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23.xml"/>
  <Override ContentType="application/vnd.openxmlformats-officedocument.spreadsheetml.worksheet+xml" PartName="/xl/worksheets/sheet58.xml"/>
  <Override ContentType="application/vnd.openxmlformats-officedocument.spreadsheetml.worksheet+xml" PartName="/xl/worksheets/sheet66.xml"/>
  <Override ContentType="application/vnd.openxmlformats-officedocument.spreadsheetml.worksheet+xml" PartName="/xl/worksheets/sheet15.xml"/>
  <Override ContentType="application/vnd.openxmlformats-officedocument.spreadsheetml.worksheet+xml" PartName="/xl/worksheets/sheet40.xml"/>
  <Override ContentType="application/vnd.openxmlformats-officedocument.spreadsheetml.worksheet+xml" PartName="/xl/worksheets/sheet32.xml"/>
  <Override ContentType="application/vnd.openxmlformats-officedocument.spreadsheetml.worksheet+xml" PartName="/xl/worksheets/sheet6.xml"/>
  <Override ContentType="application/vnd.openxmlformats-officedocument.spreadsheetml.worksheet+xml" PartName="/xl/worksheets/sheet75.xml"/>
  <Override ContentType="application/vnd.openxmlformats-officedocument.spreadsheetml.worksheet+xml" PartName="/xl/worksheets/sheet49.xml"/>
  <Override ContentType="application/vnd.openxmlformats-officedocument.spreadsheetml.worksheet+xml" PartName="/xl/worksheets/sheet16.xml"/>
  <Override ContentType="application/vnd.openxmlformats-officedocument.spreadsheetml.worksheet+xml" PartName="/xl/worksheets/sheet41.xml"/>
  <Override ContentType="application/vnd.openxmlformats-officedocument.spreadsheetml.worksheet+xml" PartName="/xl/worksheets/sheet5.xml"/>
  <Override ContentType="application/vnd.openxmlformats-officedocument.spreadsheetml.worksheet+xml" PartName="/xl/worksheets/sheet59.xml"/>
  <Override ContentType="application/vnd.openxmlformats-officedocument.spreadsheetml.worksheet+xml" PartName="/xl/worksheets/sheet67.xml"/>
  <Override ContentType="application/vnd.openxmlformats-officedocument.spreadsheetml.worksheet+xml" PartName="/xl/worksheets/sheet50.xml"/>
  <Override ContentType="application/vnd.openxmlformats-officedocument.spreadsheetml.worksheet+xml" PartName="/xl/worksheets/sheet24.xml"/>
  <Override ContentType="application/vnd.openxmlformats-officedocument.spreadsheetml.worksheet+xml" PartName="/xl/worksheets/sheet33.xml"/>
  <Override ContentType="application/vnd.openxmlformats-officedocument.spreadsheetml.worksheet+xml" PartName="/xl/worksheets/sheet72.xml"/>
  <Override ContentType="application/vnd.openxmlformats-officedocument.spreadsheetml.worksheet+xml" PartName="/xl/worksheets/sheet39.xml"/>
  <Override ContentType="application/vnd.openxmlformats-officedocument.spreadsheetml.worksheet+xml" PartName="/xl/worksheets/sheet12.xml"/>
  <Override ContentType="application/vnd.openxmlformats-officedocument.spreadsheetml.worksheet+xml" PartName="/xl/worksheets/sheet42.xml"/>
  <Override ContentType="application/vnd.openxmlformats-officedocument.spreadsheetml.worksheet+xml" PartName="/xl/worksheets/sheet55.xml"/>
  <Override ContentType="application/vnd.openxmlformats-officedocument.spreadsheetml.worksheet+xml" PartName="/xl/worksheets/sheet69.xml"/>
  <Override ContentType="application/vnd.openxmlformats-officedocument.spreadsheetml.worksheet+xml" PartName="/xl/worksheets/sheet56.xml"/>
  <Override ContentType="application/vnd.openxmlformats-officedocument.spreadsheetml.worksheet+xml" PartName="/xl/worksheets/sheet68.xml"/>
  <Override ContentType="application/vnd.openxmlformats-officedocument.spreadsheetml.worksheet+xml" PartName="/xl/worksheets/sheet38.xml"/>
  <Override ContentType="application/vnd.openxmlformats-officedocument.spreadsheetml.worksheet+xml" PartName="/xl/worksheets/sheet25.xml"/>
  <Override ContentType="application/vnd.openxmlformats-officedocument.spreadsheetml.worksheet+xml" PartName="/xl/worksheets/sheet73.xml"/>
  <Override ContentType="application/vnd.openxmlformats-officedocument.spreadsheetml.worksheet+xml" PartName="/xl/worksheets/sheet8.xml"/>
  <Override ContentType="application/vnd.openxmlformats-officedocument.spreadsheetml.worksheet+xml" PartName="/xl/worksheets/sheet60.xml"/>
  <Override ContentType="application/vnd.openxmlformats-officedocument.spreadsheetml.worksheet+xml" PartName="/xl/worksheets/sheet30.xml"/>
  <Override ContentType="application/vnd.openxmlformats-officedocument.spreadsheetml.worksheet+xml" PartName="/xl/worksheets/sheet27.xml"/>
  <Override ContentType="application/vnd.openxmlformats-officedocument.spreadsheetml.worksheet+xml" PartName="/xl/worksheets/sheet43.xml"/>
  <Override ContentType="application/vnd.openxmlformats-officedocument.spreadsheetml.worksheet+xml" PartName="/xl/worksheets/sheet57.xml"/>
  <Override ContentType="application/vnd.openxmlformats-officedocument.spreadsheetml.worksheet+xml" PartName="/xl/worksheets/sheet14.xml"/>
  <Override ContentType="application/vnd.openxmlformats-officedocument.spreadsheetml.worksheet+xml" PartName="/xl/worksheets/sheet44.xml"/>
  <Override ContentType="application/vnd.openxmlformats-officedocument.spreadsheetml.worksheet+xml" PartName="/xl/worksheets/sheet13.xml"/>
  <Override ContentType="application/vnd.openxmlformats-officedocument.spreadsheetml.worksheet+xml" PartName="/xl/worksheets/sheet26.xml"/>
  <Override ContentType="application/vnd.openxmlformats-officedocument.spreadsheetml.worksheet+xml" PartName="/xl/worksheets/sheet31.xml"/>
  <Override ContentType="application/vnd.openxmlformats-officedocument.spreadsheetml.worksheet+xml" PartName="/xl/worksheets/sheet61.xml"/>
  <Override ContentType="application/vnd.openxmlformats-officedocument.spreadsheetml.worksheet+xml" PartName="/xl/worksheets/sheet7.xml"/>
  <Override ContentType="application/vnd.openxmlformats-officedocument.spreadsheetml.worksheet+xml" PartName="/xl/worksheets/sheet74.xml"/>
  <Override ContentType="application/vnd.openxmlformats-officedocument.spreadsheetml.worksheet+xml" PartName="/xl/worksheets/sheet28.xml"/>
  <Override ContentType="application/vnd.openxmlformats-officedocument.spreadsheetml.worksheet+xml" PartName="/xl/worksheets/sheet5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9.xml"/>
  <Override ContentType="application/vnd.openxmlformats-officedocument.spreadsheetml.worksheet+xml" PartName="/xl/worksheets/sheet62.xml"/>
  <Override ContentType="application/vnd.openxmlformats-officedocument.spreadsheetml.worksheet+xml" PartName="/xl/worksheets/sheet2.xml"/>
  <Override ContentType="application/vnd.openxmlformats-officedocument.spreadsheetml.worksheet+xml" PartName="/xl/worksheets/sheet45.xml"/>
  <Override ContentType="application/vnd.openxmlformats-officedocument.spreadsheetml.worksheet+xml" PartName="/xl/worksheets/sheet36.xml"/>
  <Override ContentType="application/vnd.openxmlformats-officedocument.spreadsheetml.worksheet+xml" PartName="/xl/worksheets/sheet46.xml"/>
  <Override ContentType="application/vnd.openxmlformats-officedocument.spreadsheetml.worksheet+xml" PartName="/xl/worksheets/sheet71.xml"/>
  <Override ContentType="application/vnd.openxmlformats-officedocument.spreadsheetml.worksheet+xml" PartName="/xl/worksheets/sheet11.xml"/>
  <Override ContentType="application/vnd.openxmlformats-officedocument.spreadsheetml.worksheet+xml" PartName="/xl/worksheets/sheet29.xml"/>
  <Override ContentType="application/vnd.openxmlformats-officedocument.spreadsheetml.worksheet+xml" PartName="/xl/worksheets/sheet54.xml"/>
  <Override ContentType="application/vnd.openxmlformats-officedocument.spreadsheetml.worksheet+xml" PartName="/xl/worksheets/sheet20.xml"/>
  <Override ContentType="application/vnd.openxmlformats-officedocument.spreadsheetml.worksheet+xml" PartName="/xl/worksheets/sheet37.xml"/>
  <Override ContentType="application/vnd.openxmlformats-officedocument.spreadsheetml.worksheet+xml" PartName="/xl/worksheets/sheet1.xml"/>
  <Override ContentType="application/vnd.openxmlformats-officedocument.spreadsheetml.worksheet+xml" PartName="/xl/worksheets/sheet63.xml"/>
  <Override ContentType="application/vnd.openxmlformats-officedocument.spreadsheetml.worksheet+xml" PartName="/xl/worksheets/sheet9.xml"/>
  <Override ContentType="application/vnd.openxmlformats-officedocument.spreadsheetml.worksheet+xml" PartName="/xl/worksheets/sheet47.xml"/>
  <Override ContentType="application/vnd.openxmlformats-officedocument.spreadsheetml.worksheet+xml" PartName="/xl/worksheets/sheet4.xml"/>
  <Override ContentType="application/vnd.openxmlformats-officedocument.spreadsheetml.worksheet+xml" PartName="/xl/worksheets/sheet64.xml"/>
  <Override ContentType="application/vnd.openxmlformats-officedocument.spreadsheetml.worksheet+xml" PartName="/xl/worksheets/sheet17.xml"/>
  <Override ContentType="application/vnd.openxmlformats-officedocument.spreadsheetml.worksheet+xml" PartName="/xl/worksheets/sheet51.xml"/>
  <Override ContentType="application/vnd.openxmlformats-officedocument.spreadsheetml.worksheet+xml" PartName="/xl/worksheets/sheet34.xml"/>
  <Override ContentType="application/vnd.openxmlformats-officedocument.spreadsheetml.worksheet+xml" PartName="/xl/worksheets/sheet21.xml"/>
  <Override ContentType="application/vnd.openxmlformats-officedocument.spreadsheetml.worksheet+xml" PartName="/xl/worksheets/sheet65.xml"/>
  <Override ContentType="application/vnd.openxmlformats-officedocument.spreadsheetml.worksheet+xml" PartName="/xl/worksheets/sheet52.xml"/>
  <Override ContentType="application/vnd.openxmlformats-officedocument.spreadsheetml.worksheet+xml" PartName="/xl/worksheets/sheet18.xml"/>
  <Override ContentType="application/vnd.openxmlformats-officedocument.spreadsheetml.worksheet+xml" PartName="/xl/worksheets/sheet70.xml"/>
  <Override ContentType="application/vnd.openxmlformats-officedocument.spreadsheetml.worksheet+xml" PartName="/xl/worksheets/sheet3.xml"/>
  <Override ContentType="application/vnd.openxmlformats-officedocument.spreadsheetml.worksheet+xml" PartName="/xl/worksheets/sheet48.xml"/>
  <Override ContentType="application/vnd.openxmlformats-officedocument.spreadsheetml.worksheet+xml" PartName="/xl/worksheets/sheet22.xml"/>
  <Override ContentType="application/vnd.openxmlformats-officedocument.spreadsheetml.worksheet+xml" PartName="/xl/worksheets/sheet35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9.xml"/>
  <Override ContentType="application/vnd.openxmlformats-officedocument.drawing+xml" PartName="/xl/drawings/drawing64.xml"/>
  <Override ContentType="application/vnd.openxmlformats-officedocument.drawing+xml" PartName="/xl/drawings/drawing56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73.xml"/>
  <Override ContentType="application/vnd.openxmlformats-officedocument.drawing+xml" PartName="/xl/drawings/drawing30.xml"/>
  <Override ContentType="application/vnd.openxmlformats-officedocument.drawing+xml" PartName="/xl/drawings/drawing47.xml"/>
  <Override ContentType="application/vnd.openxmlformats-officedocument.drawing+xml" PartName="/xl/drawings/drawing21.xml"/>
  <Override ContentType="application/vnd.openxmlformats-officedocument.drawing+xml" PartName="/xl/drawings/drawing57.xml"/>
  <Override ContentType="application/vnd.openxmlformats-officedocument.drawing+xml" PartName="/xl/drawings/drawing65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48.xml"/>
  <Override ContentType="application/vnd.openxmlformats-officedocument.drawing+xml" PartName="/xl/drawings/drawing2.xml"/>
  <Override ContentType="application/vnd.openxmlformats-officedocument.drawing+xml" PartName="/xl/drawings/drawing31.xml"/>
  <Override ContentType="application/vnd.openxmlformats-officedocument.drawing+xml" PartName="/xl/drawings/drawing22.xml"/>
  <Override ContentType="application/vnd.openxmlformats-officedocument.drawing+xml" PartName="/xl/drawings/drawing74.xml"/>
  <Override ContentType="application/vnd.openxmlformats-officedocument.drawing+xml" PartName="/xl/drawings/drawing10.xml"/>
  <Override ContentType="application/vnd.openxmlformats-officedocument.drawing+xml" PartName="/xl/drawings/drawing70.xml"/>
  <Override ContentType="application/vnd.openxmlformats-officedocument.drawing+xml" PartName="/xl/drawings/drawing53.xml"/>
  <Override ContentType="application/vnd.openxmlformats-officedocument.drawing+xml" PartName="/xl/drawings/drawing6.xml"/>
  <Override ContentType="application/vnd.openxmlformats-officedocument.drawing+xml" PartName="/xl/drawings/drawing40.xml"/>
  <Override ContentType="application/vnd.openxmlformats-officedocument.drawing+xml" PartName="/xl/drawings/drawing36.xml"/>
  <Override ContentType="application/vnd.openxmlformats-officedocument.drawing+xml" PartName="/xl/drawings/drawing66.xml"/>
  <Override ContentType="application/vnd.openxmlformats-officedocument.drawing+xml" PartName="/xl/drawings/drawing23.xml"/>
  <Override ContentType="application/vnd.openxmlformats-officedocument.drawing+xml" PartName="/xl/drawings/drawing49.xml"/>
  <Override ContentType="application/vnd.openxmlformats-officedocument.drawing+xml" PartName="/xl/drawings/drawing38.xml"/>
  <Override ContentType="application/vnd.openxmlformats-officedocument.drawing+xml" PartName="/xl/drawings/drawing71.xml"/>
  <Override ContentType="application/vnd.openxmlformats-officedocument.drawing+xml" PartName="/xl/drawings/drawing19.xml"/>
  <Override ContentType="application/vnd.openxmlformats-officedocument.drawing+xml" PartName="/xl/drawings/drawing41.xml"/>
  <Override ContentType="application/vnd.openxmlformats-officedocument.drawing+xml" PartName="/xl/drawings/drawing68.xml"/>
  <Override ContentType="application/vnd.openxmlformats-officedocument.drawing+xml" PartName="/xl/drawings/drawing5.xml"/>
  <Override ContentType="application/vnd.openxmlformats-officedocument.drawing+xml" PartName="/xl/drawings/drawing54.xml"/>
  <Override ContentType="application/vnd.openxmlformats-officedocument.drawing+xml" PartName="/xl/drawings/drawing55.xml"/>
  <Override ContentType="application/vnd.openxmlformats-officedocument.drawing+xml" PartName="/xl/drawings/drawing24.xml"/>
  <Override ContentType="application/vnd.openxmlformats-officedocument.drawing+xml" PartName="/xl/drawings/drawing42.xml"/>
  <Override ContentType="application/vnd.openxmlformats-officedocument.drawing+xml" PartName="/xl/drawings/drawing67.xml"/>
  <Override ContentType="application/vnd.openxmlformats-officedocument.drawing+xml" PartName="/xl/drawings/drawing11.xml"/>
  <Override ContentType="application/vnd.openxmlformats-officedocument.drawing+xml" PartName="/xl/drawings/drawing37.xml"/>
  <Override ContentType="application/vnd.openxmlformats-officedocument.drawing+xml" PartName="/xl/drawings/drawing72.xml"/>
  <Override ContentType="application/vnd.openxmlformats-officedocument.drawing+xml" PartName="/xl/drawings/drawing26.xml"/>
  <Override ContentType="application/vnd.openxmlformats-officedocument.drawing+xml" PartName="/xl/drawings/drawing51.xml"/>
  <Override ContentType="application/vnd.openxmlformats-officedocument.drawing+xml" PartName="/xl/drawings/drawing9.xml"/>
  <Override ContentType="application/vnd.openxmlformats-officedocument.drawing+xml" PartName="/xl/drawings/drawing69.xml"/>
  <Override ContentType="application/vnd.openxmlformats-officedocument.drawing+xml" PartName="/xl/drawings/drawing17.xml"/>
  <Override ContentType="application/vnd.openxmlformats-officedocument.drawing+xml" PartName="/xl/drawings/drawing43.xml"/>
  <Override ContentType="application/vnd.openxmlformats-officedocument.drawing+xml" PartName="/xl/drawings/drawing25.xml"/>
  <Override ContentType="application/vnd.openxmlformats-officedocument.drawing+xml" PartName="/xl/drawings/drawing34.xml"/>
  <Override ContentType="application/vnd.openxmlformats-officedocument.drawing+xml" PartName="/xl/drawings/drawing60.xml"/>
  <Override ContentType="application/vnd.openxmlformats-officedocument.drawing+xml" PartName="/xl/drawings/drawing27.xml"/>
  <Override ContentType="application/vnd.openxmlformats-officedocument.drawing+xml" PartName="/xl/drawings/drawing52.xml"/>
  <Override ContentType="application/vnd.openxmlformats-officedocument.drawing+xml" PartName="/xl/drawings/drawing44.xml"/>
  <Override ContentType="application/vnd.openxmlformats-officedocument.drawing+xml" PartName="/xl/drawings/drawing61.xml"/>
  <Override ContentType="application/vnd.openxmlformats-officedocument.drawing+xml" PartName="/xl/drawings/drawing7.xml"/>
  <Override ContentType="application/vnd.openxmlformats-officedocument.drawing+xml" PartName="/xl/drawings/drawing18.xml"/>
  <Override ContentType="application/vnd.openxmlformats-officedocument.drawing+xml" PartName="/xl/drawings/drawing35.xml"/>
  <Override ContentType="application/vnd.openxmlformats-officedocument.drawing+xml" PartName="/xl/drawings/drawing58.xml"/>
  <Override ContentType="application/vnd.openxmlformats-officedocument.drawing+xml" PartName="/xl/drawings/drawing45.xml"/>
  <Override ContentType="application/vnd.openxmlformats-officedocument.drawing+xml" PartName="/xl/drawings/drawing28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32.xml"/>
  <Override ContentType="application/vnd.openxmlformats-officedocument.drawing+xml" PartName="/xl/drawings/drawing62.xml"/>
  <Override ContentType="application/vnd.openxmlformats-officedocument.drawing+xml" PartName="/xl/drawings/drawing75.xml"/>
  <Override ContentType="application/vnd.openxmlformats-officedocument.drawing+xml" PartName="/xl/drawings/drawing33.xml"/>
  <Override ContentType="application/vnd.openxmlformats-officedocument.drawing+xml" PartName="/xl/drawings/drawing46.xml"/>
  <Override ContentType="application/vnd.openxmlformats-officedocument.drawing+xml" PartName="/xl/drawings/drawing63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29.xml"/>
  <Override ContentType="application/vnd.openxmlformats-officedocument.drawing+xml" PartName="/xl/drawings/drawing50.xml"/>
  <Override ContentType="application/vnd.openxmlformats-officedocument.drawing+xml" PartName="/xl/drawings/drawing59.xml"/>
  <Override ContentType="application/vnd.openxmlformats-officedocument.drawing+xml" PartName="/xl/drawings/drawing20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custom-properties" Target="docProps/custom.xml"/><Relationship Id="rId4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BI" sheetId="1" r:id="rId4"/>
    <sheet state="visible" name="Macro" sheetId="2" r:id="rId5"/>
    <sheet state="visible" name="Actividad Minera" sheetId="3" r:id="rId6"/>
    <sheet state="visible" name="Catastro" sheetId="4" r:id="rId7"/>
    <sheet state="visible" name="Restringidas" sheetId="5" r:id="rId8"/>
    <sheet state="visible" name="Participantes PIM" sheetId="6" r:id="rId9"/>
    <sheet state="visible" name="Pasantías" sheetId="7" r:id="rId10"/>
    <sheet state="visible" name="Ránking" sheetId="8" r:id="rId11"/>
    <sheet state="visible" name="Producción" sheetId="9" r:id="rId12"/>
    <sheet state="visible" name="Variación" sheetId="10" r:id="rId13"/>
    <sheet state="visible" name="Reservas" sheetId="11" r:id="rId14"/>
    <sheet state="visible" name="Reservas nacionales" sheetId="12" r:id="rId15"/>
    <sheet state="visible" name="Reservas mundiales" sheetId="13" r:id="rId16"/>
    <sheet state="visible" name="Exportaciones" sheetId="14" r:id="rId17"/>
    <sheet state="visible" name="Destino export" sheetId="15" r:id="rId18"/>
    <sheet state="visible" name="Export Min" sheetId="16" r:id="rId19"/>
    <sheet state="visible" name="Precios" sheetId="17" r:id="rId20"/>
    <sheet state="visible" name="Cu-Países" sheetId="18" r:id="rId21"/>
    <sheet state="visible" name="Cu-Empresas" sheetId="19" r:id="rId22"/>
    <sheet state="visible" name="Cu-Regiones" sheetId="20" r:id="rId23"/>
    <sheet state="visible" name="Cu-Estrato" sheetId="21" r:id="rId24"/>
    <sheet state="visible" name="Cu-Export" sheetId="22" r:id="rId25"/>
    <sheet state="visible" name="Cu-Destino" sheetId="23" r:id="rId26"/>
    <sheet state="visible" name="Au-Países" sheetId="24" r:id="rId27"/>
    <sheet state="visible" name="Au-Empresas" sheetId="25" r:id="rId28"/>
    <sheet state="visible" name="Au-Regiones" sheetId="26" r:id="rId29"/>
    <sheet state="visible" name="Au-Estrato" sheetId="27" r:id="rId30"/>
    <sheet state="visible" name="Au-Export" sheetId="28" r:id="rId31"/>
    <sheet state="visible" name="Au-Destino" sheetId="29" r:id="rId32"/>
    <sheet state="visible" name="Ag-Países" sheetId="30" r:id="rId33"/>
    <sheet state="visible" name="Ag-Empresas" sheetId="31" r:id="rId34"/>
    <sheet state="visible" name="Ag-Regiones" sheetId="32" r:id="rId35"/>
    <sheet state="visible" name="Ag-Estrato" sheetId="33" r:id="rId36"/>
    <sheet state="visible" name="Ag-Export" sheetId="34" r:id="rId37"/>
    <sheet state="visible" name="Ag-Destino" sheetId="35" r:id="rId38"/>
    <sheet state="visible" name="Zn-Países" sheetId="36" r:id="rId39"/>
    <sheet state="visible" name="Zn-Empresas" sheetId="37" r:id="rId40"/>
    <sheet state="visible" name="Zn-Regiones" sheetId="38" r:id="rId41"/>
    <sheet state="visible" name="Zn-Estrato" sheetId="39" r:id="rId42"/>
    <sheet state="visible" name="Zn-Export" sheetId="40" r:id="rId43"/>
    <sheet state="visible" name="Zn-Destino" sheetId="41" r:id="rId44"/>
    <sheet state="visible" name="Pb-Países" sheetId="42" r:id="rId45"/>
    <sheet state="visible" name="Pb-Empresas" sheetId="43" r:id="rId46"/>
    <sheet state="visible" name="Pb-Regiones" sheetId="44" r:id="rId47"/>
    <sheet state="visible" name="Pb-Estrato" sheetId="45" r:id="rId48"/>
    <sheet state="visible" name="Pb-Export" sheetId="46" r:id="rId49"/>
    <sheet state="visible" name="Pb-Destino" sheetId="47" r:id="rId50"/>
    <sheet state="visible" name="Fe-Producción" sheetId="48" r:id="rId51"/>
    <sheet state="visible" name="Fe-Export" sheetId="49" r:id="rId52"/>
    <sheet state="visible" name="Fe-Destino" sheetId="50" r:id="rId53"/>
    <sheet state="visible" name="Sn-Países" sheetId="51" r:id="rId54"/>
    <sheet state="visible" name="Sn-Producción" sheetId="52" r:id="rId55"/>
    <sheet state="visible" name="Sn-Export" sheetId="53" r:id="rId56"/>
    <sheet state="visible" name="Sn-Destino" sheetId="54" r:id="rId57"/>
    <sheet state="visible" name="Mo-Países" sheetId="55" r:id="rId58"/>
    <sheet state="visible" name="Mo-Empresas" sheetId="56" r:id="rId59"/>
    <sheet state="visible" name="Mo-Regiones" sheetId="57" r:id="rId60"/>
    <sheet state="visible" name="No Metálico" sheetId="58" r:id="rId61"/>
    <sheet state="visible" name="NM-Regiones" sheetId="59" r:id="rId62"/>
    <sheet state="visible" name="Mo-Export" sheetId="60" r:id="rId63"/>
    <sheet state="visible" name="Mo-Destino" sheetId="61" r:id="rId64"/>
    <sheet state="visible" name="NM-Export" sheetId="62" r:id="rId65"/>
    <sheet state="visible" name="Inversión Minera" sheetId="63" r:id="rId66"/>
    <sheet state="visible" name="Inversión-Empresas" sheetId="64" r:id="rId67"/>
    <sheet state="visible" name="Inversión-Regiones" sheetId="65" r:id="rId68"/>
    <sheet state="visible" name="Inversión-Rubros" sheetId="66" r:id="rId69"/>
    <sheet state="visible" name="Inversión-Regiones2" sheetId="67" r:id="rId70"/>
    <sheet state="visible" name="Empleo" sheetId="68" r:id="rId71"/>
    <sheet state="visible" name="Empleo-Género" sheetId="69" r:id="rId72"/>
    <sheet state="visible" name="Empleo-Regiones" sheetId="70" r:id="rId73"/>
    <sheet state="visible" name="Empleo-Procedencia" sheetId="71" r:id="rId74"/>
    <sheet state="visible" name="Fatales" sheetId="72" r:id="rId75"/>
    <sheet state="visible" name="Transferencias" sheetId="73" r:id="rId76"/>
    <sheet state="visible" name="Transferencias2" sheetId="74" r:id="rId77"/>
    <sheet state="visible" name="Reg.Tributario" sheetId="75" r:id="rId78"/>
  </sheets>
  <definedNames/>
  <calcPr/>
</workbook>
</file>

<file path=xl/sharedStrings.xml><?xml version="1.0" encoding="utf-8"?>
<sst xmlns="http://schemas.openxmlformats.org/spreadsheetml/2006/main" count="2292" uniqueCount="930">
  <si>
    <r>
      <rPr>
        <rFont val="Calibri"/>
        <b/>
        <color rgb="FF000000"/>
        <sz val="9.0"/>
      </rPr>
      <t xml:space="preserve">2020: EVOLUCIÓN MENSUAL DEL PBI NACIONAL Y PBI MINERO </t>
    </r>
    <r>
      <rPr>
        <rFont val="Calibri"/>
        <b/>
        <color rgb="FF000000"/>
        <sz val="9.0"/>
        <vertAlign val="superscript"/>
      </rPr>
      <t>1</t>
    </r>
    <r>
      <rPr>
        <rFont val="Calibri"/>
        <b/>
        <color rgb="FF000000"/>
        <sz val="9.0"/>
      </rPr>
      <t xml:space="preserve"> </t>
    </r>
  </si>
  <si>
    <t>MONTHLY EVOLUTION OF DOMESTIC  GDP  AND MINING GDP</t>
  </si>
  <si>
    <t xml:space="preserve">  ITEM / ITEM</t>
  </si>
  <si>
    <t>ENE/JAN</t>
  </si>
  <si>
    <t>FEB/FEB</t>
  </si>
  <si>
    <t>MAR/MAR</t>
  </si>
  <si>
    <t>ABR/APR</t>
  </si>
  <si>
    <t>MAY/MAY</t>
  </si>
  <si>
    <t>JUN/JUN</t>
  </si>
  <si>
    <t>JUL/JUL</t>
  </si>
  <si>
    <t>AGO/AUG</t>
  </si>
  <si>
    <t>SET/SEP</t>
  </si>
  <si>
    <t>OCT/OCT</t>
  </si>
  <si>
    <t>NOV/NOV</t>
  </si>
  <si>
    <t>DIC/DEC</t>
  </si>
  <si>
    <t>PBI (Var % Real)</t>
  </si>
  <si>
    <t>GDP (Real % Change)</t>
  </si>
  <si>
    <t>PBI Minero (Var % Real)</t>
  </si>
  <si>
    <t xml:space="preserve">1/ Datos sujetos a ajuste / DATA SUBJECT TO BE ADJUSTED </t>
  </si>
  <si>
    <t>FUENTE: BANCO CENTRAL DE RESERVA DEL PERÚ (BCRP) / SOURCE: CENTRAL RESERVE BANK OF PERU, BCRP.</t>
  </si>
  <si>
    <r>
      <rPr>
        <rFont val="Calibri"/>
        <b/>
        <color rgb="FF000000"/>
        <sz val="9.0"/>
      </rPr>
      <t xml:space="preserve">2011-2020: PRINCIPALES VARIABLES MACROECONÓMICAS  </t>
    </r>
    <r>
      <rPr>
        <rFont val="Calibri"/>
        <b/>
        <color rgb="FF000000"/>
        <sz val="9.0"/>
        <vertAlign val="superscript"/>
      </rPr>
      <t>1</t>
    </r>
  </si>
  <si>
    <t>MAIN MACROECONOMIC VARIABLES</t>
  </si>
  <si>
    <t>PRODUCTO / PRODUCT</t>
  </si>
  <si>
    <t>Inflacion Tasa %</t>
  </si>
  <si>
    <t>Inflation  (Rate)</t>
  </si>
  <si>
    <t>Tipo de Cambio Promedio (S/. Por USD $ )</t>
  </si>
  <si>
    <t xml:space="preserve"> </t>
  </si>
  <si>
    <t>Average Exchangue Rate (S/. For US$)</t>
  </si>
  <si>
    <t>Exportaciones ( US$ MM)</t>
  </si>
  <si>
    <t>Exports ( US$ MM)</t>
  </si>
  <si>
    <r>
      <rPr>
        <rFont val="Calibri"/>
        <color rgb="FF000000"/>
        <sz val="9.0"/>
      </rPr>
      <t xml:space="preserve">Exportaciones Mineras (US$ MM) </t>
    </r>
    <r>
      <rPr>
        <rFont val="Calibri"/>
        <color rgb="FF000000"/>
        <sz val="9.0"/>
        <vertAlign val="superscript"/>
      </rPr>
      <t>2</t>
    </r>
  </si>
  <si>
    <t>Metallic Exports (US$MM)</t>
  </si>
  <si>
    <t>Importaciones (US$ MM)</t>
  </si>
  <si>
    <t>Imports (US$ MM)</t>
  </si>
  <si>
    <t>Balanza Comercial (US$ MM)</t>
  </si>
  <si>
    <t>Trade Balance (US$ MM)</t>
  </si>
  <si>
    <r>
      <rPr>
        <rFont val="Calibri"/>
        <color rgb="FF000000"/>
        <sz val="9.0"/>
      </rPr>
      <t xml:space="preserve">1/ Datos sujetos a ajuste / </t>
    </r>
    <r>
      <rPr>
        <rFont val="Calibri"/>
        <i/>
        <color rgb="FF000000"/>
        <sz val="9.0"/>
      </rPr>
      <t xml:space="preserve">DATA SUBJECT TO BE ADJUSTED </t>
    </r>
  </si>
  <si>
    <t>2/ Incluye exportaciones de productos minero metálicos (tradicionales) y no metálicos (no tradicionales)</t>
  </si>
  <si>
    <r>
      <rPr>
        <rFont val="Calibri"/>
        <color rgb="FF000000"/>
        <sz val="9.0"/>
      </rPr>
      <t xml:space="preserve">FUENTE: BANCO CENTRAL DE RESERVA DEL PERÚ (BCRP) / </t>
    </r>
    <r>
      <rPr>
        <rFont val="Calibri"/>
        <i/>
        <color rgb="FF000000"/>
        <sz val="9.0"/>
      </rPr>
      <t>SOURCE: CENTRAL RESERVE BANK OF PERU, BCRP.</t>
    </r>
  </si>
  <si>
    <t>2020: ACTIVIDAD MINERA A NIVEL NACIONAL*</t>
  </si>
  <si>
    <t>MINING ACTIVITY THROUGHOUT THE COUNTRY*</t>
  </si>
  <si>
    <t>CANT.</t>
  </si>
  <si>
    <t>UNIDADES MINERAS</t>
  </si>
  <si>
    <t>EXTENSIÓN</t>
  </si>
  <si>
    <t>% DEL PERÚ</t>
  </si>
  <si>
    <t>EXPLOTACIÓN</t>
  </si>
  <si>
    <t>ha</t>
  </si>
  <si>
    <t>EXPLORACIÓN</t>
  </si>
  <si>
    <t>CATEO Y PROSPECCIÓN</t>
  </si>
  <si>
    <t>PREPARACIÓN Y DESARROLLO**</t>
  </si>
  <si>
    <t>CIERRE FINAL**</t>
  </si>
  <si>
    <t>CIERRE POST-CIERRE(DEFINITIVO)</t>
  </si>
  <si>
    <t>CIERRE PROGRESIVO**</t>
  </si>
  <si>
    <t>BENEFICIO</t>
  </si>
  <si>
    <t>MINING UNITS</t>
  </si>
  <si>
    <t>EXTENSION</t>
  </si>
  <si>
    <t xml:space="preserve">% OF PERU </t>
  </si>
  <si>
    <t>UNIDADES EN PRODUCCIÓN MINERA</t>
  </si>
  <si>
    <t>UNITS IN MINING PRODUCTION</t>
  </si>
  <si>
    <t>UNIDADES EN EXPLORACIÓN MINERA</t>
  </si>
  <si>
    <t xml:space="preserve">UNITS IN MINING EXPLORATION </t>
  </si>
  <si>
    <t>TOTAL DE UNIDADES EN ACTIVIDAD MINERA</t>
  </si>
  <si>
    <t xml:space="preserve">TOTAL OF UNITS IN MINING ACTIVITY </t>
  </si>
  <si>
    <r>
      <rPr>
        <rFont val="Calibri"/>
        <color rgb="FF000000"/>
        <sz val="9.0"/>
      </rPr>
      <t xml:space="preserve">* Datos a diciembre de 2020. Fuente: MINISTERIO DE ENERGIA Y MINAS / </t>
    </r>
    <r>
      <rPr>
        <rFont val="Calibri"/>
        <i/>
        <color rgb="FF000000"/>
        <sz val="9.0"/>
      </rPr>
      <t>SOURCE: MINISTRY OF ENERGY AND MINES.
(**) Mediante R.D. N°0043-2020-MINEM/DGM, se reemplazó la situación "Construcción" al nombre de "Preparación y Desarrollo", asimismo se añadieron las situaciones "Cierre Final" y "Cierre Progresivo". De esta manera, las situaciones reportadas se encuentran alineadas a la Ley General de Minería y los procedimientos de autorizaciones mineras de la Dirección General de Minería."</t>
    </r>
  </si>
  <si>
    <t>2020: DERECHOS MINEROS*</t>
  </si>
  <si>
    <t xml:space="preserve">MINING RIGHTS </t>
  </si>
  <si>
    <t>DESCRIPCIÓN</t>
  </si>
  <si>
    <t xml:space="preserve">CANTIDAD </t>
  </si>
  <si>
    <t>EXTENSIÓN (Ha)</t>
  </si>
  <si>
    <t>%</t>
  </si>
  <si>
    <t>Derechos mineros titulados</t>
  </si>
  <si>
    <t>Derechos mineros en trámite</t>
  </si>
  <si>
    <t>TOTAL</t>
  </si>
  <si>
    <t>* Datos al 31 de diciembre de 2020.</t>
  </si>
  <si>
    <t>Fuente: Instituto Geológico Minero y Metalúrgico (INGEMMET)</t>
  </si>
  <si>
    <t>2020: ÁREAS RESTRINGIDAS A LA ACTIVIDAD MINERA*</t>
  </si>
  <si>
    <t xml:space="preserve">AREAS RESTRICTED FROM MINING ACTIVITY </t>
  </si>
  <si>
    <t>TIPO DE ÁREAS RESTRINGIDAS</t>
  </si>
  <si>
    <t xml:space="preserve"> CANTIDAD</t>
  </si>
  <si>
    <t>Ha</t>
  </si>
  <si>
    <t>ÁREA NATURAL - USO INDIRECTO</t>
  </si>
  <si>
    <t>CLASIFICACIÓN DIVERSA (Gasoductos, oleoductos,  otros)</t>
  </si>
  <si>
    <t>SITIO RAMSAR (Humedales de importancia internacional)</t>
  </si>
  <si>
    <t>PROYECTO ESPECIAL - HIDRÁULICOS</t>
  </si>
  <si>
    <t>ECOSISTEMAS FRÁGILES</t>
  </si>
  <si>
    <t>ÁREA DE DEFENSA NACIONAL</t>
  </si>
  <si>
    <t>ZONA ARQUEOLÓGICA</t>
  </si>
  <si>
    <t>ÁREA DE NO ADMISIÓN DE PETITORIOS</t>
  </si>
  <si>
    <t>ÁREA DE NO ADMISIÓN DE PETITORIOS INGEMMET</t>
  </si>
  <si>
    <t>ZONA URBANA</t>
  </si>
  <si>
    <t>PUERTO Y/O AEROPUERTO</t>
  </si>
  <si>
    <t>RED VIAL NACIONAL</t>
  </si>
  <si>
    <t>PAISAJE CULTURAL</t>
  </si>
  <si>
    <t>SITIO HISTÓRICO DE BATALLA</t>
  </si>
  <si>
    <t>ZONA DE RIESGO NO MITIGABLE (Alto riesgo de habitabilidad - Ley 30556)</t>
  </si>
  <si>
    <t xml:space="preserve">PARTICIPANTES DEL PROGRAMA DE INTEGRACIÓN MINERA (PIM)- MINEM </t>
  </si>
  <si>
    <t>AÑO</t>
  </si>
  <si>
    <t>PASANTÍA MINERA</t>
  </si>
  <si>
    <t>RÉPLICA MINERA</t>
  </si>
  <si>
    <t>TALLERES INFORMATIVOS</t>
  </si>
  <si>
    <t>PROGRAMAS EDUCATIVOS</t>
  </si>
  <si>
    <t>PROYECTO MUJERES MÁGICAS</t>
  </si>
  <si>
    <t>CANTIDAD DE EVENTOS</t>
  </si>
  <si>
    <t>CANTIDAD DE PARTICIPANTES</t>
  </si>
  <si>
    <t>Cant. Pasantías</t>
  </si>
  <si>
    <t>Cant. Participantes</t>
  </si>
  <si>
    <t>Cant. Réplicas</t>
  </si>
  <si>
    <t>Cant. 
Talleres</t>
  </si>
  <si>
    <t>Cant.
 Eventos</t>
  </si>
  <si>
    <t>Cant. 
Eventos</t>
  </si>
  <si>
    <t xml:space="preserve">TOTAL </t>
  </si>
  <si>
    <t>PASANTÍAS MINERAS</t>
  </si>
  <si>
    <t>RÉPLICAS MINERAS</t>
  </si>
  <si>
    <t>TALLERES INFORMATIVO</t>
  </si>
  <si>
    <t>PROGRAMA EDUCATIVOS</t>
  </si>
  <si>
    <t>MUJERES MÁGICAS</t>
  </si>
  <si>
    <t xml:space="preserve">2020: POSICIÓN DE PERÚ EN EL RÁNKING MUNDIAL DE PRODUCCIÓN MINERA </t>
  </si>
  <si>
    <t>PLACE OF PERU IN THE WORLDWIDE RANKING OF MINING PRODUCTION</t>
  </si>
  <si>
    <t>LATINOAMÉRICA / LATIN AMERICA</t>
  </si>
  <si>
    <t>MUNDO / WORLD</t>
  </si>
  <si>
    <t>Oro / Gold</t>
  </si>
  <si>
    <t>Cobre / Copper</t>
  </si>
  <si>
    <t>Plata / Silver</t>
  </si>
  <si>
    <t xml:space="preserve">Zinc / Zinc </t>
  </si>
  <si>
    <t>Plomo / Lead</t>
  </si>
  <si>
    <t xml:space="preserve">Estaño / Tin </t>
  </si>
  <si>
    <t>Molibdeno / Molybdenum</t>
  </si>
  <si>
    <t>Cadmio / Cadmium</t>
  </si>
  <si>
    <t>Roca Fosfórica / Phosphate Rock</t>
  </si>
  <si>
    <t>Diatomita / Diatomite</t>
  </si>
  <si>
    <t>Indio / Indium</t>
  </si>
  <si>
    <t>Andalucita / Kyanite and related minerals</t>
  </si>
  <si>
    <t>Selenio / Selenium</t>
  </si>
  <si>
    <r>
      <rPr>
        <rFont val="Calibri"/>
        <color rgb="FF000000"/>
        <sz val="9.0"/>
      </rPr>
      <t xml:space="preserve">Fuente: </t>
    </r>
    <r>
      <rPr>
        <rFont val="Calibri"/>
        <i/>
        <color rgb="FF000000"/>
        <sz val="9.0"/>
      </rPr>
      <t>U.S.Geological Survey (USGS), Mineral Commodity Summaries,</t>
    </r>
    <r>
      <rPr>
        <rFont val="Calibri"/>
        <color rgb="FF000000"/>
        <sz val="9.0"/>
      </rPr>
      <t xml:space="preserve"> Enero 2021.</t>
    </r>
  </si>
  <si>
    <t xml:space="preserve">Elaboración: Ministerio de Energía y Minas </t>
  </si>
  <si>
    <t>2011-2020: PRODUCCIÓN MINERA METÁLICA</t>
  </si>
  <si>
    <t>METAL MINING PRODUCTION</t>
  </si>
  <si>
    <t>PRODUCTO</t>
  </si>
  <si>
    <t>UNIDAD</t>
  </si>
  <si>
    <r>
      <rPr>
        <rFont val="Calibri"/>
        <b/>
        <color rgb="FFFFFFFF"/>
        <sz val="9.0"/>
      </rPr>
      <t>2020</t>
    </r>
    <r>
      <rPr>
        <rFont val="Calibri"/>
        <b/>
        <color rgb="FFFFFFFF"/>
        <sz val="9.0"/>
        <vertAlign val="superscript"/>
      </rPr>
      <t xml:space="preserve"> 1</t>
    </r>
  </si>
  <si>
    <t>COBRE</t>
  </si>
  <si>
    <t>Millones de TMF</t>
  </si>
  <si>
    <t>ORO</t>
  </si>
  <si>
    <t>TMF</t>
  </si>
  <si>
    <t>ZINC</t>
  </si>
  <si>
    <t>PLATA</t>
  </si>
  <si>
    <t>PLOMO</t>
  </si>
  <si>
    <t xml:space="preserve">TMF </t>
  </si>
  <si>
    <t>HIERRO</t>
  </si>
  <si>
    <t>ESTAÑO</t>
  </si>
  <si>
    <t>MOLIBDENO</t>
  </si>
  <si>
    <r>
      <rPr>
        <rFont val="Calibri"/>
        <color rgb="FF000000"/>
        <sz val="9.0"/>
      </rPr>
      <t xml:space="preserve">1/ Datos Preliminares / </t>
    </r>
    <r>
      <rPr>
        <rFont val="Calibri"/>
        <i/>
        <color rgb="FF000000"/>
        <sz val="9.0"/>
      </rPr>
      <t>Preliminary Data</t>
    </r>
  </si>
  <si>
    <t>Fuente: Declaración Estadística Mensual - Ministerio de Energía y Minas</t>
  </si>
  <si>
    <t>2011-2020: PRODUCCIÓN MINERO METÁLICA - VARIACIÓN PORCENTUAL ANUAL</t>
  </si>
  <si>
    <t>METAL MINING PRODUCTION - ANNUAL PERCENTAGE CHANGE</t>
  </si>
  <si>
    <r>
      <rPr>
        <rFont val="Calibri"/>
        <b/>
        <color rgb="FFFFFFFF"/>
        <sz val="9.0"/>
      </rPr>
      <t>2020</t>
    </r>
    <r>
      <rPr>
        <rFont val="Calibri"/>
        <b/>
        <color rgb="FFFFFFFF"/>
        <sz val="9.0"/>
        <vertAlign val="superscript"/>
      </rPr>
      <t xml:space="preserve"> 1</t>
    </r>
  </si>
  <si>
    <r>
      <rPr>
        <rFont val="Calibri"/>
        <color rgb="FF000000"/>
        <sz val="9.0"/>
      </rPr>
      <t xml:space="preserve">COBRE / </t>
    </r>
    <r>
      <rPr>
        <rFont val="Calibri"/>
        <i/>
        <color rgb="FF000000"/>
        <sz val="9.0"/>
      </rPr>
      <t>COPPER</t>
    </r>
  </si>
  <si>
    <r>
      <rPr>
        <rFont val="Calibri"/>
        <color rgb="FF000000"/>
        <sz val="9.0"/>
      </rPr>
      <t xml:space="preserve">ORO / </t>
    </r>
    <r>
      <rPr>
        <rFont val="Calibri"/>
        <i/>
        <color rgb="FF000000"/>
        <sz val="9.0"/>
      </rPr>
      <t>GOLD</t>
    </r>
  </si>
  <si>
    <r>
      <rPr>
        <rFont val="Calibri"/>
        <color rgb="FF000000"/>
        <sz val="9.0"/>
      </rPr>
      <t xml:space="preserve">ZINC / </t>
    </r>
    <r>
      <rPr>
        <rFont val="Calibri"/>
        <i/>
        <color rgb="FF000000"/>
        <sz val="9.0"/>
      </rPr>
      <t>ZINC</t>
    </r>
  </si>
  <si>
    <r>
      <rPr>
        <rFont val="Calibri"/>
        <color rgb="FF000000"/>
        <sz val="9.0"/>
      </rPr>
      <t xml:space="preserve">PLATA / </t>
    </r>
    <r>
      <rPr>
        <rFont val="Calibri"/>
        <i/>
        <color rgb="FF000000"/>
        <sz val="9.0"/>
      </rPr>
      <t>SILVER</t>
    </r>
  </si>
  <si>
    <r>
      <rPr>
        <rFont val="Calibri"/>
        <color rgb="FF000000"/>
        <sz val="9.0"/>
      </rPr>
      <t xml:space="preserve">PLOMO / </t>
    </r>
    <r>
      <rPr>
        <rFont val="Calibri"/>
        <i/>
        <color rgb="FF000000"/>
        <sz val="9.0"/>
      </rPr>
      <t>LEAD</t>
    </r>
  </si>
  <si>
    <r>
      <rPr>
        <rFont val="Calibri"/>
        <color rgb="FF000000"/>
        <sz val="9.0"/>
      </rPr>
      <t xml:space="preserve">HIERRO / </t>
    </r>
    <r>
      <rPr>
        <rFont val="Calibri"/>
        <i/>
        <color rgb="FF000000"/>
        <sz val="9.0"/>
      </rPr>
      <t>IRON</t>
    </r>
  </si>
  <si>
    <r>
      <rPr>
        <rFont val="Calibri"/>
        <color rgb="FF000000"/>
        <sz val="9.0"/>
      </rPr>
      <t xml:space="preserve">ESTAÑO / </t>
    </r>
    <r>
      <rPr>
        <rFont val="Calibri"/>
        <i/>
        <color rgb="FF000000"/>
        <sz val="9.0"/>
      </rPr>
      <t>TIN</t>
    </r>
  </si>
  <si>
    <r>
      <rPr>
        <rFont val="Calibri"/>
        <color rgb="FF000000"/>
        <sz val="9.0"/>
      </rPr>
      <t xml:space="preserve">MOLIBDENO / </t>
    </r>
    <r>
      <rPr>
        <rFont val="Calibri"/>
        <i/>
        <color rgb="FF000000"/>
        <sz val="9.0"/>
      </rPr>
      <t>MOLYBDENUM</t>
    </r>
  </si>
  <si>
    <t>1/ Datos Preliminares / Preliminary Data</t>
  </si>
  <si>
    <r>
      <rPr>
        <rFont val="Calibri"/>
        <b/>
        <color rgb="FF000000"/>
        <sz val="9.0"/>
      </rPr>
      <t>2010-2019: RESERVAS PROBADAS Y PROBABLES SEGÚN DECLARACIÓN ANUAL CONSOLIDADA (DAC)</t>
    </r>
    <r>
      <rPr>
        <rFont val="Calibri"/>
        <b/>
        <color rgb="FF000000"/>
        <sz val="9.0"/>
        <vertAlign val="superscript"/>
      </rPr>
      <t>1</t>
    </r>
  </si>
  <si>
    <t>Cobre</t>
  </si>
  <si>
    <t>miles de TMF</t>
  </si>
  <si>
    <t>Oro</t>
  </si>
  <si>
    <t>Zinc</t>
  </si>
  <si>
    <t>Plata</t>
  </si>
  <si>
    <t>Plomo</t>
  </si>
  <si>
    <t>Hierro</t>
  </si>
  <si>
    <t>Estaño</t>
  </si>
  <si>
    <t>Fuente: Declaración Anual Consolidada (DAC). Reporte realizado por las empresas mineras en el 2020 respecto a sus actividades del 2019.</t>
  </si>
  <si>
    <t>MINISTERIO DE ENERGIA Y MINAS / MINISTRY OF ENERGY AND MINES</t>
  </si>
  <si>
    <t>2019: RESERVAS METÁLICAS SEGÚN DECLARACIÓN ANUAL CONSOLIDADA (DAC)</t>
  </si>
  <si>
    <t>REGIÓN</t>
  </si>
  <si>
    <t>PROBABLES (miles TMF)</t>
  </si>
  <si>
    <t>PROBADAS (miles TMF)</t>
  </si>
  <si>
    <t>TOTAL (miles TMF)</t>
  </si>
  <si>
    <t>MOQUEGUA</t>
  </si>
  <si>
    <t>AREQUIPA</t>
  </si>
  <si>
    <t>TACNA</t>
  </si>
  <si>
    <t>JUNIN</t>
  </si>
  <si>
    <t>APURIMAC</t>
  </si>
  <si>
    <t>ANCASH</t>
  </si>
  <si>
    <t>CUSCO</t>
  </si>
  <si>
    <t>ICA</t>
  </si>
  <si>
    <t>HUANCAVELICA</t>
  </si>
  <si>
    <t>PASCO</t>
  </si>
  <si>
    <t>LIMA</t>
  </si>
  <si>
    <t>HUANUCO</t>
  </si>
  <si>
    <t>CAJAMARCA</t>
  </si>
  <si>
    <t>LA LIBERTAD</t>
  </si>
  <si>
    <t>PUNO</t>
  </si>
  <si>
    <t>AYACUCHO</t>
  </si>
  <si>
    <t>PIURA</t>
  </si>
  <si>
    <t>PROBABLES (TMF)</t>
  </si>
  <si>
    <t>PROBADAS (TMF)</t>
  </si>
  <si>
    <t>TOTAL (TMF)</t>
  </si>
  <si>
    <t>MADRE DE DIOS</t>
  </si>
  <si>
    <t>AMAZONAS</t>
  </si>
  <si>
    <t>LAMBAYEQUE</t>
  </si>
  <si>
    <t>ÁNCASH</t>
  </si>
  <si>
    <t>JUNÍN</t>
  </si>
  <si>
    <t>APURÍMAC</t>
  </si>
  <si>
    <t>HUÁNUCO</t>
  </si>
  <si>
    <t>2020: RESERVAS MUNDIALES DE PRINCIPALES METALES</t>
  </si>
  <si>
    <t>COBRE (Miles de TM)</t>
  </si>
  <si>
    <t>PART. %</t>
  </si>
  <si>
    <t>Var.%</t>
  </si>
  <si>
    <t>Chile</t>
  </si>
  <si>
    <t>Perú</t>
  </si>
  <si>
    <t>Australia</t>
  </si>
  <si>
    <t>Rusia</t>
  </si>
  <si>
    <t>México</t>
  </si>
  <si>
    <t>Estados Unidos</t>
  </si>
  <si>
    <t>China</t>
  </si>
  <si>
    <t>Zambia</t>
  </si>
  <si>
    <t>Kazajistán</t>
  </si>
  <si>
    <t>Congo (Kinshasa)</t>
  </si>
  <si>
    <t>Otros países</t>
  </si>
  <si>
    <t>Total Mundial (redondeado)</t>
  </si>
  <si>
    <t xml:space="preserve">ORO (TM) </t>
  </si>
  <si>
    <t>Sudáfrica</t>
  </si>
  <si>
    <t>Indonesia</t>
  </si>
  <si>
    <t>Brasil</t>
  </si>
  <si>
    <t>Canadá</t>
  </si>
  <si>
    <t>Uzbekistán</t>
  </si>
  <si>
    <t>Argentina</t>
  </si>
  <si>
    <t>Papúa Nueva Guinea</t>
  </si>
  <si>
    <t>Ghana</t>
  </si>
  <si>
    <t>ZINC (Miles de TM)</t>
  </si>
  <si>
    <t>India</t>
  </si>
  <si>
    <t>Bolivia</t>
  </si>
  <si>
    <t>Suecia</t>
  </si>
  <si>
    <t xml:space="preserve">PLATA (TM) </t>
  </si>
  <si>
    <t>Polonia</t>
  </si>
  <si>
    <t>PLOMO (Miles de TM)</t>
  </si>
  <si>
    <t>Turquía</t>
  </si>
  <si>
    <t xml:space="preserve">ESTAÑO (Miles de TM) </t>
  </si>
  <si>
    <t>Malasia</t>
  </si>
  <si>
    <t>Birmania</t>
  </si>
  <si>
    <t>Vietnam</t>
  </si>
  <si>
    <t>MOLIBDENO (Miles de TM)</t>
  </si>
  <si>
    <t>Mongolia</t>
  </si>
  <si>
    <t>Armenia</t>
  </si>
  <si>
    <t>Irán</t>
  </si>
  <si>
    <r>
      <rPr>
        <rFont val="Calibri"/>
        <color rgb="FF000000"/>
        <sz val="9.0"/>
      </rPr>
      <t xml:space="preserve">Fuente: </t>
    </r>
    <r>
      <rPr>
        <rFont val="Calibri"/>
        <i/>
        <color rgb="FF000000"/>
        <sz val="9.0"/>
      </rPr>
      <t>U.S.Geological Survey (USGS), Mineral Commodity Summaries,</t>
    </r>
    <r>
      <rPr>
        <rFont val="Calibri"/>
        <color rgb="FF000000"/>
        <sz val="9.0"/>
      </rPr>
      <t xml:space="preserve"> Enero 2021.</t>
    </r>
  </si>
  <si>
    <t>Declaración Anual Consolidada (DAC) 2019.</t>
  </si>
  <si>
    <t>2011-2020: EXPORTACIONES NACIONALES (MILLONES DE US$)</t>
  </si>
  <si>
    <t>DOMESTIC EXPORTS (MILLIONS OF US$)</t>
  </si>
  <si>
    <r>
      <rPr>
        <rFont val="Calibri"/>
        <b/>
        <color rgb="FFFFFFFF"/>
        <sz val="9.0"/>
      </rPr>
      <t xml:space="preserve">2020 </t>
    </r>
    <r>
      <rPr>
        <rFont val="Calibri"/>
        <b/>
        <color rgb="FFFFFFFF"/>
        <sz val="9.0"/>
        <vertAlign val="superscript"/>
      </rPr>
      <t>1</t>
    </r>
  </si>
  <si>
    <t>Minero metálicos</t>
  </si>
  <si>
    <t>Minerales no metálicos</t>
  </si>
  <si>
    <t>Sidero-metalúrgicos y joyería</t>
  </si>
  <si>
    <t>Metal-mecánicos</t>
  </si>
  <si>
    <t>Petróleo y gas natural</t>
  </si>
  <si>
    <t>Pesqueros (export. Trad.)</t>
  </si>
  <si>
    <t>Agrícolas</t>
  </si>
  <si>
    <t>Agropecuarios</t>
  </si>
  <si>
    <t>Pesqueros (export. No Trad.)</t>
  </si>
  <si>
    <t>Textiles</t>
  </si>
  <si>
    <t>Maderas y papeles</t>
  </si>
  <si>
    <t xml:space="preserve">Químicos </t>
  </si>
  <si>
    <t>Otros</t>
  </si>
  <si>
    <t>VALOR US$ MILLONES</t>
  </si>
  <si>
    <r>
      <rPr>
        <rFont val="Calibri"/>
        <color rgb="FF000000"/>
        <sz val="9.0"/>
      </rPr>
      <t xml:space="preserve">EXPORTACIONES MINERAS </t>
    </r>
    <r>
      <rPr>
        <rFont val="Calibri"/>
        <color rgb="FF000000"/>
        <sz val="9.0"/>
        <vertAlign val="superscript"/>
      </rPr>
      <t>2</t>
    </r>
  </si>
  <si>
    <t>RESTO DE EXPORTACIONES</t>
  </si>
  <si>
    <t>PARTICIPACIÓN %</t>
  </si>
  <si>
    <r>
      <rPr>
        <rFont val="Calibri"/>
        <color rgb="FF000000"/>
        <sz val="9.0"/>
      </rPr>
      <t xml:space="preserve">EXPORTACIONES MINERAS </t>
    </r>
    <r>
      <rPr>
        <rFont val="Calibri"/>
        <color rgb="FF000000"/>
        <sz val="9.0"/>
        <vertAlign val="superscript"/>
      </rPr>
      <t>2</t>
    </r>
  </si>
  <si>
    <t>1/ Datos preliminares</t>
  </si>
  <si>
    <t>FUENTE: Banco Central de Reserva del Perú</t>
  </si>
  <si>
    <t>ELABORACIÓN: Ministerio de Energía y Minas</t>
  </si>
  <si>
    <t>SOURCE: BCRP (CENTRAL RESERVE BANK OF PERU)</t>
  </si>
  <si>
    <t>PREPARED BY: MEM (MINISTRY OF ENERGY AND MINES)</t>
  </si>
  <si>
    <r>
      <rPr>
        <rFont val="Calibri"/>
        <b/>
        <color rgb="FF000000"/>
        <sz val="9.0"/>
      </rPr>
      <t>2020: PRINCIPALES DESTINOS DE EXPORTACIÓN MINERA</t>
    </r>
    <r>
      <rPr>
        <rFont val="Calibri"/>
        <b/>
        <color rgb="FF000000"/>
        <sz val="9.0"/>
        <vertAlign val="superscript"/>
      </rPr>
      <t>1</t>
    </r>
  </si>
  <si>
    <t>MAIN EXPORT DESTINATIONS IN MINING</t>
  </si>
  <si>
    <t>PAÍS / COUNTRY</t>
  </si>
  <si>
    <t>PRODUCTOS / PRODUCTS</t>
  </si>
  <si>
    <t>US$ MM</t>
  </si>
  <si>
    <t>Cobre, estaño, hierro, molibdeno, oro, plomo, zinc, otros</t>
  </si>
  <si>
    <t>Cobre, estaño, hierro, molibdeno, oro, plata, plomo, zinc, otros</t>
  </si>
  <si>
    <t>Cobre, estaño, oro, plata, plomo, zinc, otros</t>
  </si>
  <si>
    <t>Corea del Sur (República de Corea)</t>
  </si>
  <si>
    <t>Cobre, molibdeno, plomo, zinc, otros</t>
  </si>
  <si>
    <t>Suiza</t>
  </si>
  <si>
    <t>Oro, plata, otros</t>
  </si>
  <si>
    <t>Japón</t>
  </si>
  <si>
    <t>Cobre, estaño, hierro, plomo, zinc, otros</t>
  </si>
  <si>
    <t>Cobre, oro, plata, zinc, otros</t>
  </si>
  <si>
    <t>Emiratos Árabes Unidos</t>
  </si>
  <si>
    <t>Oro, plata, zinc, otros</t>
  </si>
  <si>
    <t>Alemania</t>
  </si>
  <si>
    <t>Cobre, estaño, hierro, oro, plomo, zinc, otros</t>
  </si>
  <si>
    <t>Cobre, plata, plomo, zinc, otros</t>
  </si>
  <si>
    <t>España</t>
  </si>
  <si>
    <t>Cobre, estaño, zinc, otros</t>
  </si>
  <si>
    <t>Cobre, estaño, molibdeno, oro, plata, plomo, zinc, otros</t>
  </si>
  <si>
    <t>Italia</t>
  </si>
  <si>
    <t>Cobre, oro, plomo, zinc, otros</t>
  </si>
  <si>
    <t>Filipinas</t>
  </si>
  <si>
    <t>Cobre, otros</t>
  </si>
  <si>
    <t>Bulgaria</t>
  </si>
  <si>
    <t>Cobre, oro, zinc</t>
  </si>
  <si>
    <t>Bélgica</t>
  </si>
  <si>
    <t>Cobre, estaño, oro, plomo, zinc, otros</t>
  </si>
  <si>
    <t>Namibia</t>
  </si>
  <si>
    <t>Países Bajos (Holanda)</t>
  </si>
  <si>
    <t>Cobre, estaño, molibdeno, plomo, otros</t>
  </si>
  <si>
    <t>Estaño, oro, zinc, otros</t>
  </si>
  <si>
    <t>Varios</t>
  </si>
  <si>
    <t>FUENTE: Sistema Integrado de Información de Comercio Exterior (SIICEX)</t>
  </si>
  <si>
    <t>2011-2020: EXPORTACIÓN DE PRINCIPALES PRODUCTOS METÁLICOS (MILLONES DE US$)</t>
  </si>
  <si>
    <t>EXPORT OF THE MAIN METALLIC PRODUCTS (MILLIONS OF US$)</t>
  </si>
  <si>
    <r>
      <rPr>
        <rFont val="Calibri"/>
        <b/>
        <color rgb="FFFFFFFF"/>
        <sz val="9.0"/>
      </rPr>
      <t xml:space="preserve">2020 </t>
    </r>
    <r>
      <rPr>
        <rFont val="Calibri"/>
        <b/>
        <color rgb="FFFFFFFF"/>
        <sz val="9.0"/>
        <vertAlign val="superscript"/>
      </rPr>
      <t>1</t>
    </r>
  </si>
  <si>
    <t>Cobre / copper</t>
  </si>
  <si>
    <t>Oro / gold</t>
  </si>
  <si>
    <t>Zinc / zinc</t>
  </si>
  <si>
    <t>Plata / silver</t>
  </si>
  <si>
    <t>Plomo / lead</t>
  </si>
  <si>
    <t>Hierro / iron</t>
  </si>
  <si>
    <t>Estaño / tin</t>
  </si>
  <si>
    <t>Molibdeno / molybdenum</t>
  </si>
  <si>
    <t>Otros / other</t>
  </si>
  <si>
    <t>2011-2020: EXPORTACIÓN DE PRINCIPALES PRODUCTOS METÁLICOS (VOLUMEN)</t>
  </si>
  <si>
    <t>EXPORT OF THE MAIN METALLIC PRODUCTS (VOLUME)</t>
  </si>
  <si>
    <r>
      <rPr>
        <rFont val="Calibri"/>
        <b/>
        <color rgb="FFFFFFFF"/>
        <sz val="9.0"/>
      </rPr>
      <t xml:space="preserve">2020 </t>
    </r>
    <r>
      <rPr>
        <rFont val="Calibri"/>
        <b/>
        <color rgb="FFFFFFFF"/>
        <sz val="9.0"/>
        <vertAlign val="superscript"/>
      </rPr>
      <t>1</t>
    </r>
  </si>
  <si>
    <t>(Miles Tm)</t>
  </si>
  <si>
    <t>(Miles Oz. Tr.)</t>
  </si>
  <si>
    <t>(Miles Tm.)</t>
  </si>
  <si>
    <t>(Millones Oz. Tr.)</t>
  </si>
  <si>
    <t>2011-2020: COTIZACIÓN DIARIA DE PRINCIPALES PRODUCTOS MINEROS (PROMEDIO ANUAL)</t>
  </si>
  <si>
    <t xml:space="preserve">COBRE </t>
  </si>
  <si>
    <t xml:space="preserve">ORO </t>
  </si>
  <si>
    <t xml:space="preserve">ZINC </t>
  </si>
  <si>
    <t xml:space="preserve">PLATA </t>
  </si>
  <si>
    <t xml:space="preserve">PLOMO </t>
  </si>
  <si>
    <t xml:space="preserve">ESTAÑO </t>
  </si>
  <si>
    <t xml:space="preserve">MOLIBDENO </t>
  </si>
  <si>
    <t>Ctvs.US$/lb</t>
  </si>
  <si>
    <t>US$/Oz.tr.</t>
  </si>
  <si>
    <t>US$/tm</t>
  </si>
  <si>
    <t>US$/lb</t>
  </si>
  <si>
    <t>LME</t>
  </si>
  <si>
    <t>LMBA</t>
  </si>
  <si>
    <t>London Fix</t>
  </si>
  <si>
    <t>TSI</t>
  </si>
  <si>
    <r>
      <rPr>
        <rFont val="Calibri"/>
        <b/>
        <color rgb="FF000000"/>
        <sz val="9.0"/>
      </rPr>
      <t>2020</t>
    </r>
    <r>
      <rPr>
        <rFont val="Calibri"/>
        <b/>
        <color rgb="FF000000"/>
        <sz val="9.0"/>
        <vertAlign val="superscript"/>
      </rPr>
      <t>1</t>
    </r>
    <r>
      <rPr>
        <rFont val="Calibri"/>
        <b/>
        <color rgb="FF000000"/>
        <sz val="9.0"/>
      </rPr>
      <t xml:space="preserve"> : COTIZACIÓN DE PRINCIPALES PRODUCTOS MINEROS - PROMEDIO MENSUAL</t>
    </r>
  </si>
  <si>
    <t>Ene.</t>
  </si>
  <si>
    <t>Feb.</t>
  </si>
  <si>
    <t>Mar.</t>
  </si>
  <si>
    <t xml:space="preserve">Abr. </t>
  </si>
  <si>
    <t xml:space="preserve">May. </t>
  </si>
  <si>
    <t xml:space="preserve">Jun. </t>
  </si>
  <si>
    <t xml:space="preserve">Jul. </t>
  </si>
  <si>
    <t>Ago.</t>
  </si>
  <si>
    <t>Set.</t>
  </si>
  <si>
    <t>Oct.</t>
  </si>
  <si>
    <t>Nov.</t>
  </si>
  <si>
    <t>Dic.</t>
  </si>
  <si>
    <t>FUENTE:  LME, LMBA, London Fix, TSI</t>
  </si>
  <si>
    <t>SOURCE: LME, LMBA, London Fix, TSI</t>
  </si>
  <si>
    <t>2011-2020: PRODUCCIÓN MUNDIAL DE COBRE POR PAÍS (MILLONES DE TMF)</t>
  </si>
  <si>
    <t>WORLD COPPER PRODUCTION BY COUNTRY (FTM MILLIONS)</t>
  </si>
  <si>
    <r>
      <rPr>
        <rFont val="Calibri"/>
        <b/>
        <color rgb="FFFFFFFF"/>
        <sz val="9.0"/>
      </rPr>
      <t xml:space="preserve">2020 </t>
    </r>
    <r>
      <rPr>
        <rFont val="Calibri"/>
        <b/>
        <color rgb="FFFFFFFF"/>
        <sz val="9.0"/>
        <vertAlign val="superscript"/>
      </rPr>
      <t>1</t>
    </r>
  </si>
  <si>
    <t>Congo - Kinsasa</t>
  </si>
  <si>
    <t>1/ Cifras estimadas.</t>
  </si>
  <si>
    <t>Fuente: U.S. Geological Survey (USGS), Mineral Commodity Summaries. En el caso de Perú, las cifras corresponden a la Declaración Estadística Mensual (ESTAMIN) que las empresas mineras realizan ante el Ministerio de Energía y Minas.</t>
  </si>
  <si>
    <t>2011-2020: PRODUCCIÓN NACIONAL DE COBRE POR EMPRESA (TMF)</t>
  </si>
  <si>
    <t>COPPER DOMESTIC PRODUCTION BY COMPANY (FMT)</t>
  </si>
  <si>
    <t>EMPRESA / COMPANY</t>
  </si>
  <si>
    <r>
      <rPr>
        <rFont val="Calibri"/>
        <b/>
        <color rgb="FFFFFFFF"/>
        <sz val="9.0"/>
      </rPr>
      <t>2020</t>
    </r>
    <r>
      <rPr>
        <rFont val="Calibri"/>
        <b/>
        <color rgb="FFFFFFFF"/>
        <sz val="9.0"/>
        <vertAlign val="superscript"/>
      </rPr>
      <t xml:space="preserve"> 1</t>
    </r>
  </si>
  <si>
    <r>
      <rPr>
        <rFont val="Calibri"/>
        <color rgb="FF000000"/>
        <sz val="9.0"/>
      </rPr>
      <t>SOUTHERN PERÚ COPPER CORPORATION SUCURSAL DEL PERÚ</t>
    </r>
    <r>
      <rPr>
        <rFont val="Calibri"/>
        <color rgb="FF000000"/>
        <sz val="9.0"/>
        <vertAlign val="superscript"/>
      </rPr>
      <t>2</t>
    </r>
  </si>
  <si>
    <t>COMPAÑIA MINERA ANTAMINA S.A.</t>
  </si>
  <si>
    <t>SOCIEDAD MINERA CERRO VERDE S.A.A.</t>
  </si>
  <si>
    <r>
      <rPr>
        <rFont val="Calibri"/>
        <color rgb="FF000000"/>
        <sz val="9.0"/>
      </rPr>
      <t>MINERA LAS BAMBAS S.A.</t>
    </r>
    <r>
      <rPr>
        <rFont val="Calibri"/>
        <color rgb="FF000000"/>
        <sz val="9.0"/>
        <vertAlign val="superscript"/>
      </rPr>
      <t>3</t>
    </r>
  </si>
  <si>
    <r>
      <rPr>
        <rFont val="Calibri"/>
        <color rgb="FF000000"/>
        <sz val="9.0"/>
      </rPr>
      <t>MINERA CHINALCO PERÚ S.A.</t>
    </r>
    <r>
      <rPr>
        <rFont val="Calibri"/>
        <color rgb="FF000000"/>
        <sz val="9.0"/>
        <vertAlign val="superscript"/>
      </rPr>
      <t>4</t>
    </r>
  </si>
  <si>
    <r>
      <rPr>
        <rFont val="Calibri"/>
        <color rgb="FF000000"/>
        <sz val="9.0"/>
      </rPr>
      <t>COMPAÑÍA MINERA ANTAPACCAY S.A.</t>
    </r>
    <r>
      <rPr>
        <rFont val="Calibri"/>
        <color rgb="FF000000"/>
        <sz val="9.0"/>
        <vertAlign val="superscript"/>
      </rPr>
      <t>5</t>
    </r>
  </si>
  <si>
    <r>
      <rPr>
        <rFont val="Calibri"/>
        <color rgb="FF000000"/>
        <sz val="9.0"/>
      </rPr>
      <t>HUDBAY PERÚ S.A.C.</t>
    </r>
    <r>
      <rPr>
        <rFont val="Calibri"/>
        <color rgb="FF000000"/>
        <sz val="9.0"/>
        <vertAlign val="superscript"/>
      </rPr>
      <t>6</t>
    </r>
  </si>
  <si>
    <t>SOCIEDAD MINERA EL BROCAL S.A.A.</t>
  </si>
  <si>
    <r>
      <rPr>
        <rFont val="Calibri"/>
        <color rgb="FF000000"/>
        <sz val="9.0"/>
      </rPr>
      <t>NEXA RESOURCES PERÚ S.A.A.</t>
    </r>
    <r>
      <rPr>
        <rFont val="Calibri"/>
        <color rgb="FF000000"/>
        <sz val="9.0"/>
        <vertAlign val="superscript"/>
      </rPr>
      <t>7</t>
    </r>
  </si>
  <si>
    <t>GOLD FIELDS LA CIMA S.A.</t>
  </si>
  <si>
    <t>COMPAÑIA MINERA CONDESTABLE S.A.</t>
  </si>
  <si>
    <r>
      <rPr>
        <rFont val="Calibri"/>
        <color rgb="FF000000"/>
        <sz val="9.0"/>
      </rPr>
      <t>MINERA SHOUXIN PERÚ S.A.</t>
    </r>
    <r>
      <rPr>
        <rFont val="Calibri"/>
        <color rgb="FF000000"/>
        <sz val="9.0"/>
        <vertAlign val="superscript"/>
      </rPr>
      <t>8</t>
    </r>
  </si>
  <si>
    <t>SOCIEDAD MINERA CORONA S.A.</t>
  </si>
  <si>
    <t>EMPRESA MINERA LOS QUENUALES S.A.</t>
  </si>
  <si>
    <t>PAN AMERICAN SILVER HUARON S.A.</t>
  </si>
  <si>
    <t>MINERA COLQUISIRI S.A.</t>
  </si>
  <si>
    <t>VOLCAN COMPAÑÍA MINERA S.A.A.</t>
  </si>
  <si>
    <t>AGROMIN LA BONITA S.A.C.</t>
  </si>
  <si>
    <t>CONSORCIO DE INGENIEROS EJECUTORES MINEROS S.A.</t>
  </si>
  <si>
    <r>
      <rPr>
        <rFont val="Calibri"/>
        <sz val="9.0"/>
      </rPr>
      <t>ALPAYANA S.A.</t>
    </r>
    <r>
      <rPr>
        <rFont val="Calibri"/>
        <sz val="9.0"/>
        <vertAlign val="superscript"/>
      </rPr>
      <t>9</t>
    </r>
  </si>
  <si>
    <t>OTROS</t>
  </si>
  <si>
    <t>1/ Datos preliminares.</t>
  </si>
  <si>
    <t>2/ En el cuarto trimestre de 2018, Southern inició producción el proyecto minero "Ampliación Toquepala" ubicado en la región Tacna. La producción plena se alcanzó en el segundo trimestre de 2019.</t>
  </si>
  <si>
    <t>3/ En diciembre de 2015, Minera Las Bambas reportó su primera producción de cobre.</t>
  </si>
  <si>
    <t>4/ Inició producción el proyecto minero "Toromocho" ubicado en la región Junín.</t>
  </si>
  <si>
    <t>5/ Inició producción el proyecto minero "Antapaccay" ubicado en la región Cusco.</t>
  </si>
  <si>
    <t>6/  Inició producción comercial el proyecto "Constancia" en la región Cusco.</t>
  </si>
  <si>
    <t>7/ En 2018, Compañía Minera Milpo S.A.A. cambió de razón social y empezó a declarar bajo el nombre de Nexa Resources Perú S.A.A.</t>
  </si>
  <si>
    <t>8/ Inició producción comercial el proyecto "Relaves de Shouxin" en la región Ica.</t>
  </si>
  <si>
    <t>9/ En 2018, Compañía Minera Casapalca S.A. cambió de razón social y empezó a declarar bajo el nombre de Alpayana S.A.</t>
  </si>
  <si>
    <t>FUENTE: Declaración Estadística Mensual (ESTAMIN) - Ministerio de Energía y Minas.</t>
  </si>
  <si>
    <t>2011-2020: PRODUCCIÓN NACIONAL DE COBRE POR REGIONES (TMF)</t>
  </si>
  <si>
    <t>COPPER DOMESTIC PRODUCTOR BY REGIONS (FMT)</t>
  </si>
  <si>
    <r>
      <rPr>
        <rFont val="Calibri"/>
        <b/>
        <color rgb="FFFFFFFF"/>
        <sz val="9.0"/>
      </rPr>
      <t xml:space="preserve">2020 </t>
    </r>
    <r>
      <rPr>
        <rFont val="Calibri"/>
        <b/>
        <color rgb="FFFFFFFF"/>
        <sz val="9.0"/>
        <vertAlign val="superscript"/>
      </rPr>
      <t>1</t>
    </r>
  </si>
  <si>
    <t>Áncash</t>
  </si>
  <si>
    <t>Arequipa</t>
  </si>
  <si>
    <r>
      <rPr>
        <rFont val="Calibri"/>
        <color rgb="FF000000"/>
        <sz val="9.0"/>
      </rPr>
      <t>Apurímac</t>
    </r>
    <r>
      <rPr>
        <rFont val="Calibri"/>
        <color rgb="FF000000"/>
        <sz val="9.0"/>
        <vertAlign val="superscript"/>
      </rPr>
      <t>2</t>
    </r>
  </si>
  <si>
    <t>Cusco</t>
  </si>
  <si>
    <t>Tacna</t>
  </si>
  <si>
    <t>Junín</t>
  </si>
  <si>
    <t>Moquegua</t>
  </si>
  <si>
    <t>Ica</t>
  </si>
  <si>
    <t>Pasco</t>
  </si>
  <si>
    <t>Lima</t>
  </si>
  <si>
    <t>Cajamarca</t>
  </si>
  <si>
    <t>Puno</t>
  </si>
  <si>
    <t>Huancavelica</t>
  </si>
  <si>
    <t>Ayacucho</t>
  </si>
  <si>
    <t>Huánuco</t>
  </si>
  <si>
    <t>La Libertad</t>
  </si>
  <si>
    <t>2/ En diciembre de 2015 reportó su primera producción el proyecto minero "Las Bambas" en la región Apurimac.</t>
  </si>
  <si>
    <t>2011-2020: PRODUCCIÓN NACIONAL DE COBRE SEGÚN ESTRATOS DE LA MINERÍA (TMF)</t>
  </si>
  <si>
    <t>ESTRATO / LAYER</t>
  </si>
  <si>
    <r>
      <rPr>
        <rFont val="Calibri"/>
        <b/>
        <color rgb="FFFFFFFF"/>
        <sz val="9.0"/>
      </rPr>
      <t xml:space="preserve">2020 </t>
    </r>
    <r>
      <rPr>
        <rFont val="Calibri"/>
        <b/>
        <color rgb="FFFFFFFF"/>
        <sz val="9.0"/>
        <vertAlign val="superscript"/>
      </rPr>
      <t>1</t>
    </r>
  </si>
  <si>
    <t>Gran y Mediana Minería</t>
  </si>
  <si>
    <t>Pequeño Productor Minero</t>
  </si>
  <si>
    <t>Productor Minero Artesanal</t>
  </si>
  <si>
    <t>2011-2020: PRODUCCIÓN NACIONAL DE COBRE SEGÚN MÉTODO DE BENEFICIO EMPLEADO (TMF)</t>
  </si>
  <si>
    <t>PROCESO / PROCESS</t>
  </si>
  <si>
    <r>
      <rPr>
        <rFont val="Calibri"/>
        <b/>
        <color rgb="FFFFFFFF"/>
        <sz val="9.0"/>
      </rPr>
      <t xml:space="preserve">2020 </t>
    </r>
    <r>
      <rPr>
        <rFont val="Calibri"/>
        <b/>
        <color rgb="FFFFFFFF"/>
        <sz val="9.0"/>
        <vertAlign val="superscript"/>
      </rPr>
      <t>1</t>
    </r>
  </si>
  <si>
    <t>Flotación</t>
  </si>
  <si>
    <t>Lixiviación</t>
  </si>
  <si>
    <t>Gravimetría</t>
  </si>
  <si>
    <t>2011-2020: EVOLUCIÓN ANUAL DE LAS EXPORTACIONES DE COBRE</t>
  </si>
  <si>
    <t>ANNUAL EVOLUTION OF COPPER EXPORTS</t>
  </si>
  <si>
    <t>COBRE / COPPER</t>
  </si>
  <si>
    <r>
      <rPr>
        <rFont val="Calibri"/>
        <b/>
        <color rgb="FFFFFFFF"/>
        <sz val="9.0"/>
      </rPr>
      <t xml:space="preserve">2020 </t>
    </r>
    <r>
      <rPr>
        <rFont val="Calibri"/>
        <b/>
        <color rgb="FFFFFFFF"/>
        <sz val="9.0"/>
        <vertAlign val="superscript"/>
      </rPr>
      <t>1</t>
    </r>
  </si>
  <si>
    <t>Valor / Value</t>
  </si>
  <si>
    <t>(US$ MM)</t>
  </si>
  <si>
    <t>Volumen / Volume</t>
  </si>
  <si>
    <t>Fuente: Banco Central de Reserva del Perú (BCRP)/ Central Reserve Bank of Peru (BCRP).</t>
  </si>
  <si>
    <t>Elaborado por Ministerio de Energía y Minas / Elaborate by Ministry of Energy and Mines.</t>
  </si>
  <si>
    <r>
      <rPr>
        <rFont val="Calibri"/>
        <b/>
        <color rgb="FF000000"/>
        <sz val="9.0"/>
      </rPr>
      <t>2020: DESTINO DE LAS EXPORTACIONES NACIONALES DE COBRE</t>
    </r>
    <r>
      <rPr>
        <rFont val="Calibri"/>
        <b/>
        <color rgb="FF000000"/>
        <sz val="9.0"/>
        <vertAlign val="superscript"/>
      </rPr>
      <t>1</t>
    </r>
  </si>
  <si>
    <t>DESTINATION OF DOMESTIC EXPORTS OF COPPER</t>
  </si>
  <si>
    <t>PAÍS</t>
  </si>
  <si>
    <t>US$ MILLONES</t>
  </si>
  <si>
    <t>Country</t>
  </si>
  <si>
    <t>US$ Millions</t>
  </si>
  <si>
    <t>Total</t>
  </si>
  <si>
    <t>2011-2020: PRODUCCIÓN MUNDIAL DE ORO POR PAÍS (TMF)</t>
  </si>
  <si>
    <t>GOLD PRODUCTION BY COUNTRY (FMT)</t>
  </si>
  <si>
    <r>
      <rPr>
        <rFont val="Calibri"/>
        <b/>
        <color rgb="FFFFFFFF"/>
        <sz val="9.0"/>
      </rPr>
      <t xml:space="preserve">2020 </t>
    </r>
    <r>
      <rPr>
        <rFont val="Calibri"/>
        <b/>
        <color rgb="FFFFFFFF"/>
        <sz val="9.0"/>
        <vertAlign val="superscript"/>
      </rPr>
      <t>1</t>
    </r>
  </si>
  <si>
    <r>
      <rPr>
        <rFont val="Calibri"/>
        <b/>
        <color rgb="FF000000"/>
        <sz val="9.0"/>
      </rPr>
      <t>2011-2020: PRODUCCIÓN NACIONAL DE ORO POR EMPRESA (GRAMOS FINOS)</t>
    </r>
    <r>
      <rPr>
        <rFont val="Calibri"/>
        <b/>
        <color rgb="FF000000"/>
        <sz val="9.0"/>
        <vertAlign val="superscript"/>
      </rPr>
      <t>1</t>
    </r>
  </si>
  <si>
    <t>GOLD DOMESTIC PRODUCTION BY COMPANY (FINE GRAMS)</t>
  </si>
  <si>
    <r>
      <rPr>
        <rFont val="Calibri"/>
        <b/>
        <color rgb="FFFFFFFF"/>
        <sz val="9.0"/>
      </rPr>
      <t xml:space="preserve">2020 </t>
    </r>
    <r>
      <rPr>
        <rFont val="Calibri"/>
        <b/>
        <color rgb="FFFFFFFF"/>
        <sz val="9.0"/>
        <vertAlign val="superscript"/>
      </rPr>
      <t>2</t>
    </r>
  </si>
  <si>
    <t>MINERA YANACOCHA S.R.L.</t>
  </si>
  <si>
    <t>COMPAÑÍA MINERA PODEROSA S.A.</t>
  </si>
  <si>
    <t>MINERA AURIFERA RETAMAS S.A.</t>
  </si>
  <si>
    <t>SHAHUINDO S.A.C.</t>
  </si>
  <si>
    <t>COMPAÑÍA MINERA ARES S.A.C.</t>
  </si>
  <si>
    <t>CONSORCIO MINERO HORIZONTE S.A.</t>
  </si>
  <si>
    <t>COMPAÑÍA MINERA COIMOLACHE S.A.</t>
  </si>
  <si>
    <t>LA ARENA S.A.</t>
  </si>
  <si>
    <t>COMPAÑÍA MINERA ANTAPACCAY S.A.</t>
  </si>
  <si>
    <t>COMPAÑÍA DE MINAS BUENAVENTURA S.A.A.</t>
  </si>
  <si>
    <t>MINERA BARRICK MISQUICHILCA S.A.</t>
  </si>
  <si>
    <t>SUMMA GOLD CORPORATION S.A.C.</t>
  </si>
  <si>
    <t>MINSUR S.A.</t>
  </si>
  <si>
    <t>MINERA LAYTARUMA S.A.</t>
  </si>
  <si>
    <t>MINERA VETA DORADA S.A.C.</t>
  </si>
  <si>
    <t>APUMAYO S.A.C.</t>
  </si>
  <si>
    <t>CORI PUNO S.A.C.</t>
  </si>
  <si>
    <t>MINERA TITAN DEL PERÚ S.R.L.</t>
  </si>
  <si>
    <t>ANABI S.A.C.</t>
  </si>
  <si>
    <t>Estimado de mineros artesanales</t>
  </si>
  <si>
    <t>1/ Incluye producción estimada de los mineros artesanales de Madre de Dios.</t>
  </si>
  <si>
    <t>En el año 2016, se incorporó la información estimada de la producción artesanal de Piura, Puno y Arequipa.</t>
  </si>
  <si>
    <t>2/ Datos preliminares.</t>
  </si>
  <si>
    <t>FUENTE: Declaración Estadística Mensual (ESTAMIN); Producción estimada de mineros artesanales - Ministerio de Energía y Minas.</t>
  </si>
  <si>
    <r>
      <rPr>
        <rFont val="Calibri"/>
        <b/>
        <sz val="9.0"/>
      </rPr>
      <t xml:space="preserve">2011-2020: PRODUCCIÓN NACIONAL DE ORO POR REGIONES (GRAMOS FINOS) </t>
    </r>
    <r>
      <rPr>
        <rFont val="Calibri"/>
        <b/>
        <sz val="9.0"/>
        <vertAlign val="superscript"/>
      </rPr>
      <t>1</t>
    </r>
  </si>
  <si>
    <t>GOLD DOMESTIC PRODUCTOR BY REGIONS (FINE GRAMS)</t>
  </si>
  <si>
    <r>
      <rPr>
        <rFont val="Calibri"/>
        <b/>
        <color rgb="FFFFFFFF"/>
        <sz val="9.0"/>
      </rPr>
      <t xml:space="preserve">2020 </t>
    </r>
    <r>
      <rPr>
        <rFont val="Calibri"/>
        <b/>
        <color rgb="FFFFFFFF"/>
        <sz val="9.0"/>
        <vertAlign val="superscript"/>
      </rPr>
      <t>2</t>
    </r>
  </si>
  <si>
    <t>Madre De Dios</t>
  </si>
  <si>
    <t>Apurímac</t>
  </si>
  <si>
    <t>Piura</t>
  </si>
  <si>
    <t>Lambayeque</t>
  </si>
  <si>
    <t>En el año 2014, inició producción el proyecto aurífero "Anama" ubicado en la región Apurimac.</t>
  </si>
  <si>
    <t>En el año 2016, se incorporó la información estimada de la producción artesanal de Piura, Puno y Arequipa</t>
  </si>
  <si>
    <r>
      <rPr>
        <rFont val="Calibri"/>
        <b/>
        <color rgb="FF000000"/>
        <sz val="9.0"/>
      </rPr>
      <t>2011-2020: PRODUCCIÓN NACIONAL DE ORO SEGÚN ESTRATOS DE LA MINERÍA (GRAMOS FINOS)</t>
    </r>
    <r>
      <rPr>
        <rFont val="Calibri"/>
        <b/>
        <color rgb="FF000000"/>
        <sz val="9.0"/>
        <vertAlign val="superscript"/>
      </rPr>
      <t xml:space="preserve"> 1</t>
    </r>
  </si>
  <si>
    <r>
      <rPr>
        <rFont val="Calibri"/>
        <b/>
        <color rgb="FFFFFFFF"/>
        <sz val="9.0"/>
      </rPr>
      <t xml:space="preserve">2020 </t>
    </r>
    <r>
      <rPr>
        <rFont val="Calibri"/>
        <b/>
        <color rgb="FFFFFFFF"/>
        <sz val="9.0"/>
        <vertAlign val="superscript"/>
      </rPr>
      <t>2</t>
    </r>
  </si>
  <si>
    <t>Producción estimada de mineros artesanales</t>
  </si>
  <si>
    <r>
      <rPr>
        <rFont val="Calibri"/>
        <b/>
        <color rgb="FF000000"/>
        <sz val="9.0"/>
      </rPr>
      <t xml:space="preserve">2011-2020: PRODUCCIÓN NACIONAL DE ORO SEGÚN MÉTODO DE BENEFICIO EMPLEADO (GRAMOS FINOS) </t>
    </r>
    <r>
      <rPr>
        <rFont val="Calibri"/>
        <b/>
        <color rgb="FF000000"/>
        <sz val="9.0"/>
        <vertAlign val="superscript"/>
      </rPr>
      <t>1</t>
    </r>
  </si>
  <si>
    <r>
      <rPr>
        <rFont val="Calibri"/>
        <b/>
        <color rgb="FFFFFFFF"/>
        <sz val="9.0"/>
      </rPr>
      <t xml:space="preserve">2020 </t>
    </r>
    <r>
      <rPr>
        <rFont val="Calibri"/>
        <b/>
        <color rgb="FFFFFFFF"/>
        <sz val="9.0"/>
        <vertAlign val="superscript"/>
      </rPr>
      <t>2</t>
    </r>
  </si>
  <si>
    <t>2011-2020: EVOLUCIÓN ANUAL DE LAS EXPORTACIONES DE ORO</t>
  </si>
  <si>
    <t>ANNUAL EVOLUTION OF GOLD EXPORTS</t>
  </si>
  <si>
    <t>ORO / GOLD</t>
  </si>
  <si>
    <r>
      <rPr>
        <rFont val="Calibri"/>
        <b/>
        <color rgb="FFFFFFFF"/>
        <sz val="9.0"/>
      </rPr>
      <t xml:space="preserve">2020 </t>
    </r>
    <r>
      <rPr>
        <rFont val="Calibri"/>
        <b/>
        <color rgb="FFFFFFFF"/>
        <sz val="9.0"/>
        <vertAlign val="superscript"/>
      </rPr>
      <t>1</t>
    </r>
  </si>
  <si>
    <t>Valor / value</t>
  </si>
  <si>
    <t>(US$MM)</t>
  </si>
  <si>
    <t>Cantidad / volume</t>
  </si>
  <si>
    <r>
      <rPr>
        <rFont val="Calibri"/>
        <b/>
        <color rgb="FF000000"/>
        <sz val="9.0"/>
      </rPr>
      <t>2020: DESTINO DE LAS EXPORTACIONES NACIONALES DE ORO</t>
    </r>
    <r>
      <rPr>
        <rFont val="Calibri"/>
        <b/>
        <color rgb="FF000000"/>
        <sz val="9.0"/>
        <vertAlign val="superscript"/>
      </rPr>
      <t>1</t>
    </r>
  </si>
  <si>
    <t>DESTINATION OF DOMESTIC EXPORTS OF GOLD</t>
  </si>
  <si>
    <t>2011-2020: PRODUCCIÓN MUNDIAL DE PLATA POR PAÍS (TMF)</t>
  </si>
  <si>
    <t>WORLD SILVER PRODUCTION BY COUNTRY (FMT)</t>
  </si>
  <si>
    <r>
      <rPr>
        <rFont val="Calibri"/>
        <b/>
        <color rgb="FFFFFFFF"/>
        <sz val="9.0"/>
      </rPr>
      <t xml:space="preserve">2020 </t>
    </r>
    <r>
      <rPr>
        <rFont val="Calibri"/>
        <b/>
        <color rgb="FFFFFFFF"/>
        <sz val="9.0"/>
        <vertAlign val="superscript"/>
      </rPr>
      <t>1</t>
    </r>
  </si>
  <si>
    <t>2011-2020: PRODUCCIÓN NACIONAL DE PLATA POR EMPRESA (kg finos)</t>
  </si>
  <si>
    <t>SILVER DOMESTIC PRODUCTION BY COMPANY (kg)</t>
  </si>
  <si>
    <t>EMPRESA / COMPAÑA</t>
  </si>
  <si>
    <r>
      <rPr>
        <rFont val="Calibri"/>
        <b/>
        <color rgb="FFFFFFFF"/>
        <sz val="9.0"/>
      </rPr>
      <t xml:space="preserve">2020 </t>
    </r>
    <r>
      <rPr>
        <rFont val="Calibri"/>
        <b/>
        <color rgb="FFFFFFFF"/>
        <sz val="9.0"/>
        <vertAlign val="superscript"/>
      </rPr>
      <t>1</t>
    </r>
  </si>
  <si>
    <t>COMPAÑIA MINERA ARES S.A.C.</t>
  </si>
  <si>
    <t>MINERA CHINALCO PERU S.A.</t>
  </si>
  <si>
    <t>SOUTHERN PERU COPPER CORPORATION SUCURSAL DEL PERU</t>
  </si>
  <si>
    <t>COMPAÑIA MINERA CHUNGAR S.A.C.</t>
  </si>
  <si>
    <r>
      <rPr>
        <rFont val="Calibri"/>
        <color rgb="FF000000"/>
        <sz val="9.0"/>
      </rPr>
      <t>NEXA RESOURCES PERU S.A.A.</t>
    </r>
    <r>
      <rPr>
        <rFont val="Calibri"/>
        <color rgb="FF000000"/>
        <sz val="9.0"/>
        <vertAlign val="superscript"/>
      </rPr>
      <t>2</t>
    </r>
  </si>
  <si>
    <t>OXIDOS DE PASCO S.A.C.</t>
  </si>
  <si>
    <r>
      <rPr>
        <rFont val="Calibri"/>
        <sz val="9.0"/>
      </rPr>
      <t xml:space="preserve">NEXA RESOURCES EL PORVENIR S.A.C. </t>
    </r>
    <r>
      <rPr>
        <rFont val="Calibri"/>
        <sz val="9.0"/>
        <vertAlign val="superscript"/>
      </rPr>
      <t>3</t>
    </r>
  </si>
  <si>
    <t>COMPAÑIA MINERA LINCUNA S.A.</t>
  </si>
  <si>
    <r>
      <rPr>
        <rFont val="Calibri"/>
        <sz val="9.0"/>
      </rPr>
      <t>ALPAYANA S.A.</t>
    </r>
    <r>
      <rPr>
        <rFont val="Calibri"/>
        <sz val="9.0"/>
        <vertAlign val="superscript"/>
      </rPr>
      <t>4</t>
    </r>
  </si>
  <si>
    <t>HUDBAY PERU S.A.C.</t>
  </si>
  <si>
    <r>
      <rPr>
        <rFont val="Calibri"/>
        <sz val="9.0"/>
      </rPr>
      <t>NEXA RESOURCES ATACOCHA S.A.A.</t>
    </r>
    <r>
      <rPr>
        <rFont val="Calibri"/>
        <sz val="9.0"/>
        <vertAlign val="superscript"/>
      </rPr>
      <t>5</t>
    </r>
  </si>
  <si>
    <t>COMPAÑIA MINERA ANTAPACCAY S.A.</t>
  </si>
  <si>
    <t>COMPAÑIA MINERA ARGENTUM S.A.</t>
  </si>
  <si>
    <t>2/ En 2018, Compañía Minera Milpo S.A.A. cambió de razón social y empezó a declarar bajo el nombre de Nexa Resources Perú S.A.A.</t>
  </si>
  <si>
    <t>3/ En 2018, Milpo Andina Perú S.A.C. cambió de razón social y empezó a declarar bajo el nombre de Nexa Resources El Porvenir S.A.C.</t>
  </si>
  <si>
    <t>4/ En 2018, Compañía Minera Casapalca S.A. cambió de razón social y empezó a declarar bajo el nombre de Alpayana S.A.</t>
  </si>
  <si>
    <t>5/ En 2018, Compañía Minera Atacocha S.A.A cambió de razón social y empezó a declarar bajo el nombre de Nexa Resources Atacocha S.A.A.</t>
  </si>
  <si>
    <t>2011-2020: PRODUCCIÓN NACIONAL DE PLATA POR REGIONES (kg finos)</t>
  </si>
  <si>
    <t>SILVER DOMESTIC PRODUCTOR BY REGIONS (kg)</t>
  </si>
  <si>
    <r>
      <rPr>
        <rFont val="Calibri"/>
        <b/>
        <color rgb="FFFFFFFF"/>
        <sz val="9.0"/>
      </rPr>
      <t xml:space="preserve">2020 </t>
    </r>
    <r>
      <rPr>
        <rFont val="Calibri"/>
        <b/>
        <color rgb="FFFFFFFF"/>
        <sz val="9.0"/>
        <vertAlign val="superscript"/>
      </rPr>
      <t>1</t>
    </r>
  </si>
  <si>
    <t>2011-2020: PRODUCCIÓN NACIONAL DE PLATA SEGÚN ESTRATOS DE LA MINERÍA (kg finos)</t>
  </si>
  <si>
    <r>
      <rPr>
        <rFont val="Calibri"/>
        <b/>
        <color rgb="FFFFFFFF"/>
        <sz val="9.0"/>
      </rPr>
      <t>2020</t>
    </r>
    <r>
      <rPr>
        <rFont val="Calibri"/>
        <b/>
        <color rgb="FFFFFFFF"/>
        <sz val="9.0"/>
        <vertAlign val="superscript"/>
      </rPr>
      <t xml:space="preserve"> 1</t>
    </r>
  </si>
  <si>
    <t>2011-2020: PRODUCCIÓN NACIONAL DE PLATA SEGÚN MÉTODO DE BENEFICIO EMPLEADO (kg finos)</t>
  </si>
  <si>
    <r>
      <rPr>
        <rFont val="Calibri"/>
        <b/>
        <color rgb="FFFFFFFF"/>
        <sz val="9.0"/>
      </rPr>
      <t xml:space="preserve">2020 </t>
    </r>
    <r>
      <rPr>
        <rFont val="Calibri"/>
        <b/>
        <color rgb="FFFFFFFF"/>
        <sz val="9.0"/>
        <vertAlign val="superscript"/>
      </rPr>
      <t>1</t>
    </r>
  </si>
  <si>
    <t>2011-2020: EVOLUCIÓN ANUAL DE LAS EXPORTACIONES DE PLATA</t>
  </si>
  <si>
    <t>ANNUAL EVOLUTION OF SILVER EXPORTS</t>
  </si>
  <si>
    <t>PLATA  / SILVER</t>
  </si>
  <si>
    <r>
      <rPr>
        <rFont val="Calibri"/>
        <b/>
        <color rgb="FFFFFFFF"/>
        <sz val="9.0"/>
      </rPr>
      <t xml:space="preserve">2020 </t>
    </r>
    <r>
      <rPr>
        <rFont val="Calibri"/>
        <b/>
        <color rgb="FFFFFFFF"/>
        <sz val="9.0"/>
        <vertAlign val="superscript"/>
      </rPr>
      <t>1</t>
    </r>
  </si>
  <si>
    <r>
      <rPr>
        <rFont val="Calibri"/>
        <b/>
        <color rgb="FF000000"/>
        <sz val="9.0"/>
      </rPr>
      <t>2020: DESTINO DE LAS EXPORTACIONES NACIONALES DE PLATA</t>
    </r>
    <r>
      <rPr>
        <rFont val="Calibri"/>
        <b/>
        <color rgb="FF000000"/>
        <sz val="9.0"/>
        <vertAlign val="superscript"/>
      </rPr>
      <t>1</t>
    </r>
  </si>
  <si>
    <t>DESTINATION OF DOMESTIC EXPORTS OF SILVER</t>
  </si>
  <si>
    <t>Colombia</t>
  </si>
  <si>
    <t>2011-2020: PRODUCCIÓN MUNDIAL DE ZINC POR PAÍS (MILLONES DE TMF)</t>
  </si>
  <si>
    <t>WORLD ZINC PRODUCTION BY COUNTRY (MILLIONS OF FTM)</t>
  </si>
  <si>
    <t xml:space="preserve">PAÍS </t>
  </si>
  <si>
    <r>
      <rPr>
        <rFont val="Calibri"/>
        <b/>
        <color rgb="FFFFFFFF"/>
        <sz val="9.0"/>
      </rPr>
      <t xml:space="preserve">2020 </t>
    </r>
    <r>
      <rPr>
        <rFont val="Calibri"/>
        <b/>
        <color rgb="FFFFFFFF"/>
        <sz val="9.0"/>
        <vertAlign val="superscript"/>
      </rPr>
      <t>1</t>
    </r>
  </si>
  <si>
    <t>2011-2020: PRODUCCIÓN NACIONAL DE ZINC POR EMPRESA (TMF)</t>
  </si>
  <si>
    <t>ZINC DOMESTIC PRODUCTION BY COMPANY (FMT)</t>
  </si>
  <si>
    <r>
      <rPr>
        <rFont val="Calibri"/>
        <b/>
        <color rgb="FFFFFFFF"/>
        <sz val="9.0"/>
      </rPr>
      <t xml:space="preserve">2020 </t>
    </r>
    <r>
      <rPr>
        <rFont val="Calibri"/>
        <b/>
        <color rgb="FFFFFFFF"/>
        <sz val="9.0"/>
        <vertAlign val="superscript"/>
      </rPr>
      <t>1</t>
    </r>
  </si>
  <si>
    <r>
      <rPr>
        <rFont val="Calibri"/>
        <sz val="9.0"/>
      </rPr>
      <t>NEXA RESOURCES PERU S.A.A.</t>
    </r>
    <r>
      <rPr>
        <rFont val="Calibri"/>
        <sz val="9.0"/>
        <vertAlign val="superscript"/>
      </rPr>
      <t>2</t>
    </r>
  </si>
  <si>
    <t>CATALINA HUANCA SOCIEDAD MINERA S.A.C.</t>
  </si>
  <si>
    <r>
      <rPr>
        <rFont val="Calibri"/>
        <sz val="9.0"/>
      </rPr>
      <t>NEXA RESOURCES EL PORVENIR S.A.C.</t>
    </r>
    <r>
      <rPr>
        <rFont val="Calibri"/>
        <sz val="9.0"/>
        <vertAlign val="superscript"/>
      </rPr>
      <t>3</t>
    </r>
  </si>
  <si>
    <t>TREVALI PERU S.A.C.</t>
  </si>
  <si>
    <t>MINERA SHOUXIN PERU S.A.</t>
  </si>
  <si>
    <r>
      <rPr>
        <rFont val="Calibri"/>
        <sz val="9.0"/>
      </rPr>
      <t>ALPAYANA S.A.</t>
    </r>
    <r>
      <rPr>
        <rFont val="Calibri"/>
        <sz val="9.0"/>
        <vertAlign val="superscript"/>
      </rPr>
      <t>4</t>
    </r>
  </si>
  <si>
    <t>COMPAÑIA MINERA SANTA LUISA S.A.</t>
  </si>
  <si>
    <t>MINERA BATEAS S.A.C.</t>
  </si>
  <si>
    <t>EMPRESA ADMINISTRADORA CERRO S.A.C.</t>
  </si>
  <si>
    <t>Fuente: Declaración Estadística Mensual (ESTAMIN) - Ministerio de Energía y Minas</t>
  </si>
  <si>
    <t>2011-2020: PRODUCCIÓN NACIONAL DE ZINC POR REGIONES (TMF)</t>
  </si>
  <si>
    <t>ZINC DOMESTIC PRODUCTOR BY REGIONS (FMT)</t>
  </si>
  <si>
    <r>
      <rPr>
        <rFont val="Calibri"/>
        <b/>
        <color rgb="FFFFFFFF"/>
        <sz val="9.0"/>
      </rPr>
      <t xml:space="preserve">2020 </t>
    </r>
    <r>
      <rPr>
        <rFont val="Calibri"/>
        <b/>
        <color rgb="FFFFFFFF"/>
        <sz val="9.0"/>
        <vertAlign val="superscript"/>
      </rPr>
      <t>1</t>
    </r>
  </si>
  <si>
    <t>2011-2020: PRODUCCIÓN NACIONAL DE ZINC SEGÚN ESTRATOS DE LA MINERÍA (TMF)</t>
  </si>
  <si>
    <r>
      <rPr>
        <rFont val="Calibri"/>
        <b/>
        <color rgb="FFFFFFFF"/>
        <sz val="9.0"/>
      </rPr>
      <t>2020</t>
    </r>
    <r>
      <rPr>
        <rFont val="Calibri"/>
        <b/>
        <color rgb="FFFFFFFF"/>
        <sz val="9.0"/>
        <vertAlign val="superscript"/>
      </rPr>
      <t xml:space="preserve"> 1</t>
    </r>
  </si>
  <si>
    <t>2011-2020: PRODUCCIÓN NACIONAL DE ZINC SEGÚN MÉTODO DE BENEFICIO EMPLEADO (TMF)</t>
  </si>
  <si>
    <r>
      <rPr>
        <rFont val="Calibri"/>
        <b/>
        <color rgb="FFFFFFFF"/>
        <sz val="9.0"/>
      </rPr>
      <t>2020</t>
    </r>
    <r>
      <rPr>
        <rFont val="Calibri"/>
        <b/>
        <color rgb="FFFFFFFF"/>
        <sz val="9.0"/>
        <vertAlign val="superscript"/>
      </rPr>
      <t xml:space="preserve"> 1</t>
    </r>
  </si>
  <si>
    <t>2011-2020: EVOLUCIÓN ANUAL DE LAS EXPORTACIONES DE ZINC</t>
  </si>
  <si>
    <t>ANNUAL EVOLUTION OF ZINC EXPORTS</t>
  </si>
  <si>
    <t>ZINC / ZINC</t>
  </si>
  <si>
    <r>
      <rPr>
        <rFont val="Calibri"/>
        <b/>
        <color rgb="FFFFFFFF"/>
        <sz val="9.0"/>
      </rPr>
      <t xml:space="preserve">2020 </t>
    </r>
    <r>
      <rPr>
        <rFont val="Calibri"/>
        <b/>
        <color rgb="FFFFFFFF"/>
        <sz val="9.0"/>
        <vertAlign val="superscript"/>
      </rPr>
      <t>1</t>
    </r>
  </si>
  <si>
    <r>
      <rPr>
        <rFont val="Calibri"/>
        <color rgb="FF000000"/>
        <sz val="9.0"/>
      </rPr>
      <t xml:space="preserve">Fuente: Banco Central de Reserva del Perú (BCRP)/ </t>
    </r>
    <r>
      <rPr>
        <rFont val="Calibri"/>
        <i/>
        <color rgb="FF000000"/>
        <sz val="9.0"/>
      </rPr>
      <t>Central Reserve Bank of Peru (BCRP).</t>
    </r>
  </si>
  <si>
    <r>
      <rPr>
        <rFont val="Calibri"/>
        <color rgb="FF000000"/>
        <sz val="9.0"/>
      </rPr>
      <t>Elaborado por Ministerio de Energía y Minas /</t>
    </r>
    <r>
      <rPr>
        <rFont val="Calibri"/>
        <i/>
        <color rgb="FF000000"/>
        <sz val="9.0"/>
      </rPr>
      <t xml:space="preserve"> Elaborate by Ministry of Energy and Mines.</t>
    </r>
  </si>
  <si>
    <r>
      <rPr>
        <rFont val="Calibri"/>
        <b/>
        <color rgb="FF000000"/>
        <sz val="9.0"/>
      </rPr>
      <t>2020: DESTINO DE LAS EXPORTACIONES NACIONALES DE ZINC</t>
    </r>
    <r>
      <rPr>
        <rFont val="Calibri"/>
        <b/>
        <color rgb="FF000000"/>
        <sz val="9.0"/>
        <vertAlign val="superscript"/>
      </rPr>
      <t>1</t>
    </r>
  </si>
  <si>
    <t>DESTINATION OF DOMESTIC EXPORTS OF ZINC</t>
  </si>
  <si>
    <t xml:space="preserve">Corea del Sur </t>
  </si>
  <si>
    <t>Bangladesh</t>
  </si>
  <si>
    <t>2011-2020: PRODUCCIÓN MUNDIAL DE PLOMO POR PAÍS (MILES DE TMF)</t>
  </si>
  <si>
    <t>WORLD LEAD PRODUCTION BY COUNTRY (THOUSANDS OF FTM)</t>
  </si>
  <si>
    <r>
      <rPr>
        <rFont val="Calibri"/>
        <b/>
        <color rgb="FFFFFFFF"/>
        <sz val="9.0"/>
      </rPr>
      <t xml:space="preserve">2020 </t>
    </r>
    <r>
      <rPr>
        <rFont val="Calibri"/>
        <b/>
        <color rgb="FFFFFFFF"/>
        <sz val="9.0"/>
        <vertAlign val="superscript"/>
      </rPr>
      <t>1</t>
    </r>
  </si>
  <si>
    <t>2011-2020: PRODUCCIÓN NACIONAL DE PLOMO POR EMPRESA (TMF)</t>
  </si>
  <si>
    <t>LEAD DOMESTIC PRODUCTION BY COMPANY (FMT)</t>
  </si>
  <si>
    <r>
      <rPr>
        <rFont val="Calibri"/>
        <b/>
        <color rgb="FFFFFFFF"/>
        <sz val="9.0"/>
      </rPr>
      <t xml:space="preserve">2020 </t>
    </r>
    <r>
      <rPr>
        <rFont val="Calibri"/>
        <b/>
        <color rgb="FFFFFFFF"/>
        <sz val="9.0"/>
        <vertAlign val="superscript"/>
      </rPr>
      <t>1</t>
    </r>
  </si>
  <si>
    <r>
      <rPr>
        <rFont val="Calibri"/>
        <color rgb="FF000000"/>
        <sz val="9.0"/>
      </rPr>
      <t>NEXA RESOURCES PERU S.A.A.</t>
    </r>
    <r>
      <rPr>
        <rFont val="Calibri"/>
        <color rgb="FF000000"/>
        <sz val="9.0"/>
        <vertAlign val="superscript"/>
      </rPr>
      <t>2</t>
    </r>
  </si>
  <si>
    <t>COMPAÑIA MINERA KOLPA S.A.</t>
  </si>
  <si>
    <r>
      <rPr>
        <rFont val="Calibri"/>
        <sz val="9.0"/>
      </rPr>
      <t>NEXA RESOURCES EL PORVENIR S.A.C.</t>
    </r>
    <r>
      <rPr>
        <rFont val="Calibri"/>
        <sz val="9.0"/>
        <vertAlign val="superscript"/>
      </rPr>
      <t>3</t>
    </r>
  </si>
  <si>
    <r>
      <rPr>
        <rFont val="Calibri"/>
        <sz val="9.0"/>
      </rPr>
      <t>NEXA RESOURCES ATACOCHA S.A.A.</t>
    </r>
    <r>
      <rPr>
        <rFont val="Calibri"/>
        <sz val="9.0"/>
        <vertAlign val="superscript"/>
      </rPr>
      <t>4</t>
    </r>
  </si>
  <si>
    <r>
      <rPr>
        <rFont val="Calibri"/>
        <sz val="9.0"/>
      </rPr>
      <t>ALPAYANA S.A.</t>
    </r>
    <r>
      <rPr>
        <rFont val="Calibri"/>
        <sz val="9.0"/>
        <vertAlign val="superscript"/>
      </rPr>
      <t>5</t>
    </r>
  </si>
  <si>
    <r>
      <rPr>
        <rFont val="Calibri"/>
        <sz val="9.0"/>
      </rPr>
      <t>AMG-AUPLATA MINING GROUP PERU S.A.C.</t>
    </r>
    <r>
      <rPr>
        <rFont val="Calibri"/>
        <sz val="9.0"/>
        <vertAlign val="superscript"/>
      </rPr>
      <t>6</t>
    </r>
  </si>
  <si>
    <t>COMPAÑÍA MINERA RAURA S.A.</t>
  </si>
  <si>
    <t>4/ En 2018, Compañía Minera Atacocha S.A.A cambió de razón social y empezó a declarar bajo el nombre de Nexa Resources Atacocha S.A.A.</t>
  </si>
  <si>
    <t>5/ En 2018, Compañía Minera Casapalca S.A. cambió de razón social y empezó a declarar bajo el nombre de Alpayana S.A.</t>
  </si>
  <si>
    <t>6/ En 2020, Brexia  Goldplata Perú S.A.C. cambió de razón social y empezó a declarar bajo el nombre de AMG-Auplata Mining Group Perú S.A.C.</t>
  </si>
  <si>
    <t>2011-2020: PRODUCCIÓN NACIONAL DE PLOMO POR REGIONES (TMF)</t>
  </si>
  <si>
    <t>LEAD DOMESTIC PRODUCTOR BY REGIONS (FMT)</t>
  </si>
  <si>
    <r>
      <rPr>
        <rFont val="Calibri"/>
        <b/>
        <color rgb="FFFFFFFF"/>
        <sz val="9.0"/>
      </rPr>
      <t xml:space="preserve">2020 </t>
    </r>
    <r>
      <rPr>
        <rFont val="Calibri"/>
        <b/>
        <color rgb="FFFFFFFF"/>
        <sz val="9.0"/>
        <vertAlign val="superscript"/>
      </rPr>
      <t>1</t>
    </r>
  </si>
  <si>
    <t>2011-2020: PRODUCCIÓN NACIONAL DE PLOMO SEGÚN ESTRATOS DE LA MINERÍA (TMF)</t>
  </si>
  <si>
    <r>
      <rPr>
        <rFont val="Calibri"/>
        <b/>
        <color rgb="FFFFFFFF"/>
        <sz val="9.0"/>
      </rPr>
      <t xml:space="preserve">2020 </t>
    </r>
    <r>
      <rPr>
        <rFont val="Calibri"/>
        <b/>
        <color rgb="FFFFFFFF"/>
        <sz val="9.0"/>
        <vertAlign val="superscript"/>
      </rPr>
      <t>1</t>
    </r>
  </si>
  <si>
    <t>-</t>
  </si>
  <si>
    <t>2011-2020: PRODUCCIÓN NACIONAL DE PLOMO SEGÚN MÉTODO DE BENEFICIO EMPLEADO (TMF)</t>
  </si>
  <si>
    <r>
      <rPr>
        <rFont val="Calibri"/>
        <b/>
        <color rgb="FFFFFFFF"/>
        <sz val="9.0"/>
      </rPr>
      <t xml:space="preserve">2020 </t>
    </r>
    <r>
      <rPr>
        <rFont val="Calibri"/>
        <b/>
        <color rgb="FFFFFFFF"/>
        <sz val="9.0"/>
        <vertAlign val="superscript"/>
      </rPr>
      <t>1</t>
    </r>
  </si>
  <si>
    <t>2011-2020: EVOLUCIÓN ANUAL DE LAS EXPORTACIONES DE PLOMO</t>
  </si>
  <si>
    <t>ANNUAL EVOLUTION OF LEAD EXPORTS</t>
  </si>
  <si>
    <t>PLOMO / LEAD</t>
  </si>
  <si>
    <r>
      <rPr>
        <rFont val="Calibri"/>
        <b/>
        <color rgb="FFFFFFFF"/>
        <sz val="9.0"/>
      </rPr>
      <t xml:space="preserve">2020 </t>
    </r>
    <r>
      <rPr>
        <rFont val="Calibri"/>
        <b/>
        <color rgb="FFFFFFFF"/>
        <sz val="9.0"/>
        <vertAlign val="superscript"/>
      </rPr>
      <t>1</t>
    </r>
  </si>
  <si>
    <r>
      <rPr>
        <rFont val="Calibri"/>
        <color rgb="FF000000"/>
        <sz val="9.0"/>
      </rPr>
      <t xml:space="preserve">Fuente: Banco Central de Reserva del Perú (BCRP)/ </t>
    </r>
    <r>
      <rPr>
        <rFont val="Calibri"/>
        <i/>
        <color rgb="FF000000"/>
        <sz val="9.0"/>
      </rPr>
      <t>Central Reserve Bank of Peru (BCRP).</t>
    </r>
  </si>
  <si>
    <r>
      <rPr>
        <rFont val="Calibri"/>
        <color rgb="FF000000"/>
        <sz val="9.0"/>
      </rPr>
      <t>Elaborado por Ministerio de Energía y Minas /</t>
    </r>
    <r>
      <rPr>
        <rFont val="Calibri"/>
        <i/>
        <color rgb="FF000000"/>
        <sz val="9.0"/>
      </rPr>
      <t xml:space="preserve"> Elaborate by Ministry of Energy and Mines.</t>
    </r>
  </si>
  <si>
    <r>
      <rPr>
        <rFont val="Calibri"/>
        <b/>
        <color rgb="FF000000"/>
        <sz val="9.0"/>
      </rPr>
      <t>2020: DESTINO DE LAS EXPORTACIONES NACIONALES DE PLOMO</t>
    </r>
    <r>
      <rPr>
        <rFont val="Calibri"/>
        <b/>
        <color rgb="FF000000"/>
        <sz val="9.0"/>
        <vertAlign val="superscript"/>
      </rPr>
      <t>1</t>
    </r>
  </si>
  <si>
    <t>DESTINATION OF DOMESTIC EXPORTS OF LEAD</t>
  </si>
  <si>
    <t>Corea del Sur</t>
  </si>
  <si>
    <t>2011-2020: PRODUCCIÓN NACIONAL DE HIERRO (TMF)</t>
  </si>
  <si>
    <t>IRON DOMESTIC PRODUCTION (FTM)</t>
  </si>
  <si>
    <r>
      <rPr>
        <rFont val="Calibri"/>
        <b/>
        <color rgb="FFFFFFFF"/>
        <sz val="9.0"/>
      </rPr>
      <t xml:space="preserve">2020 </t>
    </r>
    <r>
      <rPr>
        <rFont val="Calibri"/>
        <b/>
        <color rgb="FFFFFFFF"/>
        <sz val="9.0"/>
        <vertAlign val="superscript"/>
      </rPr>
      <t>1</t>
    </r>
  </si>
  <si>
    <r>
      <rPr>
        <rFont val="Calibri"/>
        <b/>
        <color rgb="FF000000"/>
        <sz val="9.0"/>
      </rPr>
      <t>TOTAL</t>
    </r>
    <r>
      <rPr>
        <rFont val="Calibri"/>
        <b/>
        <color rgb="FF000000"/>
        <sz val="9.0"/>
        <vertAlign val="superscript"/>
      </rPr>
      <t>2</t>
    </r>
  </si>
  <si>
    <t>SHOUGANG HIERRO PERU S.A.A.</t>
  </si>
  <si>
    <t>2/ La única región donde se produce hierro es Ica.</t>
  </si>
  <si>
    <t>Fente: Declaración Estadística Mensual (ESTAMIN) - Ministerio de Energía y Minas</t>
  </si>
  <si>
    <t>2011-2020: EVOLUCIÓN ANUAL DE LAS EXPORTACIONES DE HIERRO</t>
  </si>
  <si>
    <t>ANNUAL EVOLUTION OF IRON EXPORTS</t>
  </si>
  <si>
    <t>HIERRO /IRON</t>
  </si>
  <si>
    <r>
      <rPr>
        <rFont val="Calibri"/>
        <b/>
        <color rgb="FFFFFFFF"/>
        <sz val="9.0"/>
      </rPr>
      <t xml:space="preserve">2020 </t>
    </r>
    <r>
      <rPr>
        <rFont val="Calibri"/>
        <b/>
        <color rgb="FFFFFFFF"/>
        <sz val="9.0"/>
        <vertAlign val="superscript"/>
      </rPr>
      <t>1</t>
    </r>
  </si>
  <si>
    <t>(Millones Tm.)</t>
  </si>
  <si>
    <r>
      <rPr>
        <rFont val="Calibri"/>
        <b/>
        <color rgb="FF000000"/>
        <sz val="9.0"/>
      </rPr>
      <t>2020: DESTINO DE LAS EXPORTACIONES NACIONALES DE HIERRO</t>
    </r>
    <r>
      <rPr>
        <rFont val="Calibri"/>
        <b/>
        <color rgb="FF000000"/>
        <sz val="9.0"/>
        <vertAlign val="superscript"/>
      </rPr>
      <t>1</t>
    </r>
  </si>
  <si>
    <t>DESTINATION OF DOMESTIC EXPORTS OF IRON</t>
  </si>
  <si>
    <t>Ecuador</t>
  </si>
  <si>
    <t>2011-2020: PRODUCCIÓN MUNDIAL DE ESTAÑO POR PAÍS (TMF)</t>
  </si>
  <si>
    <t>WORLD TIN PRODUCTION BY COUNTRY (FTM)</t>
  </si>
  <si>
    <r>
      <rPr>
        <rFont val="Calibri"/>
        <b/>
        <color rgb="FFFFFFFF"/>
        <sz val="9.0"/>
      </rPr>
      <t xml:space="preserve">2020 </t>
    </r>
    <r>
      <rPr>
        <rFont val="Calibri"/>
        <b/>
        <color rgb="FFFFFFFF"/>
        <sz val="9.0"/>
        <vertAlign val="superscript"/>
      </rPr>
      <t>1</t>
    </r>
  </si>
  <si>
    <t>Congo</t>
  </si>
  <si>
    <t>Nigeria</t>
  </si>
  <si>
    <t>Nd</t>
  </si>
  <si>
    <t>Ruanda</t>
  </si>
  <si>
    <t>2011-2020: PRODUCCIÓN NACIONAL DE ESTAÑO (TMF)</t>
  </si>
  <si>
    <t>TIN DOMESTIC PRODUCTION (FTM)</t>
  </si>
  <si>
    <r>
      <rPr>
        <rFont val="Calibri"/>
        <b/>
        <color rgb="FFFFFFFF"/>
        <sz val="9.0"/>
      </rPr>
      <t xml:space="preserve">2020 </t>
    </r>
    <r>
      <rPr>
        <rFont val="Calibri"/>
        <b/>
        <color rgb="FFFFFFFF"/>
        <sz val="9.0"/>
        <vertAlign val="superscript"/>
      </rPr>
      <t>1</t>
    </r>
  </si>
  <si>
    <t>TOTAL (REGIÓN PUNO)</t>
  </si>
  <si>
    <t>MINSUR S. A.</t>
  </si>
  <si>
    <t>2011-2020: EVOLUCIÓN ANUAL DE LAS EXPORTACIONES DE ESTAÑO</t>
  </si>
  <si>
    <t>ANNUAL EVOLUTION OF TIN EXPORTS</t>
  </si>
  <si>
    <t>ESTAÑO /TIN</t>
  </si>
  <si>
    <r>
      <rPr>
        <rFont val="Calibri"/>
        <b/>
        <color rgb="FFFFFFFF"/>
        <sz val="9.0"/>
      </rPr>
      <t xml:space="preserve">2020 </t>
    </r>
    <r>
      <rPr>
        <rFont val="Calibri"/>
        <b/>
        <color rgb="FFFFFFFF"/>
        <sz val="9.0"/>
        <vertAlign val="superscript"/>
      </rPr>
      <t>1</t>
    </r>
  </si>
  <si>
    <r>
      <rPr>
        <rFont val="Calibri"/>
        <color rgb="FF000000"/>
        <sz val="9.0"/>
      </rPr>
      <t xml:space="preserve">Fuente: Banco Central de Reserva del Perú (BCRP)/ </t>
    </r>
    <r>
      <rPr>
        <rFont val="Calibri"/>
        <i/>
        <color rgb="FF000000"/>
        <sz val="9.0"/>
      </rPr>
      <t>Central Reserve Bank of Peru (BCRP).</t>
    </r>
  </si>
  <si>
    <r>
      <rPr>
        <rFont val="Calibri"/>
        <color rgb="FF000000"/>
        <sz val="9.0"/>
      </rPr>
      <t>Elaborado por Ministerio de Energía y Minas /</t>
    </r>
    <r>
      <rPr>
        <rFont val="Calibri"/>
        <i/>
        <color rgb="FF000000"/>
        <sz val="9.0"/>
      </rPr>
      <t xml:space="preserve"> Elaborate by Ministry of Energy and Mines.</t>
    </r>
  </si>
  <si>
    <r>
      <rPr>
        <rFont val="Calibri"/>
        <b/>
        <color rgb="FF000000"/>
        <sz val="9.0"/>
      </rPr>
      <t>2020: DESTINO DE LAS EXPORTACIONES NACIONALES DE ESTAÑO</t>
    </r>
    <r>
      <rPr>
        <rFont val="Calibri"/>
        <b/>
        <color rgb="FF000000"/>
        <sz val="9.0"/>
        <vertAlign val="superscript"/>
      </rPr>
      <t>1</t>
    </r>
  </si>
  <si>
    <t>DESTINATION OF DOMESTIC EXPORTS OF TIN</t>
  </si>
  <si>
    <t>Reino Unido</t>
  </si>
  <si>
    <t>2011-2020: PRODUCCIÓN MUNDIAL DE MOLIBDENO POR PAÍS (TMF)</t>
  </si>
  <si>
    <t>WORLD MOLYBDENUM PRODUCTION BY COUNTRY (FTM)</t>
  </si>
  <si>
    <r>
      <rPr>
        <rFont val="Calibri"/>
        <b/>
        <color rgb="FFFFFFFF"/>
        <sz val="9.0"/>
      </rPr>
      <t xml:space="preserve">2020 </t>
    </r>
    <r>
      <rPr>
        <rFont val="Calibri"/>
        <b/>
        <color rgb="FFFFFFFF"/>
        <sz val="9.0"/>
        <vertAlign val="superscript"/>
      </rPr>
      <t>1</t>
    </r>
  </si>
  <si>
    <t>2011-2020: PRODUCCIÓN NACIONAL DE MOLIBDENO POR EMPRESA (TMF)</t>
  </si>
  <si>
    <t>MOLYBDENUM DOMESTIC PRODUCTION BY COMPANY (FTM)</t>
  </si>
  <si>
    <r>
      <rPr>
        <rFont val="Calibri"/>
        <b/>
        <color rgb="FFFFFFFF"/>
        <sz val="9.0"/>
      </rPr>
      <t xml:space="preserve">2020 </t>
    </r>
    <r>
      <rPr>
        <rFont val="Calibri"/>
        <b/>
        <color rgb="FFFFFFFF"/>
        <sz val="9.0"/>
        <vertAlign val="superscript"/>
      </rPr>
      <t>1</t>
    </r>
  </si>
  <si>
    <t>MINERA LAS BAMBAS S.A.</t>
  </si>
  <si>
    <t>2011-2020: PRODUCCIÓN NACIONAL DE MOLIBDENO SEGÚN REGIÓN (TMF)</t>
  </si>
  <si>
    <t>MOLYBDENUM DOMESTIC PRODUCTION BY REGION (FTM)</t>
  </si>
  <si>
    <r>
      <rPr>
        <rFont val="Calibri"/>
        <b/>
        <color rgb="FFFFFFFF"/>
        <sz val="9.0"/>
      </rPr>
      <t xml:space="preserve">2020 </t>
    </r>
    <r>
      <rPr>
        <rFont val="Calibri"/>
        <b/>
        <color rgb="FFFFFFFF"/>
        <sz val="9.0"/>
        <vertAlign val="superscript"/>
      </rPr>
      <t>1</t>
    </r>
  </si>
  <si>
    <t>2011-2020: PRODUCCIÓN MINERA NO METÁLICA - PRINCIPALES PRODUCTOS (TM)</t>
  </si>
  <si>
    <t>NON-METALLIC MINING PRODUCTION - MAIN PRODUCTS (MT)</t>
  </si>
  <si>
    <r>
      <rPr>
        <rFont val="Calibri"/>
        <b/>
        <color rgb="FFFFFFFF"/>
        <sz val="9.0"/>
      </rPr>
      <t xml:space="preserve">2020 </t>
    </r>
    <r>
      <rPr>
        <rFont val="Calibri"/>
        <b/>
        <color rgb="FFFFFFFF"/>
        <sz val="9.0"/>
        <vertAlign val="superscript"/>
      </rPr>
      <t>1</t>
    </r>
  </si>
  <si>
    <t>CALIZA / DOLOMITA</t>
  </si>
  <si>
    <t>FOSFATOS</t>
  </si>
  <si>
    <t>HORMIGON</t>
  </si>
  <si>
    <t>PIEDRA (CONSTRUCCION)</t>
  </si>
  <si>
    <t>CALCITA</t>
  </si>
  <si>
    <t>SAL</t>
  </si>
  <si>
    <t>ARENA (GRUESA/FINA)</t>
  </si>
  <si>
    <t>PUZOLANA</t>
  </si>
  <si>
    <t>CONCHUELAS</t>
  </si>
  <si>
    <t>ANDALUCITA</t>
  </si>
  <si>
    <t>ARCILLAS</t>
  </si>
  <si>
    <t>SILICE</t>
  </si>
  <si>
    <t>TRAVERTINO</t>
  </si>
  <si>
    <t>YESO</t>
  </si>
  <si>
    <t>DIATOMITAS</t>
  </si>
  <si>
    <t>BORATOS / ULEXITA</t>
  </si>
  <si>
    <t>ARENISCA / CUARCITA</t>
  </si>
  <si>
    <t>PIZARRA</t>
  </si>
  <si>
    <t>BENTONITA</t>
  </si>
  <si>
    <t>FELDESPATOS</t>
  </si>
  <si>
    <t>ANDESITA</t>
  </si>
  <si>
    <t>PIROFILITA</t>
  </si>
  <si>
    <t>TALCO</t>
  </si>
  <si>
    <t>CAOLIN</t>
  </si>
  <si>
    <t>BARITINA</t>
  </si>
  <si>
    <t>DOLOMITA</t>
  </si>
  <si>
    <t>GRANITO</t>
  </si>
  <si>
    <t>PIEDRA LAJA</t>
  </si>
  <si>
    <t>GRANODIORITA ORNAMENTAL</t>
  </si>
  <si>
    <t>MARMOL</t>
  </si>
  <si>
    <t>SULFATOS</t>
  </si>
  <si>
    <t>MICA</t>
  </si>
  <si>
    <t>ONIX</t>
  </si>
  <si>
    <t>2020: PRODUCCIÓN MINERA NO METÁLICA - PRINCIPALES PRODUCTOS POR REGIÓN (TM)</t>
  </si>
  <si>
    <t>NON-METALLIC MINING PRODUCTION BY REGION - MAIN PRODUCTS (MT)</t>
  </si>
  <si>
    <t>CALLAO</t>
  </si>
  <si>
    <t>LORETO</t>
  </si>
  <si>
    <t>SAN MARTÍN</t>
  </si>
  <si>
    <t>Datos preliminares.</t>
  </si>
  <si>
    <t>2011-2020: EVOLUCIÓN ANUAL DE LAS EXPORTACIONES DE MOLIBDENO</t>
  </si>
  <si>
    <t>ANNUAL EVOLUTION OF MOLYBDENUM EXPORTS</t>
  </si>
  <si>
    <t>MOLIBDENO  / MOLYBDENUM</t>
  </si>
  <si>
    <r>
      <rPr>
        <rFont val="Calibri"/>
        <b/>
        <color rgb="FFFFFFFF"/>
        <sz val="9.0"/>
      </rPr>
      <t xml:space="preserve">2020 </t>
    </r>
    <r>
      <rPr>
        <rFont val="Calibri"/>
        <b/>
        <color rgb="FFFFFFFF"/>
        <sz val="9.0"/>
        <vertAlign val="superscript"/>
      </rPr>
      <t>1</t>
    </r>
  </si>
  <si>
    <r>
      <rPr>
        <rFont val="Calibri"/>
        <b/>
        <color rgb="FF000000"/>
        <sz val="9.0"/>
      </rPr>
      <t>2020: DESTINO DE LAS EXPORTACIONES NACIONALES DE MOLIBDENO</t>
    </r>
    <r>
      <rPr>
        <rFont val="Calibri"/>
        <b/>
        <color rgb="FF000000"/>
        <sz val="9.0"/>
        <vertAlign val="superscript"/>
      </rPr>
      <t>1</t>
    </r>
  </si>
  <si>
    <t>DESTINATION OF DOMESTIC EXPORTS OF MOLYBDENUM</t>
  </si>
  <si>
    <t>Tailandia</t>
  </si>
  <si>
    <t>2011-2020: EVOLUCIÓN ANUAL DE LAS EXPORTACIONES DE PRODUCTOS MINERO NO METÁLICOS</t>
  </si>
  <si>
    <t xml:space="preserve">ANNUAL EVOLUTION OF NON METALLIC EXPORTS </t>
  </si>
  <si>
    <t>NO METÁLICOS / NON METALLIC</t>
  </si>
  <si>
    <r>
      <rPr>
        <rFont val="Calibri"/>
        <b/>
        <color rgb="FFFFFFFF"/>
        <sz val="9.0"/>
      </rPr>
      <t xml:space="preserve">2020 </t>
    </r>
    <r>
      <rPr>
        <rFont val="Calibri"/>
        <b/>
        <color rgb="FFFFFFFF"/>
        <sz val="9.0"/>
        <vertAlign val="superscript"/>
      </rPr>
      <t>1</t>
    </r>
  </si>
  <si>
    <r>
      <rPr>
        <rFont val="Calibri"/>
        <color rgb="FF000000"/>
        <sz val="9.0"/>
      </rPr>
      <t xml:space="preserve">Fuente: Banco Central de Reserva del Perú (BCRP)/ </t>
    </r>
    <r>
      <rPr>
        <rFont val="Calibri"/>
        <i/>
        <color rgb="FF000000"/>
        <sz val="9.0"/>
      </rPr>
      <t>Central Reserve Bank of Peru (BCRP).</t>
    </r>
  </si>
  <si>
    <r>
      <rPr>
        <rFont val="Calibri"/>
        <color rgb="FF000000"/>
        <sz val="9.0"/>
      </rPr>
      <t>Elaborado por Ministerio de Energía y Minas /</t>
    </r>
    <r>
      <rPr>
        <rFont val="Calibri"/>
        <i/>
        <color rgb="FF000000"/>
        <sz val="9.0"/>
      </rPr>
      <t xml:space="preserve"> Elaborate by Ministry of Energy and Mines.</t>
    </r>
  </si>
  <si>
    <t>2011-2020: INVERSIÓN MINERA POR RUBROS (US$ Millones)</t>
  </si>
  <si>
    <t>ANNUAL MINING INVESTMENT BY CATEGORIES (US$ Millions)</t>
  </si>
  <si>
    <t xml:space="preserve">RUBRO </t>
  </si>
  <si>
    <r>
      <rPr>
        <rFont val="Calibri"/>
        <b/>
        <color rgb="FFFFFFFF"/>
        <sz val="9.0"/>
      </rPr>
      <t xml:space="preserve">2020 </t>
    </r>
    <r>
      <rPr>
        <rFont val="Calibri"/>
        <b/>
        <color rgb="FFFFFFFF"/>
        <sz val="9.0"/>
        <vertAlign val="superscript"/>
      </rPr>
      <t>1</t>
    </r>
  </si>
  <si>
    <t>ITEM</t>
  </si>
  <si>
    <t>PLANTA BENEFICIO</t>
  </si>
  <si>
    <t>ORE/MINERAL PROCESSING PLANT</t>
  </si>
  <si>
    <t>EQUIPAMIENTO MINERO</t>
  </si>
  <si>
    <t>MINING EQUIPMENT</t>
  </si>
  <si>
    <t>EXPLORATION</t>
  </si>
  <si>
    <t>INFRAESTRUCTURA</t>
  </si>
  <si>
    <t>INFRASTRUCTURE</t>
  </si>
  <si>
    <t>DESARROLLO Y PREPARACIÓN</t>
  </si>
  <si>
    <t>DEVELOPMENT AND PREPARATION</t>
  </si>
  <si>
    <t>OTHER</t>
  </si>
  <si>
    <r>
      <rPr>
        <rFont val="Calibri"/>
        <b/>
        <color rgb="FF000000"/>
        <sz val="9.0"/>
      </rPr>
      <t xml:space="preserve">TOTAL </t>
    </r>
    <r>
      <rPr>
        <rFont val="Calibri"/>
        <b/>
        <color rgb="FF000000"/>
        <sz val="9.0"/>
        <vertAlign val="superscript"/>
      </rPr>
      <t>2</t>
    </r>
  </si>
  <si>
    <t xml:space="preserve">GRAND TOTAL </t>
  </si>
  <si>
    <t>2/ Incluye inversión en los rubros de planta beneficio, equipamiento minero, desarrollo y preparación, infraestructura, exploración, y otros.</t>
  </si>
  <si>
    <t>2019-2020: RÁNKING DE INVERSIÓN MINERA POR EMPRESA (US$)</t>
  </si>
  <si>
    <t>RANKING OF COMPANIES FOR MINING INVESTMENT (US$)</t>
  </si>
  <si>
    <r>
      <rPr>
        <rFont val="Calibri"/>
        <b/>
        <color rgb="FFFFFFFF"/>
        <sz val="9.0"/>
      </rPr>
      <t xml:space="preserve">2020 </t>
    </r>
    <r>
      <rPr>
        <rFont val="Calibri"/>
        <b/>
        <color rgb="FFFFFFFF"/>
        <sz val="9.0"/>
        <vertAlign val="superscript"/>
      </rPr>
      <t>1</t>
    </r>
  </si>
  <si>
    <t>VAR. %</t>
  </si>
  <si>
    <t xml:space="preserve">1° </t>
  </si>
  <si>
    <t>ANGLO AMERICAN QUELLAVECO S.A.</t>
  </si>
  <si>
    <t>2°</t>
  </si>
  <si>
    <t>MARCOBRE S.A.C.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</si>
  <si>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</si>
  <si>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</si>
  <si>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</si>
  <si>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</si>
  <si>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</si>
  <si>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</si>
  <si>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</si>
  <si>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</si>
  <si>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</si>
  <si>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COMPAÑIA MINERA PODEROSA S.A.</t>
  </si>
  <si>
    <t>12°</t>
  </si>
  <si>
    <t>13°</t>
  </si>
  <si>
    <t>14°</t>
  </si>
  <si>
    <t>15°</t>
  </si>
  <si>
    <t>16°</t>
  </si>
  <si>
    <t>17°</t>
  </si>
  <si>
    <t>18°</t>
  </si>
  <si>
    <t>NEXA RESOURCES PERU S.A.A.</t>
  </si>
  <si>
    <t>19°</t>
  </si>
  <si>
    <t>20°</t>
  </si>
  <si>
    <t>21°</t>
  </si>
  <si>
    <t>22°</t>
  </si>
  <si>
    <t>23°</t>
  </si>
  <si>
    <t>24°</t>
  </si>
  <si>
    <t>COMPAÑIA MINERA COIMOLACHE S.A.</t>
  </si>
  <si>
    <t>25°</t>
  </si>
  <si>
    <t>ALPAYANA S.A.</t>
  </si>
  <si>
    <t>26°</t>
  </si>
  <si>
    <t>27°</t>
  </si>
  <si>
    <t>28°</t>
  </si>
  <si>
    <t>29°</t>
  </si>
  <si>
    <t>COMPAÑIA MINERA RAURA S.A.</t>
  </si>
  <si>
    <t>30°</t>
  </si>
  <si>
    <t>31°</t>
  </si>
  <si>
    <t>NEXA RESOURCES ATACOCHA S.A.A.</t>
  </si>
  <si>
    <t>32°</t>
  </si>
  <si>
    <t>33°</t>
  </si>
  <si>
    <t>34°</t>
  </si>
  <si>
    <t>NEXA RESOURCES EL PORVENIR S.A.C.</t>
  </si>
  <si>
    <t>35°</t>
  </si>
  <si>
    <t>36°</t>
  </si>
  <si>
    <t>37°</t>
  </si>
  <si>
    <t>COMPAÑIA MINERA MISKI MAYO S.R.L.</t>
  </si>
  <si>
    <t>38°</t>
  </si>
  <si>
    <t>39°</t>
  </si>
  <si>
    <t>40°</t>
  </si>
  <si>
    <t>S.M.R.L. SANTA BARBARA DE TRUJILLO</t>
  </si>
  <si>
    <t>41°</t>
  </si>
  <si>
    <t>COMPAÑIA MINERA ZAFRANAL S.A.C.</t>
  </si>
  <si>
    <t>42°</t>
  </si>
  <si>
    <t>43°</t>
  </si>
  <si>
    <t>44°</t>
  </si>
  <si>
    <t>MINERA CORIWAYRA S.A.C.</t>
  </si>
  <si>
    <t>45°</t>
  </si>
  <si>
    <t>46°</t>
  </si>
  <si>
    <t>SOCIEDAD MINERA AUSTRIA DUVAZ S.A.C.</t>
  </si>
  <si>
    <t>47°</t>
  </si>
  <si>
    <t>48°</t>
  </si>
  <si>
    <t>BEAR CREEK MINING S.A.C.</t>
  </si>
  <si>
    <t>49°</t>
  </si>
  <si>
    <t>50°</t>
  </si>
  <si>
    <t>EL MOLLE VERDE S.A.C.</t>
  </si>
  <si>
    <t>Otras</t>
  </si>
  <si>
    <r>
      <rPr>
        <rFont val="Calibri"/>
        <b/>
        <color rgb="FF000000"/>
        <sz val="9.0"/>
      </rPr>
      <t xml:space="preserve">TOTAL </t>
    </r>
    <r>
      <rPr>
        <rFont val="Calibri"/>
        <b/>
        <color rgb="FF000000"/>
        <sz val="9.0"/>
        <vertAlign val="superscript"/>
      </rPr>
      <t>2</t>
    </r>
  </si>
  <si>
    <t xml:space="preserve">2019-2020: INVERSIÓN MINERA POR REGIÓN (US$) </t>
  </si>
  <si>
    <t xml:space="preserve">MINING INVESTMENT BY REGION (US$) </t>
  </si>
  <si>
    <r>
      <rPr>
        <rFont val="Calibri"/>
        <b/>
        <color rgb="FFFFFFFF"/>
        <sz val="9.0"/>
      </rPr>
      <t xml:space="preserve">2020 </t>
    </r>
    <r>
      <rPr>
        <rFont val="Calibri"/>
        <b/>
        <color rgb="FFFFFFFF"/>
        <sz val="9.0"/>
        <vertAlign val="superscript"/>
      </rPr>
      <t>1</t>
    </r>
  </si>
  <si>
    <t>VAR%</t>
  </si>
  <si>
    <t>+</t>
  </si>
  <si>
    <r>
      <rPr>
        <rFont val="Calibri"/>
        <b/>
        <color rgb="FF000000"/>
        <sz val="9.0"/>
      </rPr>
      <t xml:space="preserve">TOTAL </t>
    </r>
    <r>
      <rPr>
        <rFont val="Calibri"/>
        <b/>
        <color rgb="FF000000"/>
        <sz val="9.0"/>
        <vertAlign val="superscript"/>
      </rPr>
      <t>2</t>
    </r>
  </si>
  <si>
    <t>2019-2020: INVERSIÓN MINERA SEGÚN RUBRO Y EMPRESA</t>
  </si>
  <si>
    <t>(US$)</t>
  </si>
  <si>
    <t>EMPRESA</t>
  </si>
  <si>
    <t>2019</t>
  </si>
  <si>
    <t>2020</t>
  </si>
  <si>
    <t>2011-2020: EVOLUCIÓN HISTÓRICA DE LAS INVERSIONES MINERAS SEGÚN REGIÓN (US$ MILLONES)</t>
  </si>
  <si>
    <t>HISTORICAL EVOLUTION OF MINING INVESTMENTS BY REGION (US$ millions)</t>
  </si>
  <si>
    <t>REGIÓN / REGION</t>
  </si>
  <si>
    <r>
      <rPr>
        <rFont val="Calibri"/>
        <b/>
        <color rgb="FFFFFFFF"/>
        <sz val="9.0"/>
      </rPr>
      <t xml:space="preserve">2020 </t>
    </r>
    <r>
      <rPr>
        <rFont val="Calibri"/>
        <b/>
        <color rgb="FFFFFFFF"/>
        <sz val="9.0"/>
        <vertAlign val="superscript"/>
      </rPr>
      <t>1</t>
    </r>
  </si>
  <si>
    <t>TUMBES</t>
  </si>
  <si>
    <r>
      <rPr>
        <rFont val="Calibri"/>
        <b/>
        <color rgb="FF000000"/>
        <sz val="9.0"/>
      </rPr>
      <t xml:space="preserve">TOTAL </t>
    </r>
    <r>
      <rPr>
        <rFont val="Calibri"/>
        <b/>
        <color rgb="FF000000"/>
        <sz val="9.0"/>
        <vertAlign val="superscript"/>
      </rPr>
      <t>2</t>
    </r>
  </si>
  <si>
    <t>2011-2020: EMPLEO DIRECTO EN MINERÍA SEGÚN TIPO DE EMPLEADOR</t>
  </si>
  <si>
    <t>DIRECT EMPLOYMENT BY TYPE OF EMPLOYER</t>
  </si>
  <si>
    <t>COMPAÑÍA</t>
  </si>
  <si>
    <t>CONTRATISTA</t>
  </si>
  <si>
    <t>CANT. TRABAJADORES</t>
  </si>
  <si>
    <t>Year</t>
  </si>
  <si>
    <t>Company</t>
  </si>
  <si>
    <t>Contractor</t>
  </si>
  <si>
    <t>Datos preliminares</t>
  </si>
  <si>
    <t>FUENTE: Ministerio de Energía y Minas</t>
  </si>
  <si>
    <t>2011-2019: Declaración Anual Consolidada (DAC )</t>
  </si>
  <si>
    <t>2020: Declaración Estadística Mensual (ESTAMIN)</t>
  </si>
  <si>
    <t>2011-2020: EMPLEO DIRECTO EN MINERÍA SEGÚN GÉNERO Y TIPO DE EMPLEADOR</t>
  </si>
  <si>
    <t>DIRECT EMPLOYMENT BY GENDER AND TYPE OF EMPLOYER</t>
  </si>
  <si>
    <t>Empleador/Género</t>
  </si>
  <si>
    <t>Compañía / Company</t>
  </si>
  <si>
    <t>Varones  / Men</t>
  </si>
  <si>
    <t>n.d.</t>
  </si>
  <si>
    <t>Mujeres  / Women</t>
  </si>
  <si>
    <t>Contratista / Contractor</t>
  </si>
  <si>
    <t>Varones / Men</t>
  </si>
  <si>
    <t>2020: EMPLEO DIRECTO EN MINERÍA POR REGIONES</t>
  </si>
  <si>
    <t>DIRECT EMPLOYMENT IN MINING BY REGIONS</t>
  </si>
  <si>
    <t>Region</t>
  </si>
  <si>
    <t>Workers</t>
  </si>
  <si>
    <t>SAN MARTIN</t>
  </si>
  <si>
    <t>2019: PARTICIPACIÓN DEL EMPLEO DIRECTO EN MINERÍA SEGÚN PROCEDENCIA DEL TRABAJADOR</t>
  </si>
  <si>
    <t xml:space="preserve">MINING WORKER ORIGIN </t>
  </si>
  <si>
    <t>% REGIONAL</t>
  </si>
  <si>
    <t>% FORÁNEO</t>
  </si>
  <si>
    <t>%Regional worker</t>
  </si>
  <si>
    <t>%foreign</t>
  </si>
  <si>
    <t>FUENTE: Declaración Anual Consolidada (DAC) 2019- Ministerio de Energía y Minas.</t>
  </si>
  <si>
    <t>2011-2020: ESTADÍSTICA DE VÍCTIMAS MORTALES EN MINERÍA</t>
  </si>
  <si>
    <t>FATAL ACCIDENTS STATISTICS</t>
  </si>
  <si>
    <t xml:space="preserve">AÑOS </t>
  </si>
  <si>
    <t>MESES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</si>
  <si>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</si>
  <si>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</si>
  <si>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</si>
  <si>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</si>
  <si>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</si>
  <si>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</si>
  <si>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</si>
  <si>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</si>
  <si>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</si>
  <si>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</si>
  <si>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</si>
  <si>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</si>
  <si>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2011-2020: TRANSFERENCIA A LAS REGIONES POR CONCEPTO DE CANON MINERO, REGALÍAS MINERAS, Y DERECHO DE VIGENCIA Y PENALIDAD (SOLES)</t>
  </si>
  <si>
    <t>TRANSFER TO REGIONS (MINING CANON, MINING ROYALTIES, AND LAW ENFORCEMENT AND PENALTIES) ( SOLES )</t>
  </si>
  <si>
    <t>REGIONES</t>
  </si>
  <si>
    <t xml:space="preserve">  AMAZONAS</t>
  </si>
  <si>
    <t xml:space="preserve">  ÁNCASH</t>
  </si>
  <si>
    <t xml:space="preserve">  APURÍMAC</t>
  </si>
  <si>
    <t xml:space="preserve">  AREQUIPA</t>
  </si>
  <si>
    <t xml:space="preserve">  AYACUCHO</t>
  </si>
  <si>
    <t xml:space="preserve">  CAJAMARCA</t>
  </si>
  <si>
    <t xml:space="preserve">  CALLAO</t>
  </si>
  <si>
    <t xml:space="preserve">  CUSCO</t>
  </si>
  <si>
    <t xml:space="preserve">  HUANCAVELICA</t>
  </si>
  <si>
    <t xml:space="preserve">  HUÁNUCO</t>
  </si>
  <si>
    <t xml:space="preserve">  ICA</t>
  </si>
  <si>
    <t xml:space="preserve">  JUNÍN</t>
  </si>
  <si>
    <t xml:space="preserve">  LA LIBERTAD</t>
  </si>
  <si>
    <t xml:space="preserve">  LAMBAYEQUE</t>
  </si>
  <si>
    <t xml:space="preserve">  LIMA</t>
  </si>
  <si>
    <t xml:space="preserve">  LORETO</t>
  </si>
  <si>
    <t xml:space="preserve">  MADRE DE DIOS</t>
  </si>
  <si>
    <t xml:space="preserve">  MOQUEGUA</t>
  </si>
  <si>
    <t xml:space="preserve">  PASCO</t>
  </si>
  <si>
    <t xml:space="preserve">  PIURA</t>
  </si>
  <si>
    <t xml:space="preserve">  PUNO</t>
  </si>
  <si>
    <t xml:space="preserve">  SAN MARTÍN</t>
  </si>
  <si>
    <t xml:space="preserve">  TACNA</t>
  </si>
  <si>
    <t xml:space="preserve">  TUMBES</t>
  </si>
  <si>
    <t xml:space="preserve">  UCAYALI</t>
  </si>
  <si>
    <t xml:space="preserve">  TOTAL</t>
  </si>
  <si>
    <t>Datos preliminares. Incluye Canon Minero, Canon Regional para Cajamarca (minero), Regalía Minera, Derecho de Vigencia y Penalidad, y Regalía Contractual Minera.</t>
  </si>
  <si>
    <t>Fuente: Ministerio de Economía y Finanzas (MEF); Instituto Geológico, Minero y Metalúrgico (INGEMMET)</t>
  </si>
  <si>
    <r>
      <rPr>
        <rFont val="Calibri"/>
        <b/>
        <color rgb="FF000000"/>
        <sz val="9.0"/>
      </rPr>
      <t>CANON MINERO</t>
    </r>
    <r>
      <rPr>
        <rFont val="Calibri"/>
        <b/>
        <color rgb="FF000000"/>
        <sz val="9.0"/>
        <vertAlign val="superscript"/>
      </rPr>
      <t>1</t>
    </r>
  </si>
  <si>
    <r>
      <rPr>
        <rFont val="Calibri"/>
        <b/>
        <color rgb="FF000000"/>
        <sz val="9.0"/>
      </rPr>
      <t>REGALIAS MINERAS</t>
    </r>
    <r>
      <rPr>
        <rFont val="Calibri"/>
        <b/>
        <color rgb="FF000000"/>
        <sz val="9.0"/>
        <vertAlign val="superscript"/>
      </rPr>
      <t xml:space="preserve"> 2</t>
    </r>
  </si>
  <si>
    <t>DERECHO DE VIGENCIA Y PENALIDAD</t>
  </si>
  <si>
    <t>1/ Incluye Canon Regional para Cajamarca (minero).</t>
  </si>
  <si>
    <t>2/ Incluye Regalías Contractuales Mineras.</t>
  </si>
  <si>
    <t>2011-2020: RECAUDACIÓN BAJO EL NUEVO RÉGIMEN TRIBUTARIO MINERO</t>
  </si>
  <si>
    <t>Ingresos recaudados por la SUNAT (Millones de Soles)</t>
  </si>
  <si>
    <t>Período</t>
  </si>
  <si>
    <t>Regalías Mineras</t>
  </si>
  <si>
    <t>Nuevas Regalías Mineras  
Ley Nº 29788</t>
  </si>
  <si>
    <t>Impuesto Especial a la Minería (IEM)
Ley Nº 29789</t>
  </si>
  <si>
    <t>Gravamen Especial 
a la Minería (GEM)
Ley Nº 29790</t>
  </si>
  <si>
    <t>Feb</t>
  </si>
  <si>
    <t>Mar</t>
  </si>
  <si>
    <t>Abr</t>
  </si>
  <si>
    <t>May</t>
  </si>
  <si>
    <t>Jun</t>
  </si>
  <si>
    <t>Jul</t>
  </si>
  <si>
    <t>Ago</t>
  </si>
  <si>
    <t>Set</t>
  </si>
  <si>
    <t>Dic</t>
  </si>
  <si>
    <t>Abr.</t>
  </si>
  <si>
    <t>May.</t>
  </si>
  <si>
    <t>Jun.</t>
  </si>
  <si>
    <t>Jul.</t>
  </si>
  <si>
    <t>Sep.</t>
  </si>
  <si>
    <t>Sep</t>
  </si>
  <si>
    <t>Oct</t>
  </si>
  <si>
    <t>TOTAL GENERAL</t>
  </si>
  <si>
    <t xml:space="preserve">Datos preliminares. No incluye Regalías Mineras Contractuales. </t>
  </si>
  <si>
    <t>Fuente: Nota Tributaria - Superintendencia Nacional de Aduanas y de Administración Tributaria (SUNAT).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</si>
</sst>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9">
    <numFmt numFmtId="164" formatCode="_ * #,##0.0_ ;_ * \-#,##0.0_ ;_ * &quot;-&quot;??_ ;_ @_ "/>
    <numFmt numFmtId="165" formatCode="0.0%"/>
    <numFmt numFmtId="166" formatCode="_ * #,##0.00_ ;_ * \-#,##0.00_ ;_ * &quot;-&quot;??_ ;_ @_ "/>
    <numFmt numFmtId="167" formatCode="_ * #,##0_ ;_ * \-#,##0_ ;_ * &quot;-&quot;??_ ;_ @_ "/>
    <numFmt numFmtId="168" formatCode="0.000%"/>
    <numFmt numFmtId="169" formatCode="_-* #,##0_-;\-* #,##0_-;_-* &quot;-&quot;??_-;_-@"/>
    <numFmt numFmtId="170" formatCode="#,##0.000000"/>
    <numFmt numFmtId="171" formatCode="_-* #,##0.00_-;\-* #,##0.00_-;_-* &quot;-&quot;??_-;_-@"/>
    <numFmt numFmtId="172" formatCode="_-* #,##0.0_-;\-* #,##0.0_-;_-* &quot;-&quot;??_-;_-@"/>
    <numFmt numFmtId="173" formatCode="#,##0.0000"/>
    <numFmt numFmtId="174" formatCode="_-* #,##0.0000000_-;\-* #,##0.0000000_-;_-* &quot;-&quot;??_-;_-@"/>
    <numFmt numFmtId="175" formatCode="_ * #,##0.000_ ;_ * \-#,##0.000_ ;_ * &quot;-&quot;??_ ;_ @_ "/>
    <numFmt numFmtId="176" formatCode="_-* #,##0.0000_-;\-* #,##0.0000_-;_-* &quot;-&quot;??_-;_-@"/>
    <numFmt numFmtId="177" formatCode="0.0000%"/>
    <numFmt numFmtId="178" formatCode="#,##0.0"/>
    <numFmt numFmtId="179" formatCode="0_ ;\-0\ "/>
    <numFmt numFmtId="180" formatCode="_ * #,##0.0000_ ;_ * \-#,##0.0000_ ;_ * &quot;-&quot;??_ ;_ @_ "/>
    <numFmt numFmtId="181" formatCode="_-* #,##0.00000000_-;\-* #,##0.00000000_-;_-* &quot;-&quot;??_-;_-@"/>
    <numFmt numFmtId="182" formatCode="#,##0.00000000000"/>
    <numFmt numFmtId="183" formatCode="#,##0.000000000"/>
    <numFmt numFmtId="184" formatCode="_ * #,##0.00000_ ;_ * \-#,##0.00000_ ;_ * &quot;-&quot;??_ ;_ @_ "/>
    <numFmt numFmtId="185" formatCode="_ * #,##0.000000000_ ;_ * \-#,##0.000000000_ ;_ * &quot;-&quot;??_ ;_ @_ "/>
    <numFmt numFmtId="186" formatCode="_ * #,##0.0000000_ ;_ * \-#,##0.0000000_ ;_ * &quot;-&quot;??_ ;_ @_ "/>
    <numFmt numFmtId="187" formatCode="0.0"/>
    <numFmt numFmtId="188" formatCode="#,##0.00000"/>
    <numFmt numFmtId="189" formatCode="_-* #,##0.000000_-;\-* #,##0.000000_-;_-* &quot;-&quot;??_-;_-@"/>
    <numFmt numFmtId="190" formatCode="_(* #,##0.00_);_(* \(#,##0.00\);_(* &quot;-&quot;??_);_(@_)"/>
    <numFmt numFmtId="191" formatCode="#,##0;[Red]#,##0"/>
    <numFmt numFmtId="192" formatCode="_-* #,##0.00\ _P_t_s_-;\-* #,##0.00\ _P_t_s_-;_-* &quot;-&quot;??\ _P_t_s_-;_-@"/>
  </numFmts>
  <fonts count="24">
    <font>
      <sz val="11.0"/>
      <color rgb="FF000000"/>
      <name val="Calibri"/>
    </font>
    <font>
      <b/>
      <sz val="9.0"/>
      <color rgb="FF000000"/>
      <name val="Calibri"/>
    </font>
    <font>
      <sz val="9.0"/>
      <color rgb="FF000000"/>
      <name val="Calibri"/>
    </font>
    <font>
      <i/>
      <sz val="9.0"/>
      <color rgb="FF000000"/>
      <name val="Calibri"/>
    </font>
    <font>
      <b/>
      <sz val="9.0"/>
      <color rgb="FFFFFFFF"/>
      <name val="Calibri"/>
    </font>
    <font>
      <sz val="9.0"/>
      <color rgb="FFFFFFFF"/>
      <name val="Calibri"/>
    </font>
    <font>
      <b/>
      <i/>
      <sz val="9.0"/>
      <color rgb="FFFFFFFF"/>
      <name val="Calibri"/>
    </font>
    <font/>
    <font>
      <b/>
      <sz val="16.0"/>
      <color rgb="FF44546A"/>
      <name val="Tahoma"/>
    </font>
    <font>
      <sz val="8.0"/>
      <color rgb="FFFFFFFF"/>
      <name val="Tahoma"/>
    </font>
    <font>
      <sz val="8.0"/>
      <color rgb="FF000000"/>
      <name val="Tahoma"/>
    </font>
    <font>
      <sz val="10.0"/>
      <color rgb="FF000000"/>
      <name val="Calibri"/>
    </font>
    <font>
      <b/>
      <sz val="11.0"/>
      <color rgb="FF000000"/>
      <name val="Calibri"/>
    </font>
    <font>
      <sz val="9.0"/>
      <color rgb="FF222222"/>
      <name val="Arial"/>
    </font>
    <font>
      <sz val="9.0"/>
      <name val="Calibri"/>
    </font>
    <font>
      <b/>
      <sz val="9.0"/>
      <name val="Calibri"/>
    </font>
    <font>
      <sz val="10.0"/>
      <color rgb="FF000000"/>
      <name val="Arial Narrow"/>
    </font>
    <font>
      <b/>
      <sz val="9.0"/>
      <color rgb="FFFF0000"/>
      <name val="Calibri"/>
    </font>
    <font>
      <sz val="9.0"/>
      <color rgb="FFFF0000"/>
      <name val="Calibri"/>
    </font>
    <font>
      <b/>
      <i/>
      <sz val="9.0"/>
      <color rgb="FF000000"/>
      <name val="Calibri"/>
    </font>
    <font>
      <b/>
      <u/>
      <sz val="9.0"/>
      <name val="Calibri"/>
    </font>
    <font>
      <b/>
      <sz val="9.0"/>
      <color rgb="FF3333FF"/>
      <name val="Calibri"/>
    </font>
    <font>
      <sz val="9.0"/>
      <color rgb="FF3333FF"/>
      <name val="Calibri"/>
    </font>
    <font>
      <sz val="10.0"/>
      <name val="Calibri"/>
    </font>
  </fonts>
  <fills count="11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00000"/>
        <bgColor rgb="FFC00000"/>
      </patternFill>
    </fill>
    <fill>
      <patternFill patternType="solid">
        <fgColor rgb="FF69A12B"/>
        <bgColor rgb="FF69A12B"/>
      </patternFill>
    </fill>
    <fill>
      <patternFill patternType="solid">
        <fgColor rgb="FF7F6000"/>
        <bgColor rgb="FF7F6000"/>
      </patternFill>
    </fill>
    <fill>
      <patternFill patternType="solid">
        <fgColor rgb="FFC5D9F1"/>
        <bgColor rgb="FFC5D9F1"/>
      </patternFill>
    </fill>
    <fill>
      <patternFill patternType="solid">
        <fgColor rgb="FFD8D8D8"/>
        <bgColor rgb="FFD8D8D8"/>
      </patternFill>
    </fill>
    <fill>
      <patternFill patternType="solid">
        <fgColor rgb="FFECECEC"/>
        <bgColor rgb="FFECECEC"/>
      </patternFill>
    </fill>
    <fill>
      <patternFill patternType="solid">
        <fgColor rgb="FFD9E2F3"/>
        <bgColor rgb="FFD9E2F3"/>
      </patternFill>
    </fill>
    <fill>
      <patternFill patternType="solid">
        <fgColor rgb="FFFBE4D5"/>
        <bgColor rgb="FFFBE4D5"/>
      </patternFill>
    </fill>
  </fills>
  <borders count="67">
    <border/>
    <border>
      <left/>
      <right/>
      <top/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top style="thin">
        <color rgb="FF000000"/>
      </top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bottom style="thin">
        <color rgb="FFFFFFFF"/>
      </bottom>
    </border>
    <border>
      <left/>
      <right/>
      <top/>
    </border>
    <border>
      <left/>
      <top/>
      <bottom style="thin">
        <color rgb="FFFFFFFF"/>
      </bottom>
    </border>
    <border>
      <right/>
      <top/>
      <bottom style="thin">
        <color rgb="FFFFFFFF"/>
      </bottom>
    </border>
    <border>
      <left/>
      <right/>
      <bottom style="thin">
        <color rgb="FFFFFFFF"/>
      </bottom>
    </border>
    <border>
      <left/>
      <right/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BFBFBF"/>
      </bottom>
    </border>
    <border>
      <top style="thin">
        <color rgb="FFBFBFBF"/>
      </top>
      <bottom style="thin">
        <color rgb="FFFFFFFF"/>
      </bottom>
    </border>
    <border>
      <top style="thin">
        <color rgb="FFBFBFBF"/>
      </top>
      <bottom style="thin">
        <color rgb="FFBFBFBF"/>
      </bottom>
    </border>
    <border>
      <top style="thin">
        <color rgb="FFFFFFFF"/>
      </top>
    </border>
    <border>
      <left/>
      <right/>
      <top style="thin">
        <color rgb="FFFFFFFF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/>
      <top/>
      <bottom/>
    </border>
    <border>
      <top/>
      <bottom/>
    </border>
    <border>
      <right/>
      <top/>
      <bottom/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/>
      <right style="thin">
        <color rgb="FFFFFFFF"/>
      </right>
      <top/>
      <bottom/>
    </border>
    <border>
      <right style="thin">
        <color rgb="FFFFFFFF"/>
      </right>
    </border>
    <border>
      <left/>
      <right style="thin">
        <color rgb="FFFFFFFF"/>
      </right>
      <top style="thin">
        <color rgb="FF000000"/>
      </top>
      <bottom/>
    </border>
    <border>
      <left/>
      <right style="thin">
        <color rgb="FFFFFFFF"/>
      </right>
      <top/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FFFFFF"/>
      </bottom>
    </border>
    <border>
      <left style="thin">
        <color rgb="FFFFFFFF"/>
      </left>
      <right/>
      <top style="thin">
        <color rgb="FFFFFFFF"/>
      </top>
      <bottom/>
    </border>
    <border>
      <left/>
      <right style="thin">
        <color rgb="FFFFFFFF"/>
      </right>
      <top style="thin">
        <color rgb="FFFFFFFF"/>
      </top>
      <bottom/>
    </border>
    <border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474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0" xfId="0" applyAlignment="1" applyBorder="1" applyFont="1">
      <alignment horizontal="center"/>
    </xf>
    <xf borderId="1" fillId="2" fontId="3" numFmtId="0" xfId="0" applyBorder="1" applyFont="1"/>
    <xf borderId="1" fillId="2" fontId="2" numFmtId="0" xfId="0" applyBorder="1" applyFont="1"/>
    <xf borderId="1" fillId="3" fontId="4" numFmtId="0" xfId="0" applyBorder="1" applyFill="1" applyFont="1"/>
    <xf borderId="1" fillId="3" fontId="4" numFmtId="0" xfId="0" applyAlignment="1" applyBorder="1" applyFont="1">
      <alignment horizontal="center"/>
    </xf>
    <xf borderId="1" fillId="2" fontId="2" numFmtId="164" xfId="0" applyAlignment="1" applyBorder="1" applyFont="1" applyNumberFormat="1">
      <alignment horizontal="center"/>
    </xf>
    <xf borderId="1" fillId="2" fontId="2" numFmtId="10" xfId="0" applyAlignment="1" applyBorder="1" applyFont="1" applyNumberFormat="1">
      <alignment horizontal="center"/>
    </xf>
    <xf borderId="2" fillId="2" fontId="2" numFmtId="0" xfId="0" applyBorder="1" applyFont="1"/>
    <xf borderId="2" fillId="2" fontId="2" numFmtId="164" xfId="0" applyAlignment="1" applyBorder="1" applyFont="1" applyNumberFormat="1">
      <alignment horizontal="center"/>
    </xf>
    <xf borderId="3" fillId="2" fontId="3" numFmtId="0" xfId="0" applyBorder="1" applyFont="1"/>
    <xf borderId="3" fillId="2" fontId="2" numFmtId="165" xfId="0" applyAlignment="1" applyBorder="1" applyFont="1" applyNumberFormat="1">
      <alignment horizontal="center"/>
    </xf>
    <xf borderId="1" fillId="2" fontId="2" numFmtId="165" xfId="0" applyAlignment="1" applyBorder="1" applyFont="1" applyNumberFormat="1">
      <alignment horizontal="center"/>
    </xf>
    <xf borderId="2" fillId="2" fontId="2" numFmtId="0" xfId="0" applyAlignment="1" applyBorder="1" applyFont="1">
      <alignment horizontal="center"/>
    </xf>
    <xf borderId="3" fillId="2" fontId="2" numFmtId="0" xfId="0" applyBorder="1" applyFont="1"/>
    <xf borderId="3" fillId="2" fontId="2" numFmtId="0" xfId="0" applyAlignment="1" applyBorder="1" applyFont="1">
      <alignment horizontal="center"/>
    </xf>
    <xf borderId="1" fillId="2" fontId="2" numFmtId="0" xfId="0" applyAlignment="1" applyBorder="1" applyFont="1">
      <alignment horizontal="center" vertical="center"/>
    </xf>
    <xf borderId="1" fillId="2" fontId="1" numFmtId="0" xfId="0" applyAlignment="1" applyBorder="1" applyFont="1">
      <alignment vertical="center"/>
    </xf>
    <xf borderId="1" fillId="2" fontId="2" numFmtId="0" xfId="0" applyAlignment="1" applyBorder="1" applyFont="1">
      <alignment vertical="center"/>
    </xf>
    <xf borderId="1" fillId="2" fontId="3" numFmtId="0" xfId="0" applyAlignment="1" applyBorder="1" applyFont="1">
      <alignment vertical="center"/>
    </xf>
    <xf borderId="1" fillId="3" fontId="4" numFmtId="0" xfId="0" applyAlignment="1" applyBorder="1" applyFont="1">
      <alignment vertical="center"/>
    </xf>
    <xf borderId="1" fillId="3" fontId="4" numFmtId="0" xfId="0" applyAlignment="1" applyBorder="1" applyFont="1">
      <alignment horizontal="right" vertical="center"/>
    </xf>
    <xf borderId="1" fillId="2" fontId="2" numFmtId="166" xfId="0" applyAlignment="1" applyBorder="1" applyFont="1" applyNumberFormat="1">
      <alignment horizontal="center" vertical="center"/>
    </xf>
    <xf borderId="2" fillId="2" fontId="2" numFmtId="0" xfId="0" applyAlignment="1" applyBorder="1" applyFont="1">
      <alignment vertical="center"/>
    </xf>
    <xf borderId="2" fillId="2" fontId="2" numFmtId="166" xfId="0" applyAlignment="1" applyBorder="1" applyFont="1" applyNumberFormat="1">
      <alignment horizontal="center" vertical="center"/>
    </xf>
    <xf borderId="3" fillId="2" fontId="3" numFmtId="0" xfId="0" applyAlignment="1" applyBorder="1" applyFont="1">
      <alignment vertical="center"/>
    </xf>
    <xf borderId="3" fillId="2" fontId="2" numFmtId="0" xfId="0" applyAlignment="1" applyBorder="1" applyFont="1">
      <alignment vertical="center"/>
    </xf>
    <xf borderId="3" fillId="2" fontId="2" numFmtId="0" xfId="0" applyAlignment="1" applyBorder="1" applyFont="1">
      <alignment horizontal="center" vertical="center"/>
    </xf>
    <xf borderId="4" fillId="0" fontId="2" numFmtId="0" xfId="0" applyAlignment="1" applyBorder="1" applyFont="1">
      <alignment vertical="center"/>
    </xf>
    <xf borderId="2" fillId="2" fontId="2" numFmtId="167" xfId="0" applyAlignment="1" applyBorder="1" applyFont="1" applyNumberFormat="1">
      <alignment horizontal="center" vertical="center"/>
    </xf>
    <xf borderId="3" fillId="2" fontId="2" numFmtId="167" xfId="0" applyAlignment="1" applyBorder="1" applyFont="1" applyNumberFormat="1">
      <alignment horizontal="center" vertical="center"/>
    </xf>
    <xf borderId="1" fillId="2" fontId="2" numFmtId="10" xfId="0" applyAlignment="1" applyBorder="1" applyFont="1" applyNumberFormat="1">
      <alignment horizontal="center" vertical="center"/>
    </xf>
    <xf borderId="2" fillId="2" fontId="2" numFmtId="0" xfId="0" applyAlignment="1" applyBorder="1" applyFont="1">
      <alignment horizontal="center" vertical="center"/>
    </xf>
    <xf borderId="1" fillId="2" fontId="2" numFmtId="3" xfId="0" applyAlignment="1" applyBorder="1" applyFont="1" applyNumberFormat="1">
      <alignment horizontal="center" vertical="center"/>
    </xf>
    <xf borderId="1" fillId="2" fontId="5" numFmtId="0" xfId="0" applyAlignment="1" applyBorder="1" applyFont="1">
      <alignment vertical="center"/>
    </xf>
    <xf borderId="1" fillId="3" fontId="4" numFmtId="0" xfId="0" applyAlignment="1" applyBorder="1" applyFont="1">
      <alignment horizontal="center" vertical="center"/>
    </xf>
    <xf borderId="1" fillId="2" fontId="3" numFmtId="0" xfId="0" applyAlignment="1" applyBorder="1" applyFont="1">
      <alignment horizontal="right" vertical="center"/>
    </xf>
    <xf borderId="1" fillId="2" fontId="3" numFmtId="10" xfId="0" applyAlignment="1" applyBorder="1" applyFont="1" applyNumberFormat="1">
      <alignment horizontal="center" vertical="center"/>
    </xf>
    <xf borderId="1" fillId="2" fontId="2" numFmtId="167" xfId="0" applyAlignment="1" applyBorder="1" applyFont="1" applyNumberFormat="1">
      <alignment horizontal="center" vertical="center"/>
    </xf>
    <xf borderId="1" fillId="2" fontId="2" numFmtId="10" xfId="0" applyAlignment="1" applyBorder="1" applyFont="1" applyNumberFormat="1">
      <alignment vertical="center"/>
    </xf>
    <xf borderId="1" fillId="2" fontId="2" numFmtId="3" xfId="0" applyAlignment="1" applyBorder="1" applyFont="1" applyNumberFormat="1">
      <alignment vertical="center"/>
    </xf>
    <xf borderId="1" fillId="3" fontId="6" numFmtId="0" xfId="0" applyAlignment="1" applyBorder="1" applyFont="1">
      <alignment horizontal="center" vertical="center"/>
    </xf>
    <xf borderId="5" fillId="0" fontId="4" numFmtId="0" xfId="0" applyAlignment="1" applyBorder="1" applyFont="1">
      <alignment vertical="center"/>
    </xf>
    <xf borderId="5" fillId="0" fontId="6" numFmtId="0" xfId="0" applyAlignment="1" applyBorder="1" applyFont="1">
      <alignment horizontal="center" vertical="center"/>
    </xf>
    <xf borderId="5" fillId="0" fontId="2" numFmtId="0" xfId="0" applyAlignment="1" applyBorder="1" applyFont="1">
      <alignment vertical="center"/>
    </xf>
    <xf borderId="1" fillId="2" fontId="3" numFmtId="0" xfId="0" applyAlignment="1" applyBorder="1" applyFont="1">
      <alignment horizontal="center" vertical="center"/>
    </xf>
    <xf borderId="6" fillId="2" fontId="2" numFmtId="3" xfId="0" applyAlignment="1" applyBorder="1" applyFont="1" applyNumberFormat="1">
      <alignment horizontal="right" vertical="center"/>
    </xf>
    <xf borderId="6" fillId="2" fontId="2" numFmtId="0" xfId="0" applyAlignment="1" applyBorder="1" applyFont="1">
      <alignment horizontal="center" vertical="center"/>
    </xf>
    <xf borderId="6" fillId="2" fontId="2" numFmtId="3" xfId="0" applyAlignment="1" applyBorder="1" applyFont="1" applyNumberFormat="1">
      <alignment horizontal="center" vertical="center"/>
    </xf>
    <xf borderId="7" fillId="2" fontId="2" numFmtId="10" xfId="0" applyAlignment="1" applyBorder="1" applyFont="1" applyNumberFormat="1">
      <alignment horizontal="center" vertical="center"/>
    </xf>
    <xf borderId="8" fillId="2" fontId="2" numFmtId="0" xfId="0" applyAlignment="1" applyBorder="1" applyFont="1">
      <alignment vertical="center"/>
    </xf>
    <xf borderId="9" fillId="2" fontId="3" numFmtId="0" xfId="0" applyAlignment="1" applyBorder="1" applyFont="1">
      <alignment horizontal="center" vertical="center"/>
    </xf>
    <xf borderId="9" fillId="2" fontId="2" numFmtId="0" xfId="0" applyAlignment="1" applyBorder="1" applyFont="1">
      <alignment horizontal="center" vertical="center"/>
    </xf>
    <xf borderId="10" fillId="2" fontId="2" numFmtId="0" xfId="0" applyAlignment="1" applyBorder="1" applyFont="1">
      <alignment horizontal="center" vertical="center"/>
    </xf>
    <xf borderId="11" fillId="2" fontId="2" numFmtId="0" xfId="0" applyAlignment="1" applyBorder="1" applyFont="1">
      <alignment horizontal="left" shrinkToFit="0" vertical="center" wrapText="1"/>
    </xf>
    <xf borderId="12" fillId="0" fontId="7" numFmtId="0" xfId="0" applyBorder="1" applyFont="1"/>
    <xf borderId="13" fillId="0" fontId="7" numFmtId="0" xfId="0" applyBorder="1" applyFont="1"/>
    <xf borderId="1" fillId="2" fontId="5" numFmtId="167" xfId="0" applyAlignment="1" applyBorder="1" applyFont="1" applyNumberFormat="1">
      <alignment vertical="center"/>
    </xf>
    <xf borderId="1" fillId="2" fontId="3" numFmtId="0" xfId="0" applyAlignment="1" applyBorder="1" applyFont="1">
      <alignment horizontal="left" vertical="center"/>
    </xf>
    <xf borderId="1" fillId="2" fontId="2" numFmtId="4" xfId="0" applyAlignment="1" applyBorder="1" applyFont="1" applyNumberFormat="1">
      <alignment vertical="center"/>
    </xf>
    <xf borderId="14" fillId="2" fontId="2" numFmtId="0" xfId="0" applyAlignment="1" applyBorder="1" applyFont="1">
      <alignment vertical="center"/>
    </xf>
    <xf borderId="14" fillId="2" fontId="2" numFmtId="3" xfId="0" applyAlignment="1" applyBorder="1" applyFont="1" applyNumberFormat="1">
      <alignment horizontal="center" vertical="center"/>
    </xf>
    <xf borderId="14" fillId="2" fontId="2" numFmtId="10" xfId="0" applyAlignment="1" applyBorder="1" applyFont="1" applyNumberFormat="1">
      <alignment horizontal="center" vertical="center"/>
    </xf>
    <xf borderId="1" fillId="3" fontId="4" numFmtId="0" xfId="0" applyAlignment="1" applyBorder="1" applyFont="1">
      <alignment horizontal="center" shrinkToFit="0" vertical="center" wrapText="1"/>
    </xf>
    <xf borderId="1" fillId="2" fontId="2" numFmtId="3" xfId="0" applyAlignment="1" applyBorder="1" applyFont="1" applyNumberFormat="1">
      <alignment horizontal="left" vertical="center"/>
    </xf>
    <xf borderId="1" fillId="2" fontId="2" numFmtId="167" xfId="0" applyAlignment="1" applyBorder="1" applyFont="1" applyNumberFormat="1">
      <alignment horizontal="right" vertical="center"/>
    </xf>
    <xf borderId="1" fillId="2" fontId="2" numFmtId="3" xfId="0" applyAlignment="1" applyBorder="1" applyFont="1" applyNumberFormat="1">
      <alignment horizontal="right" vertical="center"/>
    </xf>
    <xf borderId="1" fillId="2" fontId="2" numFmtId="0" xfId="0" applyAlignment="1" applyBorder="1" applyFont="1">
      <alignment horizontal="left" vertical="center"/>
    </xf>
    <xf borderId="0" fillId="0" fontId="2" numFmtId="167" xfId="0" applyAlignment="1" applyFont="1" applyNumberFormat="1">
      <alignment horizontal="right" vertical="center"/>
    </xf>
    <xf borderId="1" fillId="2" fontId="2" numFmtId="168" xfId="0" applyAlignment="1" applyBorder="1" applyFont="1" applyNumberFormat="1">
      <alignment horizontal="center" vertical="center"/>
    </xf>
    <xf borderId="14" fillId="2" fontId="1" numFmtId="0" xfId="0" applyAlignment="1" applyBorder="1" applyFont="1">
      <alignment vertical="center"/>
    </xf>
    <xf borderId="14" fillId="2" fontId="1" numFmtId="0" xfId="0" applyAlignment="1" applyBorder="1" applyFont="1">
      <alignment horizontal="center" vertical="center"/>
    </xf>
    <xf borderId="14" fillId="2" fontId="1" numFmtId="3" xfId="0" applyAlignment="1" applyBorder="1" applyFont="1" applyNumberFormat="1">
      <alignment horizontal="right" vertical="center"/>
    </xf>
    <xf borderId="14" fillId="2" fontId="1" numFmtId="10" xfId="0" applyAlignment="1" applyBorder="1" applyFont="1" applyNumberFormat="1">
      <alignment horizontal="center" vertical="center"/>
    </xf>
    <xf borderId="15" fillId="0" fontId="8" numFmtId="0" xfId="0" applyAlignment="1" applyBorder="1" applyFont="1">
      <alignment horizontal="center" vertical="center"/>
    </xf>
    <xf borderId="15" fillId="0" fontId="7" numFmtId="0" xfId="0" applyBorder="1" applyFont="1"/>
    <xf borderId="16" fillId="4" fontId="9" numFmtId="0" xfId="0" applyAlignment="1" applyBorder="1" applyFill="1" applyFont="1">
      <alignment horizontal="center" vertical="center"/>
    </xf>
    <xf borderId="17" fillId="4" fontId="9" numFmtId="0" xfId="0" applyAlignment="1" applyBorder="1" applyFont="1">
      <alignment horizontal="center" shrinkToFit="0" vertical="center" wrapText="1"/>
    </xf>
    <xf borderId="18" fillId="0" fontId="7" numFmtId="0" xfId="0" applyBorder="1" applyFont="1"/>
    <xf borderId="17" fillId="4" fontId="9" numFmtId="0" xfId="0" applyAlignment="1" applyBorder="1" applyFont="1">
      <alignment horizontal="center" vertical="center"/>
    </xf>
    <xf borderId="16" fillId="4" fontId="9" numFmtId="0" xfId="0" applyAlignment="1" applyBorder="1" applyFont="1">
      <alignment horizontal="center" shrinkToFit="0" vertical="center" wrapText="1"/>
    </xf>
    <xf borderId="19" fillId="0" fontId="7" numFmtId="0" xfId="0" applyBorder="1" applyFont="1"/>
    <xf borderId="20" fillId="4" fontId="9" numFmtId="0" xfId="0" applyAlignment="1" applyBorder="1" applyFont="1">
      <alignment horizontal="center" shrinkToFit="0" vertical="center" wrapText="1"/>
    </xf>
    <xf borderId="21" fillId="0" fontId="10" numFmtId="0" xfId="0" applyAlignment="1" applyBorder="1" applyFont="1">
      <alignment horizontal="center" vertical="center"/>
    </xf>
    <xf borderId="22" fillId="0" fontId="10" numFmtId="0" xfId="0" applyAlignment="1" applyBorder="1" applyFont="1">
      <alignment horizontal="center" vertical="center"/>
    </xf>
    <xf borderId="22" fillId="0" fontId="10" numFmtId="1" xfId="0" applyAlignment="1" applyBorder="1" applyFont="1" applyNumberFormat="1">
      <alignment horizontal="center" vertical="center"/>
    </xf>
    <xf borderId="22" fillId="0" fontId="10" numFmtId="3" xfId="0" applyAlignment="1" applyBorder="1" applyFont="1" applyNumberFormat="1">
      <alignment horizontal="center" vertical="center"/>
    </xf>
    <xf borderId="21" fillId="0" fontId="10" numFmtId="3" xfId="0" applyAlignment="1" applyBorder="1" applyFont="1" applyNumberFormat="1">
      <alignment horizontal="center" vertical="center"/>
    </xf>
    <xf borderId="23" fillId="0" fontId="10" numFmtId="0" xfId="0" applyAlignment="1" applyBorder="1" applyFont="1">
      <alignment horizontal="center" vertical="center"/>
    </xf>
    <xf borderId="0" fillId="0" fontId="10" numFmtId="0" xfId="0" applyAlignment="1" applyFont="1">
      <alignment horizontal="center" vertical="center"/>
    </xf>
    <xf borderId="0" fillId="0" fontId="10" numFmtId="1" xfId="0" applyAlignment="1" applyFont="1" applyNumberFormat="1">
      <alignment horizontal="center" vertical="center"/>
    </xf>
    <xf borderId="0" fillId="0" fontId="10" numFmtId="3" xfId="0" applyAlignment="1" applyFont="1" applyNumberFormat="1">
      <alignment horizontal="center" vertical="center"/>
    </xf>
    <xf borderId="24" fillId="0" fontId="10" numFmtId="3" xfId="0" applyAlignment="1" applyBorder="1" applyFont="1" applyNumberFormat="1">
      <alignment horizontal="center" vertical="center"/>
    </xf>
    <xf borderId="25" fillId="4" fontId="9" numFmtId="0" xfId="0" applyAlignment="1" applyBorder="1" applyFont="1">
      <alignment horizontal="center" shrinkToFit="0" vertical="center" wrapText="1"/>
    </xf>
    <xf borderId="25" fillId="4" fontId="9" numFmtId="3" xfId="0" applyAlignment="1" applyBorder="1" applyFont="1" applyNumberFormat="1">
      <alignment horizontal="center" shrinkToFit="0" vertical="center" wrapText="1"/>
    </xf>
    <xf borderId="25" fillId="5" fontId="9" numFmtId="3" xfId="0" applyAlignment="1" applyBorder="1" applyFill="1" applyFont="1" applyNumberFormat="1">
      <alignment horizontal="center" shrinkToFit="0" vertical="center" wrapText="1"/>
    </xf>
    <xf borderId="0" fillId="0" fontId="0" numFmtId="0" xfId="0" applyAlignment="1" applyFont="1">
      <alignment horizontal="center"/>
    </xf>
    <xf borderId="26" fillId="6" fontId="11" numFmtId="0" xfId="0" applyAlignment="1" applyBorder="1" applyFill="1" applyFont="1">
      <alignment horizontal="center" shrinkToFit="0" vertical="center" wrapText="1"/>
    </xf>
    <xf borderId="27" fillId="6" fontId="11" numFmtId="0" xfId="0" applyAlignment="1" applyBorder="1" applyFont="1">
      <alignment horizontal="center" shrinkToFit="0" vertical="center" wrapText="1"/>
    </xf>
    <xf borderId="0" fillId="0" fontId="12" numFmtId="0" xfId="0" applyFont="1"/>
    <xf borderId="0" fillId="0" fontId="0" numFmtId="169" xfId="0" applyFont="1" applyNumberFormat="1"/>
    <xf borderId="0" fillId="0" fontId="12" numFmtId="169" xfId="0" applyFont="1" applyNumberFormat="1"/>
    <xf borderId="0" fillId="0" fontId="1" numFmtId="0" xfId="0" applyAlignment="1" applyFont="1">
      <alignment vertical="center"/>
    </xf>
    <xf borderId="1" fillId="2" fontId="2" numFmtId="0" xfId="0" applyAlignment="1" applyBorder="1" applyFont="1">
      <alignment horizontal="left"/>
    </xf>
    <xf borderId="1" fillId="3" fontId="4" numFmtId="0" xfId="0" applyAlignment="1" applyBorder="1" applyFont="1">
      <alignment horizontal="left"/>
    </xf>
    <xf borderId="1" fillId="2" fontId="1" numFmtId="3" xfId="0" applyAlignment="1" applyBorder="1" applyFont="1" applyNumberFormat="1">
      <alignment horizontal="center"/>
    </xf>
    <xf borderId="1" fillId="2" fontId="1" numFmtId="0" xfId="0" applyAlignment="1" applyBorder="1" applyFont="1">
      <alignment horizontal="center"/>
    </xf>
    <xf borderId="1" fillId="7" fontId="2" numFmtId="0" xfId="0" applyAlignment="1" applyBorder="1" applyFill="1" applyFont="1">
      <alignment horizontal="left"/>
    </xf>
    <xf borderId="1" fillId="7" fontId="1" numFmtId="0" xfId="0" applyAlignment="1" applyBorder="1" applyFont="1">
      <alignment horizontal="center"/>
    </xf>
    <xf borderId="28" fillId="2" fontId="2" numFmtId="0" xfId="0" applyAlignment="1" applyBorder="1" applyFont="1">
      <alignment horizontal="left" shrinkToFit="0" wrapText="1"/>
    </xf>
    <xf borderId="29" fillId="0" fontId="7" numFmtId="0" xfId="0" applyBorder="1" applyFont="1"/>
    <xf borderId="30" fillId="0" fontId="7" numFmtId="0" xfId="0" applyBorder="1" applyFont="1"/>
    <xf borderId="1" fillId="2" fontId="2" numFmtId="0" xfId="0" applyAlignment="1" applyBorder="1" applyFont="1">
      <alignment horizontal="right" vertical="center"/>
    </xf>
    <xf borderId="1" fillId="2" fontId="2" numFmtId="2" xfId="0" applyAlignment="1" applyBorder="1" applyFont="1" applyNumberFormat="1">
      <alignment horizontal="right" vertical="center"/>
    </xf>
    <xf borderId="0" fillId="0" fontId="2" numFmtId="2" xfId="0" applyAlignment="1" applyFont="1" applyNumberFormat="1">
      <alignment horizontal="right" vertical="center"/>
    </xf>
    <xf borderId="0" fillId="0" fontId="0" numFmtId="0" xfId="0" applyAlignment="1" applyFont="1">
      <alignment vertical="center"/>
    </xf>
    <xf borderId="1" fillId="3" fontId="4" numFmtId="0" xfId="0" applyAlignment="1" applyBorder="1" applyFont="1">
      <alignment horizontal="left" vertical="center"/>
    </xf>
    <xf borderId="1" fillId="3" fontId="4" numFmtId="0" xfId="0" applyAlignment="1" applyBorder="1" applyFont="1">
      <alignment horizontal="right" shrinkToFit="0" vertical="center" wrapText="1"/>
    </xf>
    <xf borderId="1" fillId="2" fontId="2" numFmtId="166" xfId="0" applyAlignment="1" applyBorder="1" applyFont="1" applyNumberFormat="1">
      <alignment horizontal="left" vertical="center"/>
    </xf>
    <xf borderId="0" fillId="0" fontId="12" numFmtId="165" xfId="0" applyAlignment="1" applyFont="1" applyNumberFormat="1">
      <alignment vertical="center"/>
    </xf>
    <xf borderId="1" fillId="2" fontId="2" numFmtId="167" xfId="0" applyAlignment="1" applyBorder="1" applyFont="1" applyNumberFormat="1">
      <alignment vertical="center"/>
    </xf>
    <xf borderId="1" fillId="2" fontId="2" numFmtId="4" xfId="0" applyAlignment="1" applyBorder="1" applyFont="1" applyNumberFormat="1">
      <alignment horizontal="right" vertical="center"/>
    </xf>
    <xf borderId="0" fillId="0" fontId="2" numFmtId="4" xfId="0" applyAlignment="1" applyFont="1" applyNumberFormat="1">
      <alignment horizontal="right" vertical="center"/>
    </xf>
    <xf borderId="0" fillId="0" fontId="0" numFmtId="167" xfId="0" applyAlignment="1" applyFont="1" applyNumberFormat="1">
      <alignment vertical="center"/>
    </xf>
    <xf borderId="0" fillId="0" fontId="2" numFmtId="3" xfId="0" applyAlignment="1" applyFont="1" applyNumberFormat="1">
      <alignment horizontal="right" vertical="center"/>
    </xf>
    <xf borderId="2" fillId="2" fontId="2" numFmtId="0" xfId="0" applyAlignment="1" applyBorder="1" applyFont="1">
      <alignment horizontal="left" vertical="center"/>
    </xf>
    <xf borderId="2" fillId="2" fontId="2" numFmtId="0" xfId="0" applyAlignment="1" applyBorder="1" applyFont="1">
      <alignment horizontal="right" vertical="center"/>
    </xf>
    <xf borderId="3" fillId="2" fontId="2" numFmtId="0" xfId="0" applyAlignment="1" applyBorder="1" applyFont="1">
      <alignment horizontal="left" vertical="center"/>
    </xf>
    <xf borderId="3" fillId="2" fontId="2" numFmtId="0" xfId="0" applyAlignment="1" applyBorder="1" applyFont="1">
      <alignment horizontal="right" vertical="center"/>
    </xf>
    <xf borderId="1" fillId="2" fontId="2" numFmtId="165" xfId="0" applyAlignment="1" applyBorder="1" applyFont="1" applyNumberFormat="1">
      <alignment vertical="center"/>
    </xf>
    <xf borderId="1" fillId="2" fontId="2" numFmtId="165" xfId="0" applyAlignment="1" applyBorder="1" applyFont="1" applyNumberFormat="1">
      <alignment horizontal="right" vertical="center"/>
    </xf>
    <xf borderId="1" fillId="2" fontId="2" numFmtId="10" xfId="0" applyAlignment="1" applyBorder="1" applyFont="1" applyNumberFormat="1">
      <alignment horizontal="right" vertical="center"/>
    </xf>
    <xf borderId="0" fillId="0" fontId="13" numFmtId="170" xfId="0" applyFont="1" applyNumberFormat="1"/>
    <xf borderId="1" fillId="2" fontId="2" numFmtId="167" xfId="0" applyAlignment="1" applyBorder="1" applyFont="1" applyNumberFormat="1">
      <alignment horizontal="right"/>
    </xf>
    <xf borderId="0" fillId="0" fontId="2" numFmtId="0" xfId="0" applyAlignment="1" applyFont="1">
      <alignment horizontal="right"/>
    </xf>
    <xf borderId="1" fillId="2" fontId="14" numFmtId="0" xfId="0" applyAlignment="1" applyBorder="1" applyFont="1">
      <alignment horizontal="left"/>
    </xf>
    <xf borderId="1" fillId="2" fontId="14" numFmtId="167" xfId="0" applyAlignment="1" applyBorder="1" applyFont="1" applyNumberFormat="1">
      <alignment horizontal="right"/>
    </xf>
    <xf borderId="1" fillId="2" fontId="14" numFmtId="0" xfId="0" applyBorder="1" applyFont="1"/>
    <xf borderId="2" fillId="2" fontId="2" numFmtId="0" xfId="0" applyAlignment="1" applyBorder="1" applyFont="1">
      <alignment horizontal="left"/>
    </xf>
    <xf borderId="3" fillId="2" fontId="2" numFmtId="0" xfId="0" applyAlignment="1" applyBorder="1" applyFont="1">
      <alignment horizontal="left"/>
    </xf>
    <xf borderId="0" fillId="0" fontId="0" numFmtId="171" xfId="0" applyFont="1" applyNumberFormat="1"/>
    <xf borderId="0" fillId="0" fontId="0" numFmtId="167" xfId="0" applyFont="1" applyNumberFormat="1"/>
    <xf borderId="0" fillId="0" fontId="1" numFmtId="0" xfId="0" applyAlignment="1" applyFont="1">
      <alignment horizontal="center"/>
    </xf>
    <xf borderId="1" fillId="2" fontId="2" numFmtId="169" xfId="0" applyBorder="1" applyFont="1" applyNumberFormat="1"/>
    <xf borderId="14" fillId="2" fontId="1" numFmtId="0" xfId="0" applyAlignment="1" applyBorder="1" applyFont="1">
      <alignment horizontal="center"/>
    </xf>
    <xf borderId="14" fillId="2" fontId="1" numFmtId="169" xfId="0" applyAlignment="1" applyBorder="1" applyFont="1" applyNumberFormat="1">
      <alignment horizontal="center"/>
    </xf>
    <xf borderId="1" fillId="2" fontId="2" numFmtId="167" xfId="0" applyBorder="1" applyFont="1" applyNumberFormat="1"/>
    <xf borderId="1" fillId="2" fontId="2" numFmtId="172" xfId="0" applyBorder="1" applyFont="1" applyNumberFormat="1"/>
    <xf borderId="1" fillId="2" fontId="1" numFmtId="169" xfId="0" applyAlignment="1" applyBorder="1" applyFont="1" applyNumberFormat="1">
      <alignment horizontal="center"/>
    </xf>
    <xf borderId="31" fillId="2" fontId="2" numFmtId="0" xfId="0" applyAlignment="1" applyBorder="1" applyFont="1">
      <alignment horizontal="left" shrinkToFit="0" wrapText="1"/>
    </xf>
    <xf borderId="32" fillId="0" fontId="7" numFmtId="0" xfId="0" applyBorder="1" applyFont="1"/>
    <xf borderId="33" fillId="0" fontId="7" numFmtId="0" xfId="0" applyBorder="1" applyFont="1"/>
    <xf borderId="1" fillId="2" fontId="1" numFmtId="165" xfId="0" applyAlignment="1" applyBorder="1" applyFont="1" applyNumberFormat="1">
      <alignment horizontal="center" vertical="center"/>
    </xf>
    <xf borderId="1" fillId="2" fontId="1" numFmtId="0" xfId="0" applyAlignment="1" applyBorder="1" applyFont="1">
      <alignment horizontal="center" vertical="center"/>
    </xf>
    <xf borderId="1" fillId="3" fontId="4" numFmtId="0" xfId="0" applyAlignment="1" applyBorder="1" applyFont="1">
      <alignment horizontal="left" shrinkToFit="0" vertical="center" wrapText="1"/>
    </xf>
    <xf borderId="1" fillId="3" fontId="4" numFmtId="165" xfId="0" applyAlignment="1" applyBorder="1" applyFont="1" applyNumberFormat="1">
      <alignment horizontal="center" shrinkToFit="0" vertical="center" wrapText="1"/>
    </xf>
    <xf borderId="0" fillId="0" fontId="0" numFmtId="0" xfId="0" applyAlignment="1" applyFont="1">
      <alignment horizontal="center" vertical="center"/>
    </xf>
    <xf borderId="1" fillId="2" fontId="14" numFmtId="0" xfId="0" applyAlignment="1" applyBorder="1" applyFont="1">
      <alignment vertical="center"/>
    </xf>
    <xf borderId="1" fillId="2" fontId="14" numFmtId="167" xfId="0" applyAlignment="1" applyBorder="1" applyFont="1" applyNumberFormat="1">
      <alignment horizontal="right" vertical="center"/>
    </xf>
    <xf borderId="1" fillId="2" fontId="14" numFmtId="165" xfId="0" applyAlignment="1" applyBorder="1" applyFont="1" applyNumberFormat="1">
      <alignment horizontal="center" vertical="center"/>
    </xf>
    <xf borderId="1" fillId="7" fontId="15" numFmtId="0" xfId="0" applyAlignment="1" applyBorder="1" applyFont="1">
      <alignment vertical="center"/>
    </xf>
    <xf borderId="1" fillId="7" fontId="15" numFmtId="167" xfId="0" applyAlignment="1" applyBorder="1" applyFont="1" applyNumberFormat="1">
      <alignment horizontal="right" vertical="center"/>
    </xf>
    <xf borderId="1" fillId="7" fontId="15" numFmtId="165" xfId="0" applyAlignment="1" applyBorder="1" applyFont="1" applyNumberFormat="1">
      <alignment horizontal="center" vertical="center"/>
    </xf>
    <xf borderId="34" fillId="2" fontId="15" numFmtId="0" xfId="0" applyAlignment="1" applyBorder="1" applyFont="1">
      <alignment vertical="center"/>
    </xf>
    <xf borderId="34" fillId="2" fontId="15" numFmtId="167" xfId="0" applyAlignment="1" applyBorder="1" applyFont="1" applyNumberFormat="1">
      <alignment horizontal="right" vertical="center"/>
    </xf>
    <xf borderId="34" fillId="2" fontId="15" numFmtId="165" xfId="0" applyAlignment="1" applyBorder="1" applyFont="1" applyNumberFormat="1">
      <alignment horizontal="center" vertical="center"/>
    </xf>
    <xf borderId="1" fillId="2" fontId="15" numFmtId="0" xfId="0" applyAlignment="1" applyBorder="1" applyFont="1">
      <alignment vertical="center"/>
    </xf>
    <xf borderId="1" fillId="2" fontId="15" numFmtId="167" xfId="0" applyAlignment="1" applyBorder="1" applyFont="1" applyNumberFormat="1">
      <alignment horizontal="right" vertical="center"/>
    </xf>
    <xf borderId="1" fillId="2" fontId="2" numFmtId="165" xfId="0" applyAlignment="1" applyBorder="1" applyFont="1" applyNumberFormat="1">
      <alignment horizontal="center" vertical="center"/>
    </xf>
    <xf borderId="1" fillId="7" fontId="1" numFmtId="0" xfId="0" applyAlignment="1" applyBorder="1" applyFont="1">
      <alignment vertical="center"/>
    </xf>
    <xf borderId="1" fillId="7" fontId="1" numFmtId="167" xfId="0" applyAlignment="1" applyBorder="1" applyFont="1" applyNumberFormat="1">
      <alignment horizontal="right" vertical="center"/>
    </xf>
    <xf borderId="34" fillId="2" fontId="1" numFmtId="167" xfId="0" applyAlignment="1" applyBorder="1" applyFont="1" applyNumberFormat="1">
      <alignment horizontal="right" vertical="center"/>
    </xf>
    <xf borderId="34" fillId="2" fontId="1" numFmtId="165" xfId="0" applyAlignment="1" applyBorder="1" applyFont="1" applyNumberFormat="1">
      <alignment horizontal="center" vertical="center"/>
    </xf>
    <xf borderId="1" fillId="7" fontId="1" numFmtId="165" xfId="0" applyAlignment="1" applyBorder="1" applyFont="1" applyNumberFormat="1">
      <alignment horizontal="center" vertical="center"/>
    </xf>
    <xf borderId="1" fillId="7" fontId="15" numFmtId="0" xfId="0" applyAlignment="1" applyBorder="1" applyFont="1">
      <alignment horizontal="left" vertical="center"/>
    </xf>
    <xf borderId="28" fillId="2" fontId="2" numFmtId="0" xfId="0" applyAlignment="1" applyBorder="1" applyFont="1">
      <alignment horizontal="left" shrinkToFit="0" vertical="center" wrapText="1"/>
    </xf>
    <xf borderId="4" fillId="0" fontId="0" numFmtId="0" xfId="0" applyAlignment="1" applyBorder="1" applyFont="1">
      <alignment horizontal="center" vertical="center"/>
    </xf>
    <xf borderId="1" fillId="2" fontId="2" numFmtId="0" xfId="0" applyAlignment="1" applyBorder="1" applyFont="1">
      <alignment horizontal="left" shrinkToFit="0" vertical="center" wrapText="1"/>
    </xf>
    <xf borderId="1" fillId="2" fontId="2" numFmtId="0" xfId="0" applyAlignment="1" applyBorder="1" applyFont="1">
      <alignment horizontal="center" shrinkToFit="0" vertical="center" wrapText="1"/>
    </xf>
    <xf borderId="3" fillId="2" fontId="2" numFmtId="165" xfId="0" applyAlignment="1" applyBorder="1" applyFont="1" applyNumberFormat="1">
      <alignment horizontal="center" vertical="center"/>
    </xf>
    <xf borderId="1" fillId="2" fontId="1" numFmtId="0" xfId="0" applyAlignment="1" applyBorder="1" applyFont="1">
      <alignment horizontal="left" vertical="center"/>
    </xf>
    <xf borderId="1" fillId="2" fontId="1" numFmtId="167" xfId="0" applyAlignment="1" applyBorder="1" applyFont="1" applyNumberFormat="1">
      <alignment horizontal="center" vertical="center"/>
    </xf>
    <xf borderId="5" fillId="0" fontId="2" numFmtId="167" xfId="0" applyAlignment="1" applyBorder="1" applyFont="1" applyNumberFormat="1">
      <alignment horizontal="center" vertical="center"/>
    </xf>
    <xf borderId="5" fillId="2" fontId="2" numFmtId="0" xfId="0" applyAlignment="1" applyBorder="1" applyFont="1">
      <alignment vertical="center"/>
    </xf>
    <xf borderId="5" fillId="2" fontId="2" numFmtId="167" xfId="0" applyAlignment="1" applyBorder="1" applyFont="1" applyNumberFormat="1">
      <alignment horizontal="center" vertical="center"/>
    </xf>
    <xf borderId="35" fillId="0" fontId="2" numFmtId="0" xfId="0" applyAlignment="1" applyBorder="1" applyFont="1">
      <alignment vertical="center"/>
    </xf>
    <xf borderId="35" fillId="0" fontId="2" numFmtId="167" xfId="0" applyAlignment="1" applyBorder="1" applyFont="1" applyNumberFormat="1">
      <alignment horizontal="center" vertical="center"/>
    </xf>
    <xf borderId="14" fillId="2" fontId="1" numFmtId="167" xfId="0" applyAlignment="1" applyBorder="1" applyFont="1" applyNumberFormat="1">
      <alignment horizontal="center" vertical="center"/>
    </xf>
    <xf borderId="36" fillId="0" fontId="2" numFmtId="0" xfId="0" applyAlignment="1" applyBorder="1" applyFont="1">
      <alignment horizontal="center" vertical="center"/>
    </xf>
    <xf borderId="14" fillId="2" fontId="2" numFmtId="167" xfId="0" applyAlignment="1" applyBorder="1" applyFont="1" applyNumberFormat="1">
      <alignment horizontal="center" vertical="center"/>
    </xf>
    <xf borderId="14" fillId="2" fontId="2" numFmtId="165" xfId="0" applyAlignment="1" applyBorder="1" applyFont="1" applyNumberFormat="1">
      <alignment horizontal="right" vertical="center"/>
    </xf>
    <xf borderId="1" fillId="2" fontId="2" numFmtId="9" xfId="0" applyAlignment="1" applyBorder="1" applyFont="1" applyNumberFormat="1">
      <alignment horizontal="center" vertical="center"/>
    </xf>
    <xf borderId="0" fillId="0" fontId="2" numFmtId="0" xfId="0" applyAlignment="1" applyFont="1">
      <alignment vertical="center"/>
    </xf>
    <xf borderId="1" fillId="2" fontId="2" numFmtId="164" xfId="0" applyAlignment="1" applyBorder="1" applyFont="1" applyNumberFormat="1">
      <alignment vertical="center"/>
    </xf>
    <xf borderId="1" fillId="2" fontId="2" numFmtId="173" xfId="0" applyAlignment="1" applyBorder="1" applyFont="1" applyNumberFormat="1">
      <alignment vertical="center"/>
    </xf>
    <xf borderId="14" fillId="2" fontId="1" numFmtId="0" xfId="0" applyAlignment="1" applyBorder="1" applyFont="1">
      <alignment horizontal="left" vertical="center"/>
    </xf>
    <xf borderId="14" fillId="2" fontId="1" numFmtId="3" xfId="0" applyAlignment="1" applyBorder="1" applyFont="1" applyNumberFormat="1">
      <alignment horizontal="center" vertical="center"/>
    </xf>
    <xf borderId="14" fillId="2" fontId="1" numFmtId="165" xfId="0" applyAlignment="1" applyBorder="1" applyFont="1" applyNumberFormat="1">
      <alignment horizontal="center" vertical="center"/>
    </xf>
    <xf borderId="1" fillId="2" fontId="1" numFmtId="3" xfId="0" applyAlignment="1" applyBorder="1" applyFont="1" applyNumberFormat="1">
      <alignment horizontal="center" vertical="center"/>
    </xf>
    <xf borderId="0" fillId="0" fontId="2" numFmtId="0" xfId="0" applyAlignment="1" applyFont="1">
      <alignment horizontal="center" vertical="center"/>
    </xf>
    <xf borderId="1" fillId="2" fontId="2" numFmtId="1" xfId="0" applyAlignment="1" applyBorder="1" applyFont="1" applyNumberFormat="1">
      <alignment vertical="center"/>
    </xf>
    <xf borderId="14" fillId="2" fontId="2" numFmtId="167" xfId="0" applyAlignment="1" applyBorder="1" applyFont="1" applyNumberFormat="1">
      <alignment vertical="center"/>
    </xf>
    <xf borderId="1" fillId="2" fontId="1" numFmtId="167" xfId="0" applyAlignment="1" applyBorder="1" applyFont="1" applyNumberFormat="1">
      <alignment horizontal="right" vertical="center"/>
    </xf>
    <xf borderId="1" fillId="2" fontId="2" numFmtId="164" xfId="0" applyAlignment="1" applyBorder="1" applyFont="1" applyNumberFormat="1">
      <alignment horizontal="center" vertical="center"/>
    </xf>
    <xf borderId="3" fillId="2" fontId="2" numFmtId="164" xfId="0" applyAlignment="1" applyBorder="1" applyFont="1" applyNumberFormat="1">
      <alignment horizontal="center" vertical="center"/>
    </xf>
    <xf borderId="3" fillId="2" fontId="2" numFmtId="166" xfId="0" applyAlignment="1" applyBorder="1" applyFont="1" applyNumberFormat="1">
      <alignment horizontal="center" vertical="center"/>
    </xf>
    <xf borderId="1" fillId="2" fontId="1" numFmtId="0" xfId="0" applyAlignment="1" applyBorder="1" applyFont="1">
      <alignment horizontal="left"/>
    </xf>
    <xf borderId="1" fillId="2" fontId="2" numFmtId="3" xfId="0" applyAlignment="1" applyBorder="1" applyFont="1" applyNumberFormat="1">
      <alignment horizontal="center"/>
    </xf>
    <xf borderId="1" fillId="2" fontId="2" numFmtId="4" xfId="0" applyAlignment="1" applyBorder="1" applyFont="1" applyNumberFormat="1">
      <alignment horizontal="center"/>
    </xf>
    <xf borderId="1" fillId="2" fontId="14" numFmtId="4" xfId="0" applyAlignment="1" applyBorder="1" applyFont="1" applyNumberFormat="1">
      <alignment horizontal="center"/>
    </xf>
    <xf borderId="14" fillId="2" fontId="15" numFmtId="4" xfId="0" applyAlignment="1" applyBorder="1" applyFont="1" applyNumberFormat="1">
      <alignment horizontal="center"/>
    </xf>
    <xf borderId="1" fillId="2" fontId="1" numFmtId="4" xfId="0" applyAlignment="1" applyBorder="1" applyFont="1" applyNumberFormat="1">
      <alignment horizontal="center"/>
    </xf>
    <xf borderId="37" fillId="8" fontId="1" numFmtId="0" xfId="0" applyAlignment="1" applyBorder="1" applyFill="1" applyFont="1">
      <alignment horizontal="center" vertical="center"/>
    </xf>
    <xf borderId="38" fillId="0" fontId="7" numFmtId="0" xfId="0" applyBorder="1" applyFont="1"/>
    <xf borderId="39" fillId="0" fontId="7" numFmtId="0" xfId="0" applyBorder="1" applyFont="1"/>
    <xf borderId="40" fillId="0" fontId="7" numFmtId="0" xfId="0" applyBorder="1" applyFont="1"/>
    <xf borderId="41" fillId="0" fontId="7" numFmtId="0" xfId="0" applyBorder="1" applyFont="1"/>
    <xf borderId="42" fillId="0" fontId="7" numFmtId="0" xfId="0" applyBorder="1" applyFont="1"/>
    <xf borderId="3" fillId="2" fontId="3" numFmtId="0" xfId="0" applyAlignment="1" applyBorder="1" applyFont="1">
      <alignment horizontal="left"/>
    </xf>
    <xf borderId="0" fillId="0" fontId="2" numFmtId="0" xfId="0" applyAlignment="1" applyFont="1">
      <alignment horizontal="center"/>
    </xf>
    <xf borderId="1" fillId="2" fontId="1" numFmtId="4" xfId="0" applyAlignment="1" applyBorder="1" applyFont="1" applyNumberFormat="1">
      <alignment horizontal="center" vertical="center"/>
    </xf>
    <xf borderId="1" fillId="2" fontId="2" numFmtId="4" xfId="0" applyAlignment="1" applyBorder="1" applyFont="1" applyNumberFormat="1">
      <alignment horizontal="center" vertical="center"/>
    </xf>
    <xf borderId="0" fillId="0" fontId="2" numFmtId="2" xfId="0" applyAlignment="1" applyFont="1" applyNumberFormat="1">
      <alignment horizontal="center" vertical="center"/>
    </xf>
    <xf borderId="1" fillId="9" fontId="15" numFmtId="0" xfId="0" applyAlignment="1" applyBorder="1" applyFill="1" applyFont="1">
      <alignment vertical="center"/>
    </xf>
    <xf borderId="1" fillId="9" fontId="15" numFmtId="4" xfId="0" applyAlignment="1" applyBorder="1" applyFont="1" applyNumberFormat="1">
      <alignment horizontal="center" vertical="center"/>
    </xf>
    <xf borderId="1" fillId="2" fontId="14" numFmtId="4" xfId="0" applyAlignment="1" applyBorder="1" applyFont="1" applyNumberFormat="1">
      <alignment horizontal="center" vertical="center"/>
    </xf>
    <xf borderId="1" fillId="2" fontId="2" numFmtId="2" xfId="0" applyAlignment="1" applyBorder="1" applyFont="1" applyNumberFormat="1">
      <alignment horizontal="center" vertical="center"/>
    </xf>
    <xf borderId="43" fillId="2" fontId="2" numFmtId="0" xfId="0" applyAlignment="1" applyBorder="1" applyFont="1">
      <alignment horizontal="left" shrinkToFit="0" vertical="center" wrapText="1"/>
    </xf>
    <xf borderId="44" fillId="0" fontId="7" numFmtId="0" xfId="0" applyBorder="1" applyFont="1"/>
    <xf borderId="45" fillId="0" fontId="7" numFmtId="0" xfId="0" applyBorder="1" applyFont="1"/>
    <xf borderId="1" fillId="2" fontId="2" numFmtId="171" xfId="0" applyAlignment="1" applyBorder="1" applyFont="1" applyNumberFormat="1">
      <alignment vertical="center"/>
    </xf>
    <xf borderId="1" fillId="2" fontId="2" numFmtId="166" xfId="0" applyAlignment="1" applyBorder="1" applyFont="1" applyNumberFormat="1">
      <alignment vertical="center"/>
    </xf>
    <xf borderId="1" fillId="2" fontId="2" numFmtId="174" xfId="0" applyAlignment="1" applyBorder="1" applyFont="1" applyNumberFormat="1">
      <alignment vertical="center"/>
    </xf>
    <xf borderId="1" fillId="2" fontId="2" numFmtId="2" xfId="0" applyAlignment="1" applyBorder="1" applyFont="1" applyNumberFormat="1">
      <alignment vertical="center"/>
    </xf>
    <xf borderId="46" fillId="2" fontId="2" numFmtId="0" xfId="0" applyAlignment="1" applyBorder="1" applyFont="1">
      <alignment horizontal="right" vertical="center"/>
    </xf>
    <xf borderId="1" fillId="2" fontId="2" numFmtId="166" xfId="0" applyAlignment="1" applyBorder="1" applyFont="1" applyNumberFormat="1">
      <alignment horizontal="right" vertical="center"/>
    </xf>
    <xf borderId="46" fillId="2" fontId="2" numFmtId="166" xfId="0" applyAlignment="1" applyBorder="1" applyFont="1" applyNumberFormat="1">
      <alignment horizontal="right" vertical="center"/>
    </xf>
    <xf borderId="46" fillId="2" fontId="2" numFmtId="3" xfId="0" applyAlignment="1" applyBorder="1" applyFont="1" applyNumberFormat="1">
      <alignment horizontal="right" vertical="center"/>
    </xf>
    <xf borderId="46" fillId="3" fontId="4" numFmtId="0" xfId="0" applyAlignment="1" applyBorder="1" applyFont="1">
      <alignment horizontal="right" vertical="center"/>
    </xf>
    <xf borderId="46" fillId="2" fontId="2" numFmtId="167" xfId="0" applyAlignment="1" applyBorder="1" applyFont="1" applyNumberFormat="1">
      <alignment horizontal="right" vertical="center"/>
    </xf>
    <xf borderId="1" fillId="2" fontId="16" numFmtId="3" xfId="0" applyAlignment="1" applyBorder="1" applyFont="1" applyNumberFormat="1">
      <alignment horizontal="right"/>
    </xf>
    <xf borderId="0" fillId="0" fontId="2" numFmtId="0" xfId="0" applyAlignment="1" applyFont="1">
      <alignment horizontal="left" vertical="center"/>
    </xf>
    <xf borderId="0" fillId="0" fontId="2" numFmtId="167" xfId="0" applyAlignment="1" applyFont="1" applyNumberFormat="1">
      <alignment horizontal="left" vertical="center"/>
    </xf>
    <xf borderId="47" fillId="0" fontId="2" numFmtId="167" xfId="0" applyAlignment="1" applyBorder="1" applyFont="1" applyNumberFormat="1">
      <alignment horizontal="left" vertical="center"/>
    </xf>
    <xf borderId="1" fillId="2" fontId="2" numFmtId="167" xfId="0" applyAlignment="1" applyBorder="1" applyFont="1" applyNumberFormat="1">
      <alignment horizontal="left" vertical="center"/>
    </xf>
    <xf borderId="0" fillId="0" fontId="14" numFmtId="0" xfId="0" applyAlignment="1" applyFont="1">
      <alignment vertical="center"/>
    </xf>
    <xf borderId="2" fillId="2" fontId="2" numFmtId="3" xfId="0" applyAlignment="1" applyBorder="1" applyFont="1" applyNumberFormat="1">
      <alignment horizontal="right" vertical="center"/>
    </xf>
    <xf borderId="48" fillId="2" fontId="2" numFmtId="3" xfId="0" applyAlignment="1" applyBorder="1" applyFont="1" applyNumberFormat="1">
      <alignment horizontal="right" vertical="center"/>
    </xf>
    <xf borderId="49" fillId="2" fontId="2" numFmtId="0" xfId="0" applyAlignment="1" applyBorder="1" applyFont="1">
      <alignment horizontal="right" vertical="center"/>
    </xf>
    <xf borderId="1" fillId="2" fontId="1" numFmtId="169" xfId="0" applyAlignment="1" applyBorder="1" applyFont="1" applyNumberFormat="1">
      <alignment horizontal="center" vertical="center"/>
    </xf>
    <xf borderId="1" fillId="2" fontId="2" numFmtId="175" xfId="0" applyAlignment="1" applyBorder="1" applyFont="1" applyNumberFormat="1">
      <alignment vertical="center"/>
    </xf>
    <xf borderId="1" fillId="2" fontId="2" numFmtId="169" xfId="0" applyAlignment="1" applyBorder="1" applyFont="1" applyNumberFormat="1">
      <alignment horizontal="center" vertical="center"/>
    </xf>
    <xf borderId="0" fillId="0" fontId="0" numFmtId="176" xfId="0" applyAlignment="1" applyFont="1" applyNumberFormat="1">
      <alignment vertical="center"/>
    </xf>
    <xf borderId="1" fillId="2" fontId="2" numFmtId="165" xfId="0" applyBorder="1" applyFont="1" applyNumberFormat="1"/>
    <xf borderId="1" fillId="3" fontId="4" numFmtId="0" xfId="0" applyAlignment="1" applyBorder="1" applyFont="1">
      <alignment horizontal="right"/>
    </xf>
    <xf borderId="1" fillId="2" fontId="2" numFmtId="167" xfId="0" applyAlignment="1" applyBorder="1" applyFont="1" applyNumberFormat="1">
      <alignment horizontal="center"/>
    </xf>
    <xf borderId="1" fillId="2" fontId="14" numFmtId="10" xfId="0" applyAlignment="1" applyBorder="1" applyFont="1" applyNumberFormat="1">
      <alignment horizontal="center"/>
    </xf>
    <xf borderId="1" fillId="2" fontId="2" numFmtId="166" xfId="0" applyBorder="1" applyFont="1" applyNumberFormat="1"/>
    <xf borderId="1" fillId="2" fontId="2" numFmtId="4" xfId="0" applyBorder="1" applyFont="1" applyNumberFormat="1"/>
    <xf borderId="5" fillId="2" fontId="2" numFmtId="4" xfId="0" applyAlignment="1" applyBorder="1" applyFont="1" applyNumberFormat="1">
      <alignment horizontal="center"/>
    </xf>
    <xf borderId="5" fillId="0" fontId="2" numFmtId="4" xfId="0" applyAlignment="1" applyBorder="1" applyFont="1" applyNumberFormat="1">
      <alignment horizontal="center"/>
    </xf>
    <xf borderId="5" fillId="0" fontId="2" numFmtId="3" xfId="0" applyAlignment="1" applyBorder="1" applyFont="1" applyNumberFormat="1">
      <alignment horizontal="center"/>
    </xf>
    <xf borderId="0" fillId="0" fontId="2" numFmtId="0" xfId="0" applyFont="1"/>
    <xf borderId="0" fillId="0" fontId="2" numFmtId="3" xfId="0" applyAlignment="1" applyFont="1" applyNumberFormat="1">
      <alignment horizontal="center"/>
    </xf>
    <xf borderId="35" fillId="0" fontId="2" numFmtId="0" xfId="0" applyAlignment="1" applyBorder="1" applyFont="1">
      <alignment horizontal="center"/>
    </xf>
    <xf borderId="14" fillId="2" fontId="1" numFmtId="0" xfId="0" applyBorder="1" applyFont="1"/>
    <xf borderId="12" fillId="0" fontId="1" numFmtId="4" xfId="0" applyAlignment="1" applyBorder="1" applyFont="1" applyNumberFormat="1">
      <alignment horizontal="center"/>
    </xf>
    <xf borderId="50" fillId="0" fontId="1" numFmtId="165" xfId="0" applyAlignment="1" applyBorder="1" applyFont="1" applyNumberFormat="1">
      <alignment horizontal="center"/>
    </xf>
    <xf borderId="36" fillId="0" fontId="2" numFmtId="0" xfId="0" applyAlignment="1" applyBorder="1" applyFont="1">
      <alignment horizontal="center"/>
    </xf>
    <xf borderId="5" fillId="2" fontId="2" numFmtId="0" xfId="0" applyBorder="1" applyFont="1"/>
    <xf borderId="5" fillId="2" fontId="2" numFmtId="0" xfId="0" applyAlignment="1" applyBorder="1" applyFont="1">
      <alignment horizontal="center"/>
    </xf>
    <xf borderId="1" fillId="2" fontId="2" numFmtId="177" xfId="0" applyAlignment="1" applyBorder="1" applyFont="1" applyNumberFormat="1">
      <alignment horizontal="center" vertical="center"/>
    </xf>
    <xf borderId="1" fillId="2" fontId="2" numFmtId="1" xfId="0" applyAlignment="1" applyBorder="1" applyFont="1" applyNumberFormat="1">
      <alignment horizontal="center" vertical="center"/>
    </xf>
    <xf borderId="1" fillId="2" fontId="17" numFmtId="3" xfId="0" applyAlignment="1" applyBorder="1" applyFont="1" applyNumberFormat="1">
      <alignment horizontal="center" vertical="center"/>
    </xf>
    <xf borderId="1" fillId="9" fontId="15" numFmtId="1" xfId="0" applyAlignment="1" applyBorder="1" applyFont="1" applyNumberFormat="1">
      <alignment horizontal="center" vertical="center"/>
    </xf>
    <xf borderId="0" fillId="0" fontId="2" numFmtId="1" xfId="0" applyAlignment="1" applyFont="1" applyNumberFormat="1">
      <alignment horizontal="center" vertical="center"/>
    </xf>
    <xf borderId="1" fillId="2" fontId="2" numFmtId="169" xfId="0" applyAlignment="1" applyBorder="1" applyFont="1" applyNumberFormat="1">
      <alignment vertical="center"/>
    </xf>
    <xf borderId="1" fillId="2" fontId="2" numFmtId="178" xfId="0" applyAlignment="1" applyBorder="1" applyFont="1" applyNumberFormat="1">
      <alignment horizontal="center" vertical="center"/>
    </xf>
    <xf borderId="51" fillId="3" fontId="4" numFmtId="179" xfId="0" applyAlignment="1" applyBorder="1" applyFont="1" applyNumberFormat="1">
      <alignment horizontal="left" vertical="center"/>
    </xf>
    <xf borderId="51" fillId="3" fontId="4" numFmtId="179" xfId="0" applyAlignment="1" applyBorder="1" applyFont="1" applyNumberFormat="1">
      <alignment horizontal="right" vertical="center"/>
    </xf>
    <xf borderId="0" fillId="0" fontId="1" numFmtId="167" xfId="0" applyAlignment="1" applyFont="1" applyNumberFormat="1">
      <alignment horizontal="right" vertical="center"/>
    </xf>
    <xf borderId="14" fillId="2" fontId="1" numFmtId="167" xfId="0" applyAlignment="1" applyBorder="1" applyFont="1" applyNumberFormat="1">
      <alignment horizontal="right" vertical="center"/>
    </xf>
    <xf borderId="1" fillId="2" fontId="2" numFmtId="1" xfId="0" applyAlignment="1" applyBorder="1" applyFont="1" applyNumberFormat="1">
      <alignment horizontal="right" vertical="center"/>
    </xf>
    <xf borderId="1" fillId="2" fontId="2" numFmtId="174" xfId="0" applyAlignment="1" applyBorder="1" applyFont="1" applyNumberFormat="1">
      <alignment horizontal="center" vertical="center"/>
    </xf>
    <xf borderId="1" fillId="2" fontId="14" numFmtId="0" xfId="0" applyAlignment="1" applyBorder="1" applyFont="1">
      <alignment horizontal="center" vertical="center"/>
    </xf>
    <xf borderId="1" fillId="2" fontId="17" numFmtId="0" xfId="0" applyAlignment="1" applyBorder="1" applyFont="1">
      <alignment vertical="center"/>
    </xf>
    <xf borderId="1" fillId="3" fontId="4" numFmtId="179" xfId="0" applyAlignment="1" applyBorder="1" applyFont="1" applyNumberFormat="1">
      <alignment horizontal="right" vertical="center"/>
    </xf>
    <xf borderId="1" fillId="2" fontId="2" numFmtId="180" xfId="0" applyAlignment="1" applyBorder="1" applyFont="1" applyNumberFormat="1">
      <alignment horizontal="right" vertical="center"/>
    </xf>
    <xf borderId="1" fillId="2" fontId="2" numFmtId="164" xfId="0" applyAlignment="1" applyBorder="1" applyFont="1" applyNumberFormat="1">
      <alignment horizontal="right" vertical="center"/>
    </xf>
    <xf borderId="1" fillId="2" fontId="2" numFmtId="181" xfId="0" applyAlignment="1" applyBorder="1" applyFont="1" applyNumberFormat="1">
      <alignment horizontal="center" vertical="center"/>
    </xf>
    <xf borderId="1" fillId="2" fontId="18" numFmtId="0" xfId="0" applyAlignment="1" applyBorder="1" applyFont="1">
      <alignment horizontal="center" vertical="center"/>
    </xf>
    <xf borderId="1" fillId="2" fontId="1" numFmtId="167" xfId="0" applyAlignment="1" applyBorder="1" applyFont="1" applyNumberFormat="1">
      <alignment horizontal="left" vertical="center"/>
    </xf>
    <xf borderId="2" fillId="2" fontId="2" numFmtId="169" xfId="0" applyAlignment="1" applyBorder="1" applyFont="1" applyNumberFormat="1">
      <alignment horizontal="center" vertical="center"/>
    </xf>
    <xf borderId="3" fillId="2" fontId="2" numFmtId="169" xfId="0" applyAlignment="1" applyBorder="1" applyFont="1" applyNumberFormat="1">
      <alignment horizontal="center" vertical="center"/>
    </xf>
    <xf borderId="52" fillId="2" fontId="2" numFmtId="167" xfId="0" applyAlignment="1" applyBorder="1" applyFont="1" applyNumberFormat="1">
      <alignment horizontal="center" vertical="center"/>
    </xf>
    <xf borderId="25" fillId="2" fontId="2" numFmtId="167" xfId="0" applyAlignment="1" applyBorder="1" applyFont="1" applyNumberFormat="1">
      <alignment horizontal="center" vertical="center"/>
    </xf>
    <xf borderId="53" fillId="2" fontId="2" numFmtId="167" xfId="0" applyAlignment="1" applyBorder="1" applyFont="1" applyNumberFormat="1">
      <alignment horizontal="center" vertical="center"/>
    </xf>
    <xf borderId="0" fillId="0" fontId="2" numFmtId="169" xfId="0" applyAlignment="1" applyFont="1" applyNumberFormat="1">
      <alignment horizontal="right" vertical="center"/>
    </xf>
    <xf borderId="1" fillId="2" fontId="2" numFmtId="169" xfId="0" applyAlignment="1" applyBorder="1" applyFont="1" applyNumberFormat="1">
      <alignment horizontal="right" vertical="center"/>
    </xf>
    <xf borderId="1" fillId="2" fontId="0" numFmtId="0" xfId="0" applyBorder="1" applyFont="1"/>
    <xf borderId="1" fillId="2" fontId="0" numFmtId="169" xfId="0" applyBorder="1" applyFont="1" applyNumberFormat="1"/>
    <xf borderId="1" fillId="2" fontId="14" numFmtId="3" xfId="0" applyAlignment="1" applyBorder="1" applyFont="1" applyNumberFormat="1">
      <alignment horizontal="center"/>
    </xf>
    <xf borderId="1" fillId="2" fontId="2" numFmtId="3" xfId="0" applyBorder="1" applyFont="1" applyNumberFormat="1"/>
    <xf borderId="1" fillId="2" fontId="2" numFmtId="10" xfId="0" applyBorder="1" applyFont="1" applyNumberFormat="1"/>
    <xf borderId="0" fillId="0" fontId="3" numFmtId="0" xfId="0" applyAlignment="1" applyFont="1">
      <alignment vertical="center"/>
    </xf>
    <xf borderId="5" fillId="2" fontId="2" numFmtId="3" xfId="0" applyAlignment="1" applyBorder="1" applyFont="1" applyNumberFormat="1">
      <alignment horizontal="center"/>
    </xf>
    <xf borderId="5" fillId="0" fontId="0" numFmtId="0" xfId="0" applyBorder="1" applyFont="1"/>
    <xf borderId="1" fillId="2" fontId="2" numFmtId="182" xfId="0" applyAlignment="1" applyBorder="1" applyFont="1" applyNumberFormat="1">
      <alignment horizontal="center"/>
    </xf>
    <xf borderId="50" fillId="0" fontId="1" numFmtId="4" xfId="0" applyAlignment="1" applyBorder="1" applyFont="1" applyNumberFormat="1">
      <alignment horizontal="center"/>
    </xf>
    <xf borderId="12" fillId="0" fontId="1" numFmtId="165" xfId="0" applyAlignment="1" applyBorder="1" applyFont="1" applyNumberFormat="1">
      <alignment horizontal="center"/>
    </xf>
    <xf borderId="1" fillId="2" fontId="1" numFmtId="3" xfId="0" applyAlignment="1" applyBorder="1" applyFont="1" applyNumberFormat="1">
      <alignment horizontal="right" vertical="center"/>
    </xf>
    <xf borderId="1" fillId="9" fontId="15" numFmtId="3" xfId="0" applyAlignment="1" applyBorder="1" applyFont="1" applyNumberFormat="1">
      <alignment horizontal="right" vertical="center"/>
    </xf>
    <xf borderId="1" fillId="2" fontId="2" numFmtId="183" xfId="0" applyAlignment="1" applyBorder="1" applyFont="1" applyNumberFormat="1">
      <alignment vertical="center"/>
    </xf>
    <xf borderId="20" fillId="3" fontId="4" numFmtId="0" xfId="0" applyAlignment="1" applyBorder="1" applyFont="1">
      <alignment vertical="center"/>
    </xf>
    <xf borderId="20" fillId="3" fontId="4" numFmtId="179" xfId="0" applyAlignment="1" applyBorder="1" applyFont="1" applyNumberFormat="1">
      <alignment horizontal="right" vertical="center"/>
    </xf>
    <xf borderId="0" fillId="0" fontId="0" numFmtId="165" xfId="0" applyFont="1" applyNumberFormat="1"/>
    <xf borderId="1" fillId="2" fontId="2" numFmtId="184" xfId="0" applyAlignment="1" applyBorder="1" applyFont="1" applyNumberFormat="1">
      <alignment vertical="center"/>
    </xf>
    <xf borderId="1" fillId="2" fontId="16" numFmtId="165" xfId="0" applyAlignment="1" applyBorder="1" applyFont="1" applyNumberFormat="1">
      <alignment horizontal="right"/>
    </xf>
    <xf borderId="1" fillId="2" fontId="0" numFmtId="167" xfId="0" applyBorder="1" applyFont="1" applyNumberFormat="1"/>
    <xf borderId="0" fillId="0" fontId="0" numFmtId="169" xfId="0" applyAlignment="1" applyFont="1" applyNumberFormat="1">
      <alignment horizontal="center" shrinkToFit="0" vertical="center" wrapText="1"/>
    </xf>
    <xf borderId="0" fillId="0" fontId="0" numFmtId="169" xfId="0" applyAlignment="1" applyFont="1" applyNumberFormat="1">
      <alignment vertical="center"/>
    </xf>
    <xf borderId="0" fillId="0" fontId="0" numFmtId="165" xfId="0" applyAlignment="1" applyFont="1" applyNumberFormat="1">
      <alignment vertical="center"/>
    </xf>
    <xf borderId="1" fillId="2" fontId="2" numFmtId="178" xfId="0" applyAlignment="1" applyBorder="1" applyFont="1" applyNumberFormat="1">
      <alignment horizontal="center"/>
    </xf>
    <xf borderId="14" fillId="2" fontId="1" numFmtId="178" xfId="0" applyAlignment="1" applyBorder="1" applyFont="1" applyNumberFormat="1">
      <alignment horizontal="center"/>
    </xf>
    <xf borderId="14" fillId="2" fontId="1" numFmtId="165" xfId="0" applyAlignment="1" applyBorder="1" applyFont="1" applyNumberFormat="1">
      <alignment horizontal="center"/>
    </xf>
    <xf borderId="2" fillId="2" fontId="1" numFmtId="0" xfId="0" applyBorder="1" applyFont="1"/>
    <xf borderId="2" fillId="2" fontId="1" numFmtId="3" xfId="0" applyAlignment="1" applyBorder="1" applyFont="1" applyNumberFormat="1">
      <alignment horizontal="center"/>
    </xf>
    <xf borderId="48" fillId="2" fontId="1" numFmtId="9" xfId="0" applyAlignment="1" applyBorder="1" applyFont="1" applyNumberFormat="1">
      <alignment horizontal="center"/>
    </xf>
    <xf borderId="0" fillId="0" fontId="2" numFmtId="4" xfId="0" applyAlignment="1" applyFont="1" applyNumberFormat="1">
      <alignment horizontal="center" vertical="center"/>
    </xf>
    <xf borderId="0" fillId="0" fontId="2" numFmtId="4" xfId="0" applyAlignment="1" applyFont="1" applyNumberFormat="1">
      <alignment vertical="center"/>
    </xf>
    <xf borderId="2" fillId="2" fontId="2" numFmtId="0" xfId="0" applyAlignment="1" applyBorder="1" applyFont="1">
      <alignment shrinkToFit="0" vertical="center" wrapText="1"/>
    </xf>
    <xf borderId="54" fillId="0" fontId="2" numFmtId="0" xfId="0" applyAlignment="1" applyBorder="1" applyFont="1">
      <alignment horizontal="left" shrinkToFit="0" vertical="center" wrapText="1"/>
    </xf>
    <xf borderId="54" fillId="0" fontId="7" numFmtId="0" xfId="0" applyBorder="1" applyFont="1"/>
    <xf borderId="3" fillId="2" fontId="18" numFmtId="0" xfId="0" applyAlignment="1" applyBorder="1" applyFont="1">
      <alignment vertical="center"/>
    </xf>
    <xf borderId="0" fillId="0" fontId="2" numFmtId="169" xfId="0" applyAlignment="1" applyFont="1" applyNumberFormat="1">
      <alignment horizontal="center" vertical="center"/>
    </xf>
    <xf borderId="0" fillId="0" fontId="2" numFmtId="169" xfId="0" applyAlignment="1" applyFont="1" applyNumberFormat="1">
      <alignment vertical="center"/>
    </xf>
    <xf borderId="0" fillId="0" fontId="2" numFmtId="167" xfId="0" applyAlignment="1" applyFont="1" applyNumberFormat="1">
      <alignment horizontal="center" vertical="center"/>
    </xf>
    <xf borderId="0" fillId="0" fontId="2" numFmtId="167" xfId="0" applyAlignment="1" applyFont="1" applyNumberFormat="1">
      <alignment vertical="center"/>
    </xf>
    <xf borderId="1" fillId="2" fontId="2" numFmtId="185" xfId="0" applyAlignment="1" applyBorder="1" applyFont="1" applyNumberFormat="1">
      <alignment horizontal="center" vertical="center"/>
    </xf>
    <xf borderId="1" fillId="2" fontId="2" numFmtId="186" xfId="0" applyAlignment="1" applyBorder="1" applyFont="1" applyNumberFormat="1">
      <alignment horizontal="center" vertical="center"/>
    </xf>
    <xf borderId="1" fillId="3" fontId="4" numFmtId="167" xfId="0" applyAlignment="1" applyBorder="1" applyFont="1" applyNumberFormat="1">
      <alignment vertical="center"/>
    </xf>
    <xf borderId="1" fillId="2" fontId="1" numFmtId="167" xfId="0" applyAlignment="1" applyBorder="1" applyFont="1" applyNumberFormat="1">
      <alignment vertical="center"/>
    </xf>
    <xf borderId="1" fillId="2" fontId="15" numFmtId="167" xfId="0" applyAlignment="1" applyBorder="1" applyFont="1" applyNumberFormat="1">
      <alignment horizontal="center" vertical="center"/>
    </xf>
    <xf borderId="1" fillId="2" fontId="2" numFmtId="175" xfId="0" applyAlignment="1" applyBorder="1" applyFont="1" applyNumberFormat="1">
      <alignment horizontal="right" vertical="center"/>
    </xf>
    <xf borderId="0" fillId="0" fontId="2" numFmtId="166" xfId="0" applyAlignment="1" applyFont="1" applyNumberFormat="1">
      <alignment vertical="center"/>
    </xf>
    <xf borderId="14" fillId="2" fontId="1" numFmtId="4" xfId="0" applyAlignment="1" applyBorder="1" applyFont="1" applyNumberFormat="1">
      <alignment horizontal="center"/>
    </xf>
    <xf borderId="0" fillId="0" fontId="2" numFmtId="0" xfId="0" applyAlignment="1" applyFont="1">
      <alignment horizontal="right" vertical="center"/>
    </xf>
    <xf borderId="1" fillId="9" fontId="15" numFmtId="167" xfId="0" applyAlignment="1" applyBorder="1" applyFont="1" applyNumberFormat="1">
      <alignment horizontal="right" vertical="center"/>
    </xf>
    <xf borderId="1" fillId="2" fontId="2" numFmtId="171" xfId="0" applyAlignment="1" applyBorder="1" applyFont="1" applyNumberFormat="1">
      <alignment horizontal="right" vertical="center"/>
    </xf>
    <xf borderId="1" fillId="2" fontId="3" numFmtId="3" xfId="0" applyAlignment="1" applyBorder="1" applyFont="1" applyNumberFormat="1">
      <alignment horizontal="center"/>
    </xf>
    <xf borderId="5" fillId="0" fontId="2" numFmtId="165" xfId="0" applyAlignment="1" applyBorder="1" applyFont="1" applyNumberFormat="1">
      <alignment horizontal="center"/>
    </xf>
    <xf borderId="35" fillId="0" fontId="2" numFmtId="3" xfId="0" applyAlignment="1" applyBorder="1" applyFont="1" applyNumberFormat="1">
      <alignment horizontal="center"/>
    </xf>
    <xf borderId="1" fillId="2" fontId="2" numFmtId="171" xfId="0" applyBorder="1" applyFont="1" applyNumberFormat="1"/>
    <xf borderId="1" fillId="2" fontId="0" numFmtId="3" xfId="0" applyBorder="1" applyFont="1" applyNumberFormat="1"/>
    <xf borderId="1" fillId="2" fontId="2" numFmtId="171" xfId="0" applyAlignment="1" applyBorder="1" applyFont="1" applyNumberFormat="1">
      <alignment horizontal="center" vertical="center"/>
    </xf>
    <xf borderId="1" fillId="2" fontId="14" numFmtId="3" xfId="0" applyAlignment="1" applyBorder="1" applyFont="1" applyNumberFormat="1">
      <alignment horizontal="center" vertical="center"/>
    </xf>
    <xf borderId="1" fillId="2" fontId="2" numFmtId="187" xfId="0" applyAlignment="1" applyBorder="1" applyFont="1" applyNumberFormat="1">
      <alignment horizontal="center" vertical="center"/>
    </xf>
    <xf borderId="1" fillId="2" fontId="14" numFmtId="187" xfId="0" applyAlignment="1" applyBorder="1" applyFont="1" applyNumberFormat="1">
      <alignment horizontal="center" vertical="center"/>
    </xf>
    <xf borderId="1" fillId="2" fontId="2" numFmtId="168" xfId="0" applyAlignment="1" applyBorder="1" applyFont="1" applyNumberFormat="1">
      <alignment horizontal="center"/>
    </xf>
    <xf borderId="1" fillId="2" fontId="2" numFmtId="173" xfId="0" applyAlignment="1" applyBorder="1" applyFont="1" applyNumberFormat="1">
      <alignment horizontal="center"/>
    </xf>
    <xf borderId="1" fillId="2" fontId="2" numFmtId="188" xfId="0" applyAlignment="1" applyBorder="1" applyFont="1" applyNumberFormat="1">
      <alignment horizontal="center"/>
    </xf>
    <xf borderId="1" fillId="2" fontId="2" numFmtId="173" xfId="0" applyBorder="1" applyFont="1" applyNumberFormat="1"/>
    <xf borderId="1" fillId="2" fontId="1" numFmtId="9" xfId="0" applyAlignment="1" applyBorder="1" applyFont="1" applyNumberFormat="1">
      <alignment horizontal="center"/>
    </xf>
    <xf borderId="1" fillId="9" fontId="15" numFmtId="167" xfId="0" applyAlignment="1" applyBorder="1" applyFont="1" applyNumberFormat="1">
      <alignment horizontal="center" vertical="center"/>
    </xf>
    <xf borderId="1" fillId="9" fontId="15" numFmtId="167" xfId="0" applyAlignment="1" applyBorder="1" applyFont="1" applyNumberFormat="1">
      <alignment vertical="center"/>
    </xf>
    <xf borderId="1" fillId="2" fontId="2" numFmtId="0" xfId="0" applyAlignment="1" applyBorder="1" applyFont="1">
      <alignment shrinkToFit="0" vertical="center" wrapText="1"/>
    </xf>
    <xf borderId="49" fillId="2" fontId="2" numFmtId="0" xfId="0" applyAlignment="1" applyBorder="1" applyFont="1">
      <alignment horizontal="center"/>
    </xf>
    <xf borderId="36" fillId="0" fontId="0" numFmtId="0" xfId="0" applyBorder="1" applyFont="1"/>
    <xf quotePrefix="1" borderId="1" fillId="2" fontId="2" numFmtId="3" xfId="0" applyAlignment="1" applyBorder="1" applyFont="1" applyNumberFormat="1">
      <alignment horizontal="right" vertical="center"/>
    </xf>
    <xf borderId="26" fillId="2" fontId="1" numFmtId="0" xfId="0" applyAlignment="1" applyBorder="1" applyFont="1">
      <alignment vertical="center"/>
    </xf>
    <xf borderId="55" fillId="2" fontId="1" numFmtId="167" xfId="0" applyAlignment="1" applyBorder="1" applyFont="1" applyNumberFormat="1">
      <alignment vertical="center"/>
    </xf>
    <xf borderId="0" fillId="0" fontId="1" numFmtId="0" xfId="0" applyFont="1"/>
    <xf borderId="1" fillId="3" fontId="4" numFmtId="3" xfId="0" applyAlignment="1" applyBorder="1" applyFont="1" applyNumberFormat="1">
      <alignment horizontal="center" vertical="center"/>
    </xf>
    <xf borderId="3" fillId="2" fontId="2" numFmtId="167" xfId="0" applyAlignment="1" applyBorder="1" applyFont="1" applyNumberFormat="1">
      <alignment horizontal="center"/>
    </xf>
    <xf borderId="14" fillId="2" fontId="2" numFmtId="0" xfId="0" applyAlignment="1" applyBorder="1" applyFont="1">
      <alignment horizontal="left" vertical="center"/>
    </xf>
    <xf borderId="14" fillId="2" fontId="2" numFmtId="167" xfId="0" applyAlignment="1" applyBorder="1" applyFont="1" applyNumberFormat="1">
      <alignment horizontal="center"/>
    </xf>
    <xf borderId="56" fillId="0" fontId="1" numFmtId="0" xfId="0" applyAlignment="1" applyBorder="1" applyFont="1">
      <alignment horizontal="center"/>
    </xf>
    <xf borderId="57" fillId="0" fontId="1" numFmtId="167" xfId="0" applyAlignment="1" applyBorder="1" applyFont="1" applyNumberFormat="1">
      <alignment horizontal="center"/>
    </xf>
    <xf borderId="2" fillId="2" fontId="2" numFmtId="0" xfId="0" applyAlignment="1" applyBorder="1" applyFont="1">
      <alignment horizontal="right"/>
    </xf>
    <xf borderId="2" fillId="2" fontId="2" numFmtId="3" xfId="0" applyAlignment="1" applyBorder="1" applyFont="1" applyNumberFormat="1">
      <alignment horizontal="right"/>
    </xf>
    <xf borderId="3" fillId="2" fontId="2" numFmtId="0" xfId="0" applyAlignment="1" applyBorder="1" applyFont="1">
      <alignment horizontal="right"/>
    </xf>
    <xf borderId="0" fillId="0" fontId="2" numFmtId="4" xfId="0" applyAlignment="1" applyFont="1" applyNumberFormat="1">
      <alignment horizontal="center"/>
    </xf>
    <xf borderId="12" fillId="0" fontId="1" numFmtId="10" xfId="0" applyAlignment="1" applyBorder="1" applyFont="1" applyNumberFormat="1">
      <alignment horizontal="center"/>
    </xf>
    <xf borderId="58" fillId="2" fontId="2" numFmtId="0" xfId="0" applyAlignment="1" applyBorder="1" applyFont="1">
      <alignment horizontal="center"/>
    </xf>
    <xf borderId="1" fillId="3" fontId="6" numFmtId="0" xfId="0" applyAlignment="1" applyBorder="1" applyFont="1">
      <alignment horizontal="center"/>
    </xf>
    <xf borderId="1" fillId="3" fontId="2" numFmtId="0" xfId="0" applyAlignment="1" applyBorder="1" applyFont="1">
      <alignment horizontal="center"/>
    </xf>
    <xf borderId="1" fillId="2" fontId="3" numFmtId="3" xfId="0" applyAlignment="1" applyBorder="1" applyFont="1" applyNumberFormat="1">
      <alignment horizontal="left"/>
    </xf>
    <xf borderId="14" fillId="2" fontId="1" numFmtId="3" xfId="0" applyAlignment="1" applyBorder="1" applyFont="1" applyNumberFormat="1">
      <alignment horizontal="center"/>
    </xf>
    <xf borderId="14" fillId="2" fontId="19" numFmtId="3" xfId="0" applyAlignment="1" applyBorder="1" applyFont="1" applyNumberFormat="1">
      <alignment horizontal="left"/>
    </xf>
    <xf borderId="1" fillId="2" fontId="2" numFmtId="9" xfId="0" applyAlignment="1" applyBorder="1" applyFont="1" applyNumberFormat="1">
      <alignment horizontal="center"/>
    </xf>
    <xf borderId="2" fillId="2" fontId="2" numFmtId="3" xfId="0" applyAlignment="1" applyBorder="1" applyFont="1" applyNumberFormat="1">
      <alignment horizontal="center"/>
    </xf>
    <xf borderId="3" fillId="2" fontId="2" numFmtId="9" xfId="0" applyAlignment="1" applyBorder="1" applyFont="1" applyNumberFormat="1">
      <alignment horizontal="center"/>
    </xf>
    <xf borderId="0" fillId="0" fontId="0" numFmtId="3" xfId="0" applyFont="1" applyNumberFormat="1"/>
    <xf borderId="1" fillId="2" fontId="2" numFmtId="3" xfId="0" applyAlignment="1" applyBorder="1" applyFont="1" applyNumberFormat="1">
      <alignment horizontal="left" shrinkToFit="0" vertical="center" wrapText="1"/>
    </xf>
    <xf borderId="28" fillId="2" fontId="2" numFmtId="0" xfId="0" applyAlignment="1" applyBorder="1" applyFont="1">
      <alignment horizontal="left"/>
    </xf>
    <xf borderId="31" fillId="2" fontId="2" numFmtId="0" xfId="0" applyAlignment="1" applyBorder="1" applyFont="1">
      <alignment horizontal="left" shrinkToFit="0" vertical="top" wrapText="1"/>
    </xf>
    <xf borderId="1" fillId="2" fontId="20" numFmtId="0" xfId="0" applyAlignment="1" applyBorder="1" applyFont="1">
      <alignment vertical="center"/>
    </xf>
    <xf borderId="1" fillId="2" fontId="14" numFmtId="169" xfId="0" applyAlignment="1" applyBorder="1" applyFont="1" applyNumberFormat="1">
      <alignment horizontal="center"/>
    </xf>
    <xf borderId="1" fillId="2" fontId="14" numFmtId="0" xfId="0" applyAlignment="1" applyBorder="1" applyFont="1">
      <alignment horizontal="center"/>
    </xf>
    <xf borderId="1" fillId="2" fontId="18" numFmtId="0" xfId="0" applyBorder="1" applyFont="1"/>
    <xf borderId="31" fillId="2" fontId="15" numFmtId="0" xfId="0" applyAlignment="1" applyBorder="1" applyFont="1">
      <alignment horizontal="center" vertical="center"/>
    </xf>
    <xf quotePrefix="1" borderId="1" fillId="3" fontId="4" numFmtId="17" xfId="0" applyAlignment="1" applyBorder="1" applyFont="1" applyNumberFormat="1">
      <alignment horizontal="center" vertical="center"/>
    </xf>
    <xf borderId="1" fillId="3" fontId="4" numFmtId="17" xfId="0" applyAlignment="1" applyBorder="1" applyFont="1" applyNumberFormat="1">
      <alignment horizontal="center" vertical="center"/>
    </xf>
    <xf borderId="1" fillId="2" fontId="14" numFmtId="0" xfId="0" applyAlignment="1" applyBorder="1" applyFont="1">
      <alignment shrinkToFit="0" vertical="center" wrapText="1"/>
    </xf>
    <xf borderId="1" fillId="2" fontId="14" numFmtId="169" xfId="0" applyAlignment="1" applyBorder="1" applyFont="1" applyNumberFormat="1">
      <alignment horizontal="center" vertical="center"/>
    </xf>
    <xf borderId="14" fillId="2" fontId="15" numFmtId="0" xfId="0" applyAlignment="1" applyBorder="1" applyFont="1">
      <alignment shrinkToFit="0" vertical="center" wrapText="1"/>
    </xf>
    <xf borderId="14" fillId="2" fontId="15" numFmtId="169" xfId="0" applyAlignment="1" applyBorder="1" applyFont="1" applyNumberFormat="1">
      <alignment horizontal="center" vertical="center"/>
    </xf>
    <xf borderId="1" fillId="2" fontId="4" numFmtId="0" xfId="0" applyBorder="1" applyFont="1"/>
    <xf borderId="1" fillId="2" fontId="17" numFmtId="169" xfId="0" applyAlignment="1" applyBorder="1" applyFont="1" applyNumberFormat="1">
      <alignment horizontal="center"/>
    </xf>
    <xf borderId="1" fillId="2" fontId="18" numFmtId="0" xfId="0" applyAlignment="1" applyBorder="1" applyFont="1">
      <alignment horizontal="center"/>
    </xf>
    <xf borderId="1" fillId="2" fontId="2" numFmtId="189" xfId="0" applyBorder="1" applyFont="1" applyNumberFormat="1"/>
    <xf borderId="1" fillId="2" fontId="2" numFmtId="174" xfId="0" applyBorder="1" applyFont="1" applyNumberFormat="1"/>
    <xf borderId="1" fillId="2" fontId="21" numFmtId="169" xfId="0" applyAlignment="1" applyBorder="1" applyFont="1" applyNumberFormat="1">
      <alignment horizontal="center" vertical="center"/>
    </xf>
    <xf borderId="1" fillId="2" fontId="22" numFmtId="0" xfId="0" applyAlignment="1" applyBorder="1" applyFont="1">
      <alignment horizontal="center"/>
    </xf>
    <xf borderId="1" fillId="2" fontId="21" numFmtId="3" xfId="0" applyAlignment="1" applyBorder="1" applyFont="1" applyNumberFormat="1">
      <alignment horizontal="center" vertical="center"/>
    </xf>
    <xf borderId="1" fillId="2" fontId="17" numFmtId="0" xfId="0" applyAlignment="1" applyBorder="1" applyFont="1">
      <alignment horizontal="left" vertical="center"/>
    </xf>
    <xf borderId="1" fillId="2" fontId="2" numFmtId="190" xfId="0" applyAlignment="1" applyBorder="1" applyFont="1" applyNumberFormat="1">
      <alignment horizontal="center"/>
    </xf>
    <xf borderId="1" fillId="2" fontId="2" numFmtId="169" xfId="0" applyAlignment="1" applyBorder="1" applyFont="1" applyNumberFormat="1">
      <alignment horizontal="center"/>
    </xf>
    <xf borderId="1" fillId="2" fontId="23" numFmtId="167" xfId="0" applyAlignment="1" applyBorder="1" applyFont="1" applyNumberFormat="1">
      <alignment horizontal="center" vertical="center"/>
    </xf>
    <xf borderId="31" fillId="2" fontId="2" numFmtId="0" xfId="0" applyAlignment="1" applyBorder="1" applyFont="1">
      <alignment horizontal="left" vertical="top"/>
    </xf>
    <xf borderId="1" fillId="2" fontId="3" numFmtId="0" xfId="0" applyAlignment="1" applyBorder="1" applyFont="1">
      <alignment horizontal="center"/>
    </xf>
    <xf borderId="3" fillId="2" fontId="2" numFmtId="3" xfId="0" applyAlignment="1" applyBorder="1" applyFont="1" applyNumberFormat="1">
      <alignment horizontal="center" vertical="center"/>
    </xf>
    <xf borderId="3" fillId="2" fontId="2" numFmtId="3" xfId="0" applyAlignment="1" applyBorder="1" applyFont="1" applyNumberFormat="1">
      <alignment horizontal="center"/>
    </xf>
    <xf borderId="2" fillId="2" fontId="2" numFmtId="3" xfId="0" applyAlignment="1" applyBorder="1" applyFont="1" applyNumberFormat="1">
      <alignment vertical="center"/>
    </xf>
    <xf borderId="2" fillId="2" fontId="2" numFmtId="3" xfId="0" applyBorder="1" applyFont="1" applyNumberFormat="1"/>
    <xf borderId="1" fillId="2" fontId="2" numFmtId="191" xfId="0" applyAlignment="1" applyBorder="1" applyFont="1" applyNumberFormat="1">
      <alignment horizontal="center"/>
    </xf>
    <xf borderId="14" fillId="2" fontId="1" numFmtId="9" xfId="0" applyAlignment="1" applyBorder="1" applyFont="1" applyNumberFormat="1">
      <alignment horizontal="left"/>
    </xf>
    <xf borderId="14" fillId="2" fontId="1" numFmtId="9" xfId="0" applyAlignment="1" applyBorder="1" applyFont="1" applyNumberFormat="1">
      <alignment horizontal="center"/>
    </xf>
    <xf borderId="1" fillId="2" fontId="2" numFmtId="9" xfId="0" applyBorder="1" applyFont="1" applyNumberFormat="1"/>
    <xf borderId="59" fillId="2" fontId="2" numFmtId="0" xfId="0" applyAlignment="1" applyBorder="1" applyFont="1">
      <alignment horizontal="left"/>
    </xf>
    <xf borderId="0" fillId="0" fontId="2" numFmtId="9" xfId="0" applyAlignment="1" applyFont="1" applyNumberFormat="1">
      <alignment horizontal="center"/>
    </xf>
    <xf borderId="60" fillId="2" fontId="1" numFmtId="0" xfId="0" applyAlignment="1" applyBorder="1" applyFont="1">
      <alignment horizontal="left"/>
    </xf>
    <xf borderId="16" fillId="3" fontId="4" numFmtId="0" xfId="0" applyAlignment="1" applyBorder="1" applyFont="1">
      <alignment horizontal="center" vertical="center"/>
    </xf>
    <xf borderId="61" fillId="0" fontId="7" numFmtId="0" xfId="0" applyBorder="1" applyFont="1"/>
    <xf borderId="0" fillId="0" fontId="2" numFmtId="3" xfId="0" applyAlignment="1" applyFont="1" applyNumberFormat="1">
      <alignment horizontal="center" vertical="center"/>
    </xf>
    <xf borderId="3" fillId="2" fontId="1" numFmtId="0" xfId="0" applyAlignment="1" applyBorder="1" applyFont="1">
      <alignment horizontal="center" vertical="center"/>
    </xf>
    <xf borderId="14" fillId="2" fontId="2" numFmtId="0" xfId="0" applyAlignment="1" applyBorder="1" applyFont="1">
      <alignment horizontal="center" vertical="center"/>
    </xf>
    <xf borderId="1" fillId="2" fontId="2" numFmtId="0" xfId="0" applyAlignment="1" applyBorder="1" applyFont="1">
      <alignment horizontal="right"/>
    </xf>
    <xf borderId="1" fillId="2" fontId="2" numFmtId="3" xfId="0" applyAlignment="1" applyBorder="1" applyFont="1" applyNumberFormat="1">
      <alignment horizontal="right"/>
    </xf>
    <xf borderId="1" fillId="2" fontId="2" numFmtId="1" xfId="0" applyBorder="1" applyFont="1" applyNumberFormat="1"/>
    <xf borderId="14" fillId="2" fontId="1" numFmtId="0" xfId="0" applyAlignment="1" applyBorder="1" applyFont="1">
      <alignment horizontal="left"/>
    </xf>
    <xf borderId="14" fillId="2" fontId="1" numFmtId="3" xfId="0" applyAlignment="1" applyBorder="1" applyFont="1" applyNumberFormat="1">
      <alignment horizontal="right"/>
    </xf>
    <xf borderId="14" fillId="10" fontId="1" numFmtId="0" xfId="0" applyAlignment="1" applyBorder="1" applyFill="1" applyFont="1">
      <alignment vertical="center"/>
    </xf>
    <xf borderId="14" fillId="10" fontId="1" numFmtId="169" xfId="0" applyAlignment="1" applyBorder="1" applyFont="1" applyNumberFormat="1">
      <alignment horizontal="right" vertical="center"/>
    </xf>
    <xf borderId="14" fillId="10" fontId="1" numFmtId="0" xfId="0" applyAlignment="1" applyBorder="1" applyFont="1">
      <alignment horizontal="left" vertical="center"/>
    </xf>
    <xf borderId="14" fillId="10" fontId="1" numFmtId="0" xfId="0" applyAlignment="1" applyBorder="1" applyFont="1">
      <alignment horizontal="left" shrinkToFit="0" vertical="center" wrapText="1"/>
    </xf>
    <xf borderId="3" fillId="2" fontId="2" numFmtId="169" xfId="0" applyAlignment="1" applyBorder="1" applyFont="1" applyNumberFormat="1">
      <alignment horizontal="right" vertical="center"/>
    </xf>
    <xf borderId="62" fillId="2" fontId="14" numFmtId="0" xfId="0" applyAlignment="1" applyBorder="1" applyFont="1">
      <alignment horizontal="center" vertical="center"/>
    </xf>
    <xf borderId="2" fillId="2" fontId="14" numFmtId="0" xfId="0" applyAlignment="1" applyBorder="1" applyFont="1">
      <alignment vertical="center"/>
    </xf>
    <xf borderId="2" fillId="2" fontId="14" numFmtId="171" xfId="0" applyAlignment="1" applyBorder="1" applyFont="1" applyNumberFormat="1">
      <alignment horizontal="center" vertical="center"/>
    </xf>
    <xf borderId="63" fillId="2" fontId="14" numFmtId="171" xfId="0" applyAlignment="1" applyBorder="1" applyFont="1" applyNumberFormat="1">
      <alignment horizontal="center" vertical="center"/>
    </xf>
    <xf borderId="59" fillId="2" fontId="14" numFmtId="0" xfId="0" applyAlignment="1" applyBorder="1" applyFont="1">
      <alignment horizontal="center" vertical="center"/>
    </xf>
    <xf borderId="1" fillId="2" fontId="14" numFmtId="171" xfId="0" applyAlignment="1" applyBorder="1" applyFont="1" applyNumberFormat="1">
      <alignment horizontal="center" vertical="center"/>
    </xf>
    <xf borderId="64" fillId="2" fontId="14" numFmtId="171" xfId="0" applyAlignment="1" applyBorder="1" applyFont="1" applyNumberFormat="1">
      <alignment horizontal="center" vertical="center"/>
    </xf>
    <xf borderId="59" fillId="2" fontId="2" numFmtId="0" xfId="0" applyBorder="1" applyFont="1"/>
    <xf borderId="65" fillId="2" fontId="14" numFmtId="0" xfId="0" applyAlignment="1" applyBorder="1" applyFont="1">
      <alignment horizontal="center" vertical="center"/>
    </xf>
    <xf borderId="3" fillId="2" fontId="14" numFmtId="0" xfId="0" applyAlignment="1" applyBorder="1" applyFont="1">
      <alignment vertical="center"/>
    </xf>
    <xf borderId="3" fillId="2" fontId="14" numFmtId="171" xfId="0" applyAlignment="1" applyBorder="1" applyFont="1" applyNumberFormat="1">
      <alignment horizontal="center" vertical="center"/>
    </xf>
    <xf borderId="66" fillId="2" fontId="14" numFmtId="171" xfId="0" applyAlignment="1" applyBorder="1" applyFont="1" applyNumberFormat="1">
      <alignment horizontal="center" vertical="center"/>
    </xf>
    <xf borderId="60" fillId="2" fontId="15" numFmtId="0" xfId="0" applyAlignment="1" applyBorder="1" applyFont="1">
      <alignment horizontal="center" vertical="center"/>
    </xf>
    <xf borderId="14" fillId="2" fontId="15" numFmtId="0" xfId="0" applyAlignment="1" applyBorder="1" applyFont="1">
      <alignment vertical="center"/>
    </xf>
    <xf borderId="14" fillId="2" fontId="15" numFmtId="171" xfId="0" applyAlignment="1" applyBorder="1" applyFont="1" applyNumberFormat="1">
      <alignment horizontal="center" vertical="center"/>
    </xf>
    <xf borderId="60" fillId="2" fontId="15" numFmtId="0" xfId="0" applyAlignment="1" applyBorder="1" applyFont="1">
      <alignment vertical="center"/>
    </xf>
    <xf borderId="60" fillId="2" fontId="1" numFmtId="0" xfId="0" applyBorder="1" applyFont="1"/>
    <xf borderId="1" fillId="2" fontId="0" numFmtId="171" xfId="0" applyBorder="1" applyFont="1" applyNumberFormat="1"/>
    <xf borderId="5" fillId="0" fontId="14" numFmtId="171" xfId="0" applyAlignment="1" applyBorder="1" applyFont="1" applyNumberFormat="1">
      <alignment horizontal="center" vertical="center"/>
    </xf>
    <xf borderId="0" fillId="0" fontId="14" numFmtId="171" xfId="0" applyAlignment="1" applyFont="1" applyNumberFormat="1">
      <alignment horizontal="center" vertical="center"/>
    </xf>
    <xf borderId="26" fillId="2" fontId="1" numFmtId="0" xfId="0" applyBorder="1" applyFont="1"/>
    <xf borderId="55" fillId="2" fontId="15" numFmtId="0" xfId="0" applyAlignment="1" applyBorder="1" applyFont="1">
      <alignment vertical="center"/>
    </xf>
    <xf borderId="55" fillId="2" fontId="15" numFmtId="171" xfId="0" applyAlignment="1" applyBorder="1" applyFont="1" applyNumberFormat="1">
      <alignment horizontal="center" vertical="center"/>
    </xf>
    <xf borderId="1" fillId="2" fontId="14" numFmtId="192" xfId="0" applyAlignment="1" applyBorder="1" applyFont="1" applyNumberFormat="1">
      <alignment horizontal="center" vertical="center"/>
    </xf>
    <xf borderId="2" fillId="2" fontId="14" numFmtId="0" xfId="0" applyAlignment="1" applyBorder="1" applyFont="1">
      <alignment horizontal="left" vertical="center"/>
    </xf>
    <xf borderId="2" fillId="2" fontId="14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40" Type="http://schemas.openxmlformats.org/officeDocument/2006/relationships/worksheet" Target="worksheets/sheet37.xml"/><Relationship Id="rId42" Type="http://schemas.openxmlformats.org/officeDocument/2006/relationships/worksheet" Target="worksheets/sheet39.xml"/><Relationship Id="rId41" Type="http://schemas.openxmlformats.org/officeDocument/2006/relationships/worksheet" Target="worksheets/sheet38.xml"/><Relationship Id="rId44" Type="http://schemas.openxmlformats.org/officeDocument/2006/relationships/worksheet" Target="worksheets/sheet41.xml"/><Relationship Id="rId43" Type="http://schemas.openxmlformats.org/officeDocument/2006/relationships/worksheet" Target="worksheets/sheet40.xml"/><Relationship Id="rId46" Type="http://schemas.openxmlformats.org/officeDocument/2006/relationships/worksheet" Target="worksheets/sheet43.xml"/><Relationship Id="rId45" Type="http://schemas.openxmlformats.org/officeDocument/2006/relationships/worksheet" Target="worksheets/sheet42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48" Type="http://schemas.openxmlformats.org/officeDocument/2006/relationships/worksheet" Target="worksheets/sheet45.xml"/><Relationship Id="rId47" Type="http://schemas.openxmlformats.org/officeDocument/2006/relationships/worksheet" Target="worksheets/sheet44.xml"/><Relationship Id="rId49" Type="http://schemas.openxmlformats.org/officeDocument/2006/relationships/worksheet" Target="worksheets/sheet4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73" Type="http://schemas.openxmlformats.org/officeDocument/2006/relationships/worksheet" Target="worksheets/sheet70.xml"/><Relationship Id="rId72" Type="http://schemas.openxmlformats.org/officeDocument/2006/relationships/worksheet" Target="worksheets/sheet69.xml"/><Relationship Id="rId31" Type="http://schemas.openxmlformats.org/officeDocument/2006/relationships/worksheet" Target="worksheets/sheet28.xml"/><Relationship Id="rId75" Type="http://schemas.openxmlformats.org/officeDocument/2006/relationships/worksheet" Target="worksheets/sheet72.xml"/><Relationship Id="rId30" Type="http://schemas.openxmlformats.org/officeDocument/2006/relationships/worksheet" Target="worksheets/sheet27.xml"/><Relationship Id="rId74" Type="http://schemas.openxmlformats.org/officeDocument/2006/relationships/worksheet" Target="worksheets/sheet71.xml"/><Relationship Id="rId33" Type="http://schemas.openxmlformats.org/officeDocument/2006/relationships/worksheet" Target="worksheets/sheet30.xml"/><Relationship Id="rId77" Type="http://schemas.openxmlformats.org/officeDocument/2006/relationships/worksheet" Target="worksheets/sheet74.xml"/><Relationship Id="rId32" Type="http://schemas.openxmlformats.org/officeDocument/2006/relationships/worksheet" Target="worksheets/sheet29.xml"/><Relationship Id="rId76" Type="http://schemas.openxmlformats.org/officeDocument/2006/relationships/worksheet" Target="worksheets/sheet73.xml"/><Relationship Id="rId35" Type="http://schemas.openxmlformats.org/officeDocument/2006/relationships/worksheet" Target="worksheets/sheet32.xml"/><Relationship Id="rId34" Type="http://schemas.openxmlformats.org/officeDocument/2006/relationships/worksheet" Target="worksheets/sheet31.xml"/><Relationship Id="rId78" Type="http://schemas.openxmlformats.org/officeDocument/2006/relationships/worksheet" Target="worksheets/sheet75.xml"/><Relationship Id="rId71" Type="http://schemas.openxmlformats.org/officeDocument/2006/relationships/worksheet" Target="worksheets/sheet68.xml"/><Relationship Id="rId70" Type="http://schemas.openxmlformats.org/officeDocument/2006/relationships/worksheet" Target="worksheets/sheet67.xml"/><Relationship Id="rId37" Type="http://schemas.openxmlformats.org/officeDocument/2006/relationships/worksheet" Target="worksheets/sheet34.xml"/><Relationship Id="rId36" Type="http://schemas.openxmlformats.org/officeDocument/2006/relationships/worksheet" Target="worksheets/sheet33.xml"/><Relationship Id="rId39" Type="http://schemas.openxmlformats.org/officeDocument/2006/relationships/worksheet" Target="worksheets/sheet36.xml"/><Relationship Id="rId38" Type="http://schemas.openxmlformats.org/officeDocument/2006/relationships/worksheet" Target="worksheets/sheet35.xml"/><Relationship Id="rId62" Type="http://schemas.openxmlformats.org/officeDocument/2006/relationships/worksheet" Target="worksheets/sheet59.xml"/><Relationship Id="rId61" Type="http://schemas.openxmlformats.org/officeDocument/2006/relationships/worksheet" Target="worksheets/sheet58.xml"/><Relationship Id="rId20" Type="http://schemas.openxmlformats.org/officeDocument/2006/relationships/worksheet" Target="worksheets/sheet17.xml"/><Relationship Id="rId64" Type="http://schemas.openxmlformats.org/officeDocument/2006/relationships/worksheet" Target="worksheets/sheet61.xml"/><Relationship Id="rId63" Type="http://schemas.openxmlformats.org/officeDocument/2006/relationships/worksheet" Target="worksheets/sheet60.xml"/><Relationship Id="rId22" Type="http://schemas.openxmlformats.org/officeDocument/2006/relationships/worksheet" Target="worksheets/sheet19.xml"/><Relationship Id="rId66" Type="http://schemas.openxmlformats.org/officeDocument/2006/relationships/worksheet" Target="worksheets/sheet63.xml"/><Relationship Id="rId21" Type="http://schemas.openxmlformats.org/officeDocument/2006/relationships/worksheet" Target="worksheets/sheet18.xml"/><Relationship Id="rId65" Type="http://schemas.openxmlformats.org/officeDocument/2006/relationships/worksheet" Target="worksheets/sheet62.xml"/><Relationship Id="rId24" Type="http://schemas.openxmlformats.org/officeDocument/2006/relationships/worksheet" Target="worksheets/sheet21.xml"/><Relationship Id="rId68" Type="http://schemas.openxmlformats.org/officeDocument/2006/relationships/worksheet" Target="worksheets/sheet65.xml"/><Relationship Id="rId23" Type="http://schemas.openxmlformats.org/officeDocument/2006/relationships/worksheet" Target="worksheets/sheet20.xml"/><Relationship Id="rId67" Type="http://schemas.openxmlformats.org/officeDocument/2006/relationships/worksheet" Target="worksheets/sheet64.xml"/><Relationship Id="rId60" Type="http://schemas.openxmlformats.org/officeDocument/2006/relationships/worksheet" Target="worksheets/sheet57.xml"/><Relationship Id="rId26" Type="http://schemas.openxmlformats.org/officeDocument/2006/relationships/worksheet" Target="worksheets/sheet23.xml"/><Relationship Id="rId25" Type="http://schemas.openxmlformats.org/officeDocument/2006/relationships/worksheet" Target="worksheets/sheet22.xml"/><Relationship Id="rId69" Type="http://schemas.openxmlformats.org/officeDocument/2006/relationships/worksheet" Target="worksheets/sheet66.xml"/><Relationship Id="rId28" Type="http://schemas.openxmlformats.org/officeDocument/2006/relationships/worksheet" Target="worksheets/sheet25.xml"/><Relationship Id="rId27" Type="http://schemas.openxmlformats.org/officeDocument/2006/relationships/worksheet" Target="worksheets/sheet24.xml"/><Relationship Id="rId29" Type="http://schemas.openxmlformats.org/officeDocument/2006/relationships/worksheet" Target="worksheets/sheet26.xml"/><Relationship Id="rId51" Type="http://schemas.openxmlformats.org/officeDocument/2006/relationships/worksheet" Target="worksheets/sheet48.xml"/><Relationship Id="rId50" Type="http://schemas.openxmlformats.org/officeDocument/2006/relationships/worksheet" Target="worksheets/sheet47.xml"/><Relationship Id="rId53" Type="http://schemas.openxmlformats.org/officeDocument/2006/relationships/worksheet" Target="worksheets/sheet50.xml"/><Relationship Id="rId52" Type="http://schemas.openxmlformats.org/officeDocument/2006/relationships/worksheet" Target="worksheets/sheet49.xml"/><Relationship Id="rId11" Type="http://schemas.openxmlformats.org/officeDocument/2006/relationships/worksheet" Target="worksheets/sheet8.xml"/><Relationship Id="rId55" Type="http://schemas.openxmlformats.org/officeDocument/2006/relationships/worksheet" Target="worksheets/sheet52.xml"/><Relationship Id="rId10" Type="http://schemas.openxmlformats.org/officeDocument/2006/relationships/worksheet" Target="worksheets/sheet7.xml"/><Relationship Id="rId54" Type="http://schemas.openxmlformats.org/officeDocument/2006/relationships/worksheet" Target="worksheets/sheet51.xml"/><Relationship Id="rId13" Type="http://schemas.openxmlformats.org/officeDocument/2006/relationships/worksheet" Target="worksheets/sheet10.xml"/><Relationship Id="rId57" Type="http://schemas.openxmlformats.org/officeDocument/2006/relationships/worksheet" Target="worksheets/sheet54.xml"/><Relationship Id="rId12" Type="http://schemas.openxmlformats.org/officeDocument/2006/relationships/worksheet" Target="worksheets/sheet9.xml"/><Relationship Id="rId56" Type="http://schemas.openxmlformats.org/officeDocument/2006/relationships/worksheet" Target="worksheets/sheet53.xml"/><Relationship Id="rId15" Type="http://schemas.openxmlformats.org/officeDocument/2006/relationships/worksheet" Target="worksheets/sheet12.xml"/><Relationship Id="rId59" Type="http://schemas.openxmlformats.org/officeDocument/2006/relationships/worksheet" Target="worksheets/sheet56.xml"/><Relationship Id="rId14" Type="http://schemas.openxmlformats.org/officeDocument/2006/relationships/worksheet" Target="worksheets/sheet11.xml"/><Relationship Id="rId58" Type="http://schemas.openxmlformats.org/officeDocument/2006/relationships/worksheet" Target="worksheets/sheet55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06614398232368404"/>
          <c:y val="0.08166295471417966"/>
          <c:w val="0.8751488682860206"/>
          <c:h val="0.7094342049114685"/>
        </c:manualLayout>
      </c:layout>
      <c:barChart>
        <c:barDir val="col"/>
        <c:grouping val="stacked"/>
        <c:ser>
          <c:idx val="0"/>
          <c:order val="0"/>
          <c:tx>
            <c:strRef>
              <c:f>'Pasantías'!$B$1</c:f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'Pasantías'!$A$2:$A$11</c:f>
            </c:strRef>
          </c:cat>
          <c:val>
            <c:numRef>
              <c:f>'Pasantías'!$B$2:$B$11</c:f>
              <c:numCache/>
            </c:numRef>
          </c:val>
        </c:ser>
        <c:ser>
          <c:idx val="1"/>
          <c:order val="1"/>
          <c:tx>
            <c:strRef>
              <c:f>'Pasantías'!$C$1</c:f>
            </c:strRef>
          </c:tx>
          <c:spPr>
            <a:solidFill>
              <a:srgbClr val="DB4437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'Pasantías'!$A$2:$A$11</c:f>
            </c:strRef>
          </c:cat>
          <c:val>
            <c:numRef>
              <c:f>'Pasantías'!$C$2:$C$11</c:f>
              <c:numCache/>
            </c:numRef>
          </c:val>
        </c:ser>
        <c:ser>
          <c:idx val="2"/>
          <c:order val="2"/>
          <c:tx>
            <c:strRef>
              <c:f>'Pasantías'!$D$1</c:f>
            </c:strRef>
          </c:tx>
          <c:spPr>
            <a:solidFill>
              <a:srgbClr val="F4B40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'Pasantías'!$A$2:$A$11</c:f>
            </c:strRef>
          </c:cat>
          <c:val>
            <c:numRef>
              <c:f>'Pasantías'!$D$2:$D$11</c:f>
              <c:numCache/>
            </c:numRef>
          </c:val>
        </c:ser>
        <c:ser>
          <c:idx val="3"/>
          <c:order val="3"/>
          <c:tx>
            <c:strRef>
              <c:f>'Pasantías'!$E$1</c:f>
            </c:strRef>
          </c:tx>
          <c:spPr>
            <a:solidFill>
              <a:srgbClr val="0F9D58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'Pasantías'!$A$2:$A$11</c:f>
            </c:strRef>
          </c:cat>
          <c:val>
            <c:numRef>
              <c:f>'Pasantías'!$E$2:$E$11</c:f>
              <c:numCache/>
            </c:numRef>
          </c:val>
        </c:ser>
        <c:ser>
          <c:idx val="4"/>
          <c:order val="4"/>
          <c:tx>
            <c:strRef>
              <c:f>'Pasantías'!$F$1</c:f>
            </c:strRef>
          </c:tx>
          <c:spPr>
            <a:solidFill>
              <a:srgbClr val="FF6D0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'Pasantías'!$A$2:$A$11</c:f>
            </c:strRef>
          </c:cat>
          <c:val>
            <c:numRef>
              <c:f>'Pasantías'!$F$2:$F$11</c:f>
              <c:numCache/>
            </c:numRef>
          </c:val>
        </c:ser>
        <c:overlap val="100"/>
        <c:axId val="1190583537"/>
        <c:axId val="1830984023"/>
      </c:barChart>
      <c:lineChart>
        <c:varyColors val="0"/>
        <c:ser>
          <c:idx val="5"/>
          <c:order val="5"/>
          <c:tx>
            <c:strRef>
              <c:f>'Pasantías'!$G$1</c:f>
            </c:strRef>
          </c:tx>
          <c:spPr>
            <a:ln cmpd="sng" w="28575">
              <a:solidFill>
                <a:srgbClr val="000000">
                  <a:alpha val="0"/>
                </a:srgbClr>
              </a:solidFill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'Pasantías'!$A$2:$A$11</c:f>
            </c:strRef>
          </c:cat>
          <c:val>
            <c:numRef>
              <c:f>'Pasantías'!$G$2:$G$11</c:f>
              <c:numCache/>
            </c:numRef>
          </c:val>
          <c:smooth val="0"/>
        </c:ser>
        <c:axId val="1190583537"/>
        <c:axId val="1830984023"/>
      </c:lineChart>
      <c:catAx>
        <c:axId val="119058353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Años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830984023"/>
      </c:catAx>
      <c:valAx>
        <c:axId val="183098402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Participantes
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190583537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000000"/>
              </a:solidFill>
              <a:latin typeface="+mn-lt"/>
            </a:defRPr>
          </a:pPr>
        </a:p>
      </c:txPr>
    </c:legend>
    <c:plotVisOnly val="1"/>
  </c:chart>
</c:chartSpace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400050</xdr:colOff>
      <xdr:row>14</xdr:row>
      <xdr:rowOff>9525</xdr:rowOff>
    </xdr:from>
    <xdr:ext cx="7562850" cy="339090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5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6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6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6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6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6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0.xml"/></Relationships>
</file>

<file path=xl/worksheets/_rels/sheet7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1.xml"/></Relationships>
</file>

<file path=xl/worksheets/_rels/sheet7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2.xml"/></Relationships>
</file>

<file path=xl/worksheets/_rels/sheet7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3.xml"/></Relationships>
</file>

<file path=xl/worksheets/_rels/sheet7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4.xml"/></Relationships>
</file>

<file path=xl/worksheets/_rels/sheet7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5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17.86"/>
    <col customWidth="1" min="2" max="2" width="6.71"/>
    <col customWidth="1" min="3" max="13" width="7.71"/>
  </cols>
  <sheetData>
    <row r="1" ht="12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2.0" customHeight="1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2.0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ht="12.0" customHeigh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ht="12.0" customHeigh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</row>
    <row r="6" ht="12.0" customHeight="1">
      <c r="A6" s="4" t="s">
        <v>15</v>
      </c>
      <c r="B6" s="7">
        <v>2.887889</v>
      </c>
      <c r="C6" s="7">
        <v>3.780351</v>
      </c>
      <c r="D6" s="7">
        <v>-16.826</v>
      </c>
      <c r="E6" s="7">
        <v>-39.0877</v>
      </c>
      <c r="F6" s="7">
        <v>-32.5892</v>
      </c>
      <c r="G6" s="7">
        <v>-18.3341</v>
      </c>
      <c r="H6" s="7">
        <v>-11.3105</v>
      </c>
      <c r="I6" s="7">
        <v>-9.3028</v>
      </c>
      <c r="J6" s="7">
        <v>-6.24068</v>
      </c>
      <c r="K6" s="7">
        <v>-3.3078</v>
      </c>
      <c r="L6" s="7">
        <v>-2.51206</v>
      </c>
      <c r="M6" s="7">
        <v>0.505473</v>
      </c>
    </row>
    <row r="7" ht="12.0" customHeight="1">
      <c r="A7" s="3" t="s">
        <v>16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ht="12.0" customHeight="1">
      <c r="A8" s="9" t="s">
        <v>17</v>
      </c>
      <c r="B8" s="10">
        <v>2.80247942701119</v>
      </c>
      <c r="C8" s="10">
        <v>2.51672409590091</v>
      </c>
      <c r="D8" s="10">
        <v>-22.8665765402863</v>
      </c>
      <c r="E8" s="10">
        <v>-47.0754676725559</v>
      </c>
      <c r="F8" s="10">
        <v>-49.6657776953893</v>
      </c>
      <c r="G8" s="10">
        <v>-13.2228991808711</v>
      </c>
      <c r="H8" s="10">
        <v>-6.07070616073022</v>
      </c>
      <c r="I8" s="10">
        <v>-10.1800148278945</v>
      </c>
      <c r="J8" s="10">
        <v>-10.8751236601004</v>
      </c>
      <c r="K8" s="10">
        <v>-1.05006431854533</v>
      </c>
      <c r="L8" s="10">
        <v>-3.05091203596673</v>
      </c>
      <c r="M8" s="10">
        <v>-2.48667520086118</v>
      </c>
    </row>
    <row r="9" ht="12.0" customHeight="1">
      <c r="A9" s="11" t="s">
        <v>16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ht="12.0" customHeight="1">
      <c r="A10" s="4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ht="12.0" customHeight="1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ht="12.0" customHeight="1">
      <c r="A12" s="9" t="s">
        <v>18</v>
      </c>
      <c r="B12" s="9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ht="12.0" customHeight="1">
      <c r="A13" s="15" t="s">
        <v>19</v>
      </c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ht="12.0" customHeight="1">
      <c r="A14" s="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ht="12.0" customHeight="1">
      <c r="A15" s="4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ht="12.0" customHeight="1">
      <c r="A16" s="4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ht="12.0" customHeight="1">
      <c r="A17" s="4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ht="12.0" customHeight="1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ht="12.0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ht="12.0" customHeight="1">
      <c r="A20" s="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ht="12.0" customHeight="1">
      <c r="A21" s="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ht="12.0" customHeight="1">
      <c r="A22" s="4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ht="12.0" customHeight="1">
      <c r="A23" s="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ht="12.0" customHeight="1">
      <c r="A24" s="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ht="12.0" customHeight="1">
      <c r="A25" s="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ht="12.0" customHeight="1">
      <c r="A26" s="4"/>
      <c r="B26" s="2"/>
      <c r="C26" s="2"/>
      <c r="D26" s="17"/>
      <c r="E26" s="2"/>
      <c r="F26" s="2"/>
      <c r="G26" s="2"/>
      <c r="H26" s="2"/>
      <c r="I26" s="2"/>
      <c r="J26" s="2"/>
      <c r="K26" s="2"/>
      <c r="L26" s="2"/>
      <c r="M26" s="2"/>
    </row>
    <row r="27" ht="12.0" customHeight="1">
      <c r="A27" s="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ht="12.0" customHeight="1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ht="12.0" customHeight="1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ht="12.0" customHeight="1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ht="12.0" customHeight="1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ht="12.0" customHeight="1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ht="12.0" customHeight="1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ht="12.0" customHeight="1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ht="12.0" customHeight="1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ht="12.0" customHeight="1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ht="12.0" customHeight="1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ht="12.0" customHeight="1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ht="12.0" customHeight="1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ht="12.0" customHeight="1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ht="12.0" customHeight="1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ht="12.0" customHeight="1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ht="12.0" customHeight="1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ht="12.0" customHeight="1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ht="12.0" customHeight="1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ht="12.0" customHeight="1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ht="12.0" customHeight="1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ht="12.0" customHeight="1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ht="12.0" customHeight="1">
      <c r="A49" s="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ht="12.0" customHeight="1">
      <c r="A50" s="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ht="12.0" customHeight="1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ht="12.0" customHeight="1">
      <c r="A52" s="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ht="12.0" customHeight="1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ht="12.0" customHeight="1">
      <c r="A54" s="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ht="12.0" customHeight="1">
      <c r="A55" s="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ht="12.0" customHeight="1">
      <c r="A56" s="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ht="12.0" customHeight="1">
      <c r="A57" s="4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ht="12.0" customHeight="1">
      <c r="A58" s="4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ht="12.0" customHeight="1">
      <c r="A59" s="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ht="12.0" customHeight="1">
      <c r="A60" s="4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ht="12.0" customHeight="1">
      <c r="A61" s="4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ht="12.0" customHeight="1">
      <c r="A62" s="4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ht="12.0" customHeight="1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ht="12.0" customHeight="1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ht="12.0" customHeight="1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ht="12.0" customHeight="1">
      <c r="A66" s="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ht="12.0" customHeight="1">
      <c r="A67" s="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ht="12.0" customHeight="1">
      <c r="A68" s="4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ht="12.0" customHeight="1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ht="12.0" customHeight="1">
      <c r="A70" s="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ht="12.0" customHeight="1">
      <c r="A71" s="4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ht="12.0" customHeight="1">
      <c r="A72" s="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ht="12.0" customHeight="1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ht="12.0" customHeight="1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ht="12.0" customHeight="1">
      <c r="A75" s="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ht="12.0" customHeight="1">
      <c r="A76" s="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ht="12.0" customHeight="1">
      <c r="A77" s="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ht="12.0" customHeight="1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ht="12.0" customHeight="1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ht="12.0" customHeight="1">
      <c r="A80" s="4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ht="12.0" customHeight="1">
      <c r="A81" s="4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ht="12.0" customHeight="1">
      <c r="A82" s="4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ht="12.0" customHeight="1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ht="12.0" customHeight="1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ht="12.0" customHeight="1">
      <c r="A85" s="4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ht="12.0" customHeight="1">
      <c r="A86" s="4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ht="12.0" customHeight="1">
      <c r="A87" s="4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ht="12.0" customHeight="1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ht="12.0" customHeight="1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ht="12.0" customHeight="1">
      <c r="A90" s="4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ht="12.0" customHeight="1">
      <c r="A91" s="4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ht="12.0" customHeight="1">
      <c r="A92" s="4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ht="12.0" customHeight="1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ht="12.0" customHeight="1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ht="12.0" customHeight="1">
      <c r="A95" s="4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ht="12.0" customHeight="1">
      <c r="A96" s="4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ht="12.0" customHeight="1">
      <c r="A97" s="4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ht="12.0" customHeight="1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ht="12.0" customHeight="1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ht="12.0" customHeight="1">
      <c r="A100" s="4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</sheetData>
  <printOptions/>
  <pageMargins bottom="0.75" footer="0.0" header="0.0" left="0.7" right="0.7" top="0.75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22.57"/>
    <col customWidth="1" min="2" max="11" width="6.71"/>
    <col customWidth="1" min="12" max="22" width="11.57"/>
  </cols>
  <sheetData>
    <row r="1" ht="12.0" customHeight="1">
      <c r="A1" s="18" t="s">
        <v>153</v>
      </c>
      <c r="B1" s="113"/>
      <c r="C1" s="113"/>
      <c r="D1" s="113"/>
      <c r="E1" s="113"/>
      <c r="F1" s="113"/>
      <c r="G1" s="113"/>
      <c r="H1" s="113"/>
      <c r="I1" s="113"/>
      <c r="J1" s="113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ht="12.0" customHeight="1">
      <c r="A2" s="20" t="s">
        <v>154</v>
      </c>
      <c r="B2" s="113"/>
      <c r="C2" s="113"/>
      <c r="D2" s="113"/>
      <c r="E2" s="113"/>
      <c r="F2" s="113"/>
      <c r="G2" s="113"/>
      <c r="H2" s="113"/>
      <c r="I2" s="113"/>
      <c r="J2" s="113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ht="9.0" customHeight="1">
      <c r="A3" s="19"/>
      <c r="B3" s="113"/>
      <c r="C3" s="113"/>
      <c r="D3" s="113"/>
      <c r="E3" s="113"/>
      <c r="F3" s="113"/>
      <c r="G3" s="113"/>
      <c r="H3" s="113"/>
      <c r="I3" s="113"/>
      <c r="J3" s="113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ht="9.0" customHeight="1">
      <c r="A4" s="19"/>
      <c r="B4" s="113"/>
      <c r="C4" s="113"/>
      <c r="D4" s="113"/>
      <c r="E4" s="113"/>
      <c r="F4" s="113"/>
      <c r="G4" s="113"/>
      <c r="H4" s="113"/>
      <c r="I4" s="113"/>
      <c r="J4" s="113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ht="12.0" customHeight="1">
      <c r="A5" s="21" t="s">
        <v>22</v>
      </c>
      <c r="B5" s="118">
        <v>2011.0</v>
      </c>
      <c r="C5" s="118">
        <v>2012.0</v>
      </c>
      <c r="D5" s="118">
        <v>2013.0</v>
      </c>
      <c r="E5" s="118">
        <v>2014.0</v>
      </c>
      <c r="F5" s="118">
        <v>2015.0</v>
      </c>
      <c r="G5" s="118">
        <v>2016.0</v>
      </c>
      <c r="H5" s="118">
        <v>2017.0</v>
      </c>
      <c r="I5" s="118">
        <v>2018.0</v>
      </c>
      <c r="J5" s="118">
        <v>2019.0</v>
      </c>
      <c r="K5" s="118" t="s">
        <v>155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ht="12.0" customHeight="1">
      <c r="A6" s="68" t="s">
        <v>156</v>
      </c>
      <c r="B6" s="131">
        <v>-0.00949255370097378</v>
      </c>
      <c r="C6" s="131">
        <v>0.05133488473123205</v>
      </c>
      <c r="D6" s="131">
        <v>0.05919434594319675</v>
      </c>
      <c r="E6" s="131">
        <v>0.0014551181776096683</v>
      </c>
      <c r="F6" s="131">
        <v>0.23458555187532856</v>
      </c>
      <c r="G6" s="131">
        <v>0.38395722568548357</v>
      </c>
      <c r="H6" s="131">
        <v>0.038968041126863</v>
      </c>
      <c r="I6" s="131">
        <v>-0.003530048397848141</v>
      </c>
      <c r="J6" s="131">
        <v>0.007586990601051101</v>
      </c>
      <c r="K6" s="131">
        <v>-0.12434187263828136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</row>
    <row r="7" ht="12.0" customHeight="1">
      <c r="A7" s="68" t="s">
        <v>157</v>
      </c>
      <c r="B7" s="131">
        <v>0.01281248078809942</v>
      </c>
      <c r="C7" s="131">
        <v>-0.02793274283755461</v>
      </c>
      <c r="D7" s="131">
        <v>-0.06226509796214381</v>
      </c>
      <c r="E7" s="131">
        <v>-0.07518211720278281</v>
      </c>
      <c r="F7" s="131">
        <v>0.04800871606735491</v>
      </c>
      <c r="G7" s="131">
        <v>0.04211189237982713</v>
      </c>
      <c r="H7" s="131">
        <v>-0.0068092605599170165</v>
      </c>
      <c r="I7" s="131">
        <v>-0.07734103110690188</v>
      </c>
      <c r="J7" s="131">
        <v>-0.08414120410128978</v>
      </c>
      <c r="K7" s="131">
        <v>-0.31840473779831213</v>
      </c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</row>
    <row r="8" ht="12.0" customHeight="1">
      <c r="A8" s="68" t="s">
        <v>158</v>
      </c>
      <c r="B8" s="131">
        <v>-0.14557934578916898</v>
      </c>
      <c r="C8" s="131">
        <v>0.019818669304890183</v>
      </c>
      <c r="D8" s="131">
        <v>0.054625790476094144</v>
      </c>
      <c r="E8" s="131">
        <v>-0.02649274191574627</v>
      </c>
      <c r="F8" s="131">
        <v>0.08038420976626878</v>
      </c>
      <c r="G8" s="131">
        <v>-0.05920024411017634</v>
      </c>
      <c r="H8" s="131">
        <v>0.10170754608875739</v>
      </c>
      <c r="I8" s="131">
        <v>8.895418103261357E-4</v>
      </c>
      <c r="J8" s="131">
        <v>-0.0474785554127935</v>
      </c>
      <c r="K8" s="131">
        <v>-0.04970947488565869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</row>
    <row r="9" ht="12.0" customHeight="1">
      <c r="A9" s="19" t="s">
        <v>159</v>
      </c>
      <c r="B9" s="131">
        <v>-0.06087225628433265</v>
      </c>
      <c r="C9" s="131">
        <v>0.01813316608706874</v>
      </c>
      <c r="D9" s="131">
        <v>0.05556838551585789</v>
      </c>
      <c r="E9" s="131">
        <v>0.025546404808858145</v>
      </c>
      <c r="F9" s="131">
        <v>0.08848393611701358</v>
      </c>
      <c r="G9" s="131">
        <v>0.06674739733215226</v>
      </c>
      <c r="H9" s="131">
        <v>0.009747842790271157</v>
      </c>
      <c r="I9" s="131">
        <v>-0.058357994619076294</v>
      </c>
      <c r="J9" s="131">
        <v>-0.07207793540511567</v>
      </c>
      <c r="K9" s="131">
        <v>-0.2934576444749677</v>
      </c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</row>
    <row r="10" ht="12.0" customHeight="1">
      <c r="A10" s="19" t="s">
        <v>160</v>
      </c>
      <c r="B10" s="131">
        <v>-0.12134268957981688</v>
      </c>
      <c r="C10" s="131">
        <v>0.08269831006172802</v>
      </c>
      <c r="D10" s="131">
        <v>0.06915598880816337</v>
      </c>
      <c r="E10" s="131">
        <v>0.04061266769063534</v>
      </c>
      <c r="F10" s="131">
        <v>0.13786907271321022</v>
      </c>
      <c r="G10" s="131">
        <v>-0.003496454452473591</v>
      </c>
      <c r="H10" s="131">
        <v>-0.024292155375138253</v>
      </c>
      <c r="I10" s="131">
        <v>-0.057568606200588256</v>
      </c>
      <c r="J10" s="131">
        <v>0.06569207480198995</v>
      </c>
      <c r="K10" s="131">
        <v>-0.21604769389311035</v>
      </c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</row>
    <row r="11" ht="12.0" customHeight="1">
      <c r="A11" s="19" t="s">
        <v>161</v>
      </c>
      <c r="B11" s="131">
        <v>0.16024336924000446</v>
      </c>
      <c r="C11" s="131">
        <v>-0.046555611367070725</v>
      </c>
      <c r="D11" s="131">
        <v>-5.805339115452136E-4</v>
      </c>
      <c r="E11" s="131">
        <v>0.07662914046235851</v>
      </c>
      <c r="F11" s="131">
        <v>0.01782596845943133</v>
      </c>
      <c r="G11" s="131">
        <v>0.04675948254358689</v>
      </c>
      <c r="H11" s="131">
        <v>0.1491986462579939</v>
      </c>
      <c r="I11" s="131">
        <v>0.08260073928844923</v>
      </c>
      <c r="J11" s="131">
        <v>0.06147935670425497</v>
      </c>
      <c r="K11" s="131">
        <v>-0.12114970108832197</v>
      </c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</row>
    <row r="12" ht="12.0" customHeight="1">
      <c r="A12" s="19" t="s">
        <v>162</v>
      </c>
      <c r="B12" s="131">
        <v>-0.14671619732570135</v>
      </c>
      <c r="C12" s="131">
        <v>-0.09614834697297825</v>
      </c>
      <c r="D12" s="131">
        <v>-0.09335685266303649</v>
      </c>
      <c r="E12" s="131">
        <v>-0.023767561000985364</v>
      </c>
      <c r="F12" s="131">
        <v>-0.15557201248702296</v>
      </c>
      <c r="G12" s="131">
        <v>-0.03699118516329563</v>
      </c>
      <c r="H12" s="131">
        <v>-0.05315029766592861</v>
      </c>
      <c r="I12" s="131">
        <v>0.045585405713929106</v>
      </c>
      <c r="J12" s="131">
        <v>0.06729749516018178</v>
      </c>
      <c r="K12" s="131">
        <v>0.0399640306027926</v>
      </c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</row>
    <row r="13" ht="12.0" customHeight="1">
      <c r="A13" s="19" t="s">
        <v>163</v>
      </c>
      <c r="B13" s="131">
        <v>0.1283838087143678</v>
      </c>
      <c r="C13" s="131">
        <v>-0.12280937372565508</v>
      </c>
      <c r="D13" s="131">
        <v>0.0803569343001478</v>
      </c>
      <c r="E13" s="131">
        <v>-0.061848384168016225</v>
      </c>
      <c r="F13" s="131">
        <v>0.1842520751534807</v>
      </c>
      <c r="G13" s="131">
        <v>0.2780331128806553</v>
      </c>
      <c r="H13" s="131">
        <v>0.09258322157983333</v>
      </c>
      <c r="I13" s="131">
        <v>-0.0038240577509901143</v>
      </c>
      <c r="J13" s="131">
        <v>0.08589173979593016</v>
      </c>
      <c r="K13" s="131">
        <v>0.05726639332483257</v>
      </c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</row>
    <row r="14" ht="9.0" customHeight="1">
      <c r="A14" s="19"/>
      <c r="B14" s="113"/>
      <c r="C14" s="113"/>
      <c r="D14" s="113"/>
      <c r="E14" s="113"/>
      <c r="F14" s="113"/>
      <c r="G14" s="113"/>
      <c r="H14" s="113"/>
      <c r="I14" s="113"/>
      <c r="J14" s="113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ht="9.0" customHeight="1">
      <c r="A15" s="19"/>
      <c r="B15" s="113"/>
      <c r="C15" s="113"/>
      <c r="D15" s="113"/>
      <c r="E15" s="113"/>
      <c r="F15" s="113"/>
      <c r="G15" s="113"/>
      <c r="H15" s="113"/>
      <c r="I15" s="113"/>
      <c r="J15" s="113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ht="12.0" customHeight="1">
      <c r="A16" s="24" t="s">
        <v>164</v>
      </c>
      <c r="B16" s="126"/>
      <c r="C16" s="127"/>
      <c r="D16" s="127"/>
      <c r="E16" s="127"/>
      <c r="F16" s="127"/>
      <c r="G16" s="127"/>
      <c r="H16" s="127"/>
      <c r="I16" s="127"/>
      <c r="J16" s="127"/>
      <c r="K16" s="2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ht="12.0" customHeight="1">
      <c r="A17" s="128" t="s">
        <v>152</v>
      </c>
      <c r="B17" s="128"/>
      <c r="C17" s="129"/>
      <c r="D17" s="129"/>
      <c r="E17" s="129"/>
      <c r="F17" s="129"/>
      <c r="G17" s="129"/>
      <c r="H17" s="129"/>
      <c r="I17" s="129"/>
      <c r="J17" s="129"/>
      <c r="K17" s="27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ht="12.0" customHeight="1">
      <c r="A18" s="19"/>
      <c r="B18" s="113"/>
      <c r="C18" s="113"/>
      <c r="D18" s="113"/>
      <c r="E18" s="113"/>
      <c r="F18" s="113"/>
      <c r="G18" s="113"/>
      <c r="H18" s="113"/>
      <c r="I18" s="113"/>
      <c r="J18" s="113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ht="12.0" customHeight="1">
      <c r="A19" s="19"/>
      <c r="B19" s="132"/>
      <c r="C19" s="132"/>
      <c r="D19" s="132"/>
      <c r="E19" s="132"/>
      <c r="F19" s="132"/>
      <c r="G19" s="132"/>
      <c r="H19" s="132"/>
      <c r="I19" s="132"/>
      <c r="J19" s="132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ht="12.0" customHeight="1">
      <c r="A20" s="19"/>
      <c r="B20" s="132"/>
      <c r="C20" s="132"/>
      <c r="D20" s="132"/>
      <c r="E20" s="132"/>
      <c r="F20" s="132"/>
      <c r="G20" s="132"/>
      <c r="H20" s="132"/>
      <c r="I20" s="132"/>
      <c r="J20" s="132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ht="12.0" customHeight="1">
      <c r="A21" s="19"/>
      <c r="B21" s="132"/>
      <c r="C21" s="132"/>
      <c r="D21" s="132"/>
      <c r="E21" s="132"/>
      <c r="F21" s="132"/>
      <c r="G21" s="132"/>
      <c r="H21" s="132"/>
      <c r="I21" s="132"/>
      <c r="J21" s="132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ht="12.0" customHeight="1">
      <c r="A22" s="116"/>
      <c r="B22" s="116"/>
      <c r="C22" s="116"/>
      <c r="D22" s="116"/>
      <c r="E22" s="116"/>
      <c r="F22" s="132"/>
      <c r="G22" s="132"/>
      <c r="H22" s="132"/>
      <c r="I22" s="132"/>
      <c r="J22" s="132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ht="12.0" customHeight="1">
      <c r="A23" s="116"/>
      <c r="B23" s="116"/>
      <c r="C23" s="116"/>
      <c r="D23" s="116"/>
      <c r="E23" s="116"/>
      <c r="F23" s="132"/>
      <c r="G23" s="132"/>
      <c r="H23" s="132"/>
      <c r="I23" s="132"/>
      <c r="J23" s="132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ht="12.0" customHeight="1">
      <c r="A24" s="19"/>
      <c r="B24" s="113"/>
      <c r="C24" s="113"/>
      <c r="D24" s="116"/>
      <c r="E24" s="116"/>
      <c r="F24" s="132"/>
      <c r="G24" s="132"/>
      <c r="H24" s="132"/>
      <c r="I24" s="132"/>
      <c r="J24" s="132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ht="12.0" customHeight="1">
      <c r="A25" s="19"/>
      <c r="B25" s="113"/>
      <c r="C25" s="113"/>
      <c r="D25" s="116"/>
      <c r="E25" s="116"/>
      <c r="F25" s="132"/>
      <c r="G25" s="132"/>
      <c r="H25" s="132"/>
      <c r="I25" s="132"/>
      <c r="J25" s="132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ht="12.0" customHeight="1">
      <c r="A26" s="19"/>
      <c r="B26" s="113"/>
      <c r="C26" s="113"/>
      <c r="D26" s="116"/>
      <c r="E26" s="116"/>
      <c r="F26" s="132"/>
      <c r="G26" s="132"/>
      <c r="H26" s="132"/>
      <c r="I26" s="132"/>
      <c r="J26" s="132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ht="12.0" customHeight="1">
      <c r="A27" s="19"/>
      <c r="B27" s="113"/>
      <c r="C27" s="113"/>
      <c r="D27" s="116"/>
      <c r="E27" s="116"/>
      <c r="F27" s="132"/>
      <c r="G27" s="132"/>
      <c r="H27" s="132"/>
      <c r="I27" s="132"/>
      <c r="J27" s="132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ht="12.0" customHeight="1">
      <c r="A28" s="19"/>
      <c r="B28" s="113"/>
      <c r="C28" s="113"/>
      <c r="D28" s="116"/>
      <c r="E28" s="116"/>
      <c r="F28" s="132"/>
      <c r="G28" s="132"/>
      <c r="H28" s="132"/>
      <c r="I28" s="132"/>
      <c r="J28" s="132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ht="12.0" customHeight="1">
      <c r="A29" s="19"/>
      <c r="B29" s="113"/>
      <c r="C29" s="113"/>
      <c r="D29" s="116"/>
      <c r="E29" s="116"/>
      <c r="F29" s="113"/>
      <c r="G29" s="113"/>
      <c r="H29" s="113"/>
      <c r="I29" s="113"/>
      <c r="J29" s="113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ht="12.0" customHeight="1">
      <c r="A30" s="19"/>
      <c r="B30" s="113"/>
      <c r="C30" s="113"/>
      <c r="D30" s="116"/>
      <c r="E30" s="116"/>
      <c r="F30" s="113"/>
      <c r="G30" s="113"/>
      <c r="H30" s="113"/>
      <c r="I30" s="113"/>
      <c r="J30" s="113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ht="12.0" customHeight="1">
      <c r="A31" s="19"/>
      <c r="B31" s="113"/>
      <c r="C31" s="113"/>
      <c r="D31" s="113"/>
      <c r="E31" s="113"/>
      <c r="F31" s="113"/>
      <c r="G31" s="113"/>
      <c r="H31" s="113"/>
      <c r="I31" s="113"/>
      <c r="J31" s="113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ht="12.0" customHeight="1">
      <c r="A32" s="19"/>
      <c r="B32" s="113"/>
      <c r="C32" s="113"/>
      <c r="D32" s="113"/>
      <c r="E32" s="113"/>
      <c r="F32" s="113"/>
      <c r="G32" s="113"/>
      <c r="H32" s="113"/>
      <c r="I32" s="113"/>
      <c r="J32" s="113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ht="12.0" customHeight="1">
      <c r="A33" s="19"/>
      <c r="B33" s="113"/>
      <c r="C33" s="113"/>
      <c r="D33" s="113"/>
      <c r="E33" s="113"/>
      <c r="F33" s="113"/>
      <c r="G33" s="113"/>
      <c r="H33" s="113"/>
      <c r="I33" s="113"/>
      <c r="J33" s="113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ht="12.0" customHeight="1">
      <c r="A34" s="19"/>
      <c r="B34" s="113"/>
      <c r="C34" s="113"/>
      <c r="D34" s="113"/>
      <c r="E34" s="113"/>
      <c r="F34" s="113"/>
      <c r="G34" s="113"/>
      <c r="H34" s="113"/>
      <c r="I34" s="113"/>
      <c r="J34" s="113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ht="12.0" customHeight="1">
      <c r="A35" s="19"/>
      <c r="B35" s="113"/>
      <c r="C35" s="113"/>
      <c r="D35" s="113"/>
      <c r="E35" s="113"/>
      <c r="F35" s="113"/>
      <c r="G35" s="113"/>
      <c r="H35" s="113"/>
      <c r="I35" s="113"/>
      <c r="J35" s="113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ht="12.0" customHeight="1">
      <c r="A36" s="19"/>
      <c r="B36" s="113"/>
      <c r="C36" s="113"/>
      <c r="D36" s="113"/>
      <c r="E36" s="113"/>
      <c r="F36" s="113"/>
      <c r="G36" s="113"/>
      <c r="H36" s="113"/>
      <c r="I36" s="113"/>
      <c r="J36" s="113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ht="12.0" customHeight="1">
      <c r="A37" s="19"/>
      <c r="B37" s="113"/>
      <c r="C37" s="113"/>
      <c r="D37" s="113"/>
      <c r="E37" s="113"/>
      <c r="F37" s="113"/>
      <c r="G37" s="113"/>
      <c r="H37" s="113"/>
      <c r="I37" s="113"/>
      <c r="J37" s="113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ht="12.0" customHeight="1">
      <c r="A38" s="19"/>
      <c r="B38" s="113"/>
      <c r="C38" s="113"/>
      <c r="D38" s="113"/>
      <c r="E38" s="113"/>
      <c r="F38" s="113"/>
      <c r="G38" s="113"/>
      <c r="H38" s="113"/>
      <c r="I38" s="113"/>
      <c r="J38" s="113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ht="12.0" customHeight="1">
      <c r="A39" s="19"/>
      <c r="B39" s="113"/>
      <c r="C39" s="113"/>
      <c r="D39" s="113"/>
      <c r="E39" s="113"/>
      <c r="F39" s="113"/>
      <c r="G39" s="113"/>
      <c r="H39" s="113"/>
      <c r="I39" s="113"/>
      <c r="J39" s="113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ht="12.0" customHeight="1">
      <c r="A40" s="19"/>
      <c r="B40" s="113"/>
      <c r="C40" s="113"/>
      <c r="D40" s="113"/>
      <c r="E40" s="113"/>
      <c r="F40" s="113"/>
      <c r="G40" s="113"/>
      <c r="H40" s="113"/>
      <c r="I40" s="113"/>
      <c r="J40" s="113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ht="12.0" customHeight="1">
      <c r="A41" s="19"/>
      <c r="B41" s="113"/>
      <c r="C41" s="113"/>
      <c r="D41" s="113"/>
      <c r="E41" s="113"/>
      <c r="F41" s="113"/>
      <c r="G41" s="113"/>
      <c r="H41" s="113"/>
      <c r="I41" s="113"/>
      <c r="J41" s="113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</row>
    <row r="42" ht="12.0" customHeight="1">
      <c r="A42" s="19"/>
      <c r="B42" s="113"/>
      <c r="C42" s="113"/>
      <c r="D42" s="113"/>
      <c r="E42" s="113"/>
      <c r="F42" s="113"/>
      <c r="G42" s="113"/>
      <c r="H42" s="113"/>
      <c r="I42" s="113"/>
      <c r="J42" s="113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r="43" ht="12.0" customHeight="1">
      <c r="A43" s="19"/>
      <c r="B43" s="113"/>
      <c r="C43" s="113"/>
      <c r="D43" s="113"/>
      <c r="E43" s="113"/>
      <c r="F43" s="113"/>
      <c r="G43" s="113"/>
      <c r="H43" s="113"/>
      <c r="I43" s="113"/>
      <c r="J43" s="113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ht="12.0" customHeight="1">
      <c r="A44" s="19"/>
      <c r="B44" s="113"/>
      <c r="C44" s="113"/>
      <c r="D44" s="113"/>
      <c r="E44" s="113"/>
      <c r="F44" s="113"/>
      <c r="G44" s="113"/>
      <c r="H44" s="113"/>
      <c r="I44" s="113"/>
      <c r="J44" s="113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ht="12.0" customHeight="1">
      <c r="A45" s="19"/>
      <c r="B45" s="113"/>
      <c r="C45" s="113"/>
      <c r="D45" s="113"/>
      <c r="E45" s="113"/>
      <c r="F45" s="113"/>
      <c r="G45" s="113"/>
      <c r="H45" s="113"/>
      <c r="I45" s="113"/>
      <c r="J45" s="113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ht="12.0" customHeight="1">
      <c r="A46" s="19"/>
      <c r="B46" s="113"/>
      <c r="C46" s="113"/>
      <c r="D46" s="113"/>
      <c r="E46" s="113"/>
      <c r="F46" s="113"/>
      <c r="G46" s="113"/>
      <c r="H46" s="113"/>
      <c r="I46" s="113"/>
      <c r="J46" s="113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ht="12.0" customHeight="1">
      <c r="A47" s="19"/>
      <c r="B47" s="113"/>
      <c r="C47" s="113"/>
      <c r="D47" s="113"/>
      <c r="E47" s="113"/>
      <c r="F47" s="113"/>
      <c r="G47" s="113"/>
      <c r="H47" s="113"/>
      <c r="I47" s="113"/>
      <c r="J47" s="113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ht="12.0" customHeight="1">
      <c r="A48" s="19"/>
      <c r="B48" s="113"/>
      <c r="C48" s="113"/>
      <c r="D48" s="113"/>
      <c r="E48" s="113"/>
      <c r="F48" s="113"/>
      <c r="G48" s="113"/>
      <c r="H48" s="113"/>
      <c r="I48" s="113"/>
      <c r="J48" s="113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ht="12.0" customHeight="1">
      <c r="A49" s="19"/>
      <c r="B49" s="113"/>
      <c r="C49" s="113"/>
      <c r="D49" s="113"/>
      <c r="E49" s="113"/>
      <c r="F49" s="113"/>
      <c r="G49" s="113"/>
      <c r="H49" s="113"/>
      <c r="I49" s="113"/>
      <c r="J49" s="113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ht="12.0" customHeight="1">
      <c r="A50" s="19"/>
      <c r="B50" s="113"/>
      <c r="C50" s="113"/>
      <c r="D50" s="113"/>
      <c r="E50" s="113"/>
      <c r="F50" s="113"/>
      <c r="G50" s="113"/>
      <c r="H50" s="113"/>
      <c r="I50" s="113"/>
      <c r="J50" s="113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</row>
    <row r="51" ht="12.0" customHeight="1">
      <c r="A51" s="19"/>
      <c r="B51" s="113"/>
      <c r="C51" s="113"/>
      <c r="D51" s="113"/>
      <c r="E51" s="113"/>
      <c r="F51" s="113"/>
      <c r="G51" s="113"/>
      <c r="H51" s="113"/>
      <c r="I51" s="113"/>
      <c r="J51" s="113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</row>
    <row r="52" ht="12.0" customHeight="1">
      <c r="A52" s="19"/>
      <c r="B52" s="113"/>
      <c r="C52" s="113"/>
      <c r="D52" s="113"/>
      <c r="E52" s="113"/>
      <c r="F52" s="113"/>
      <c r="G52" s="113"/>
      <c r="H52" s="113"/>
      <c r="I52" s="113"/>
      <c r="J52" s="113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</row>
    <row r="53" ht="12.0" customHeight="1">
      <c r="A53" s="19"/>
      <c r="B53" s="113"/>
      <c r="C53" s="113"/>
      <c r="D53" s="113"/>
      <c r="E53" s="113"/>
      <c r="F53" s="113"/>
      <c r="G53" s="113"/>
      <c r="H53" s="113"/>
      <c r="I53" s="113"/>
      <c r="J53" s="113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</row>
    <row r="54" ht="12.0" customHeight="1">
      <c r="A54" s="19"/>
      <c r="B54" s="113"/>
      <c r="C54" s="113"/>
      <c r="D54" s="113"/>
      <c r="E54" s="113"/>
      <c r="F54" s="113"/>
      <c r="G54" s="113"/>
      <c r="H54" s="113"/>
      <c r="I54" s="113"/>
      <c r="J54" s="113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ht="12.0" customHeight="1">
      <c r="A55" s="19"/>
      <c r="B55" s="113"/>
      <c r="C55" s="113"/>
      <c r="D55" s="113"/>
      <c r="E55" s="113"/>
      <c r="F55" s="113"/>
      <c r="G55" s="113"/>
      <c r="H55" s="113"/>
      <c r="I55" s="113"/>
      <c r="J55" s="113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ht="12.0" customHeight="1">
      <c r="A56" s="19"/>
      <c r="B56" s="113"/>
      <c r="C56" s="113"/>
      <c r="D56" s="113"/>
      <c r="E56" s="113"/>
      <c r="F56" s="113"/>
      <c r="G56" s="113"/>
      <c r="H56" s="113"/>
      <c r="I56" s="113"/>
      <c r="J56" s="113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ht="12.0" customHeight="1">
      <c r="A57" s="19"/>
      <c r="B57" s="113"/>
      <c r="C57" s="113"/>
      <c r="D57" s="113"/>
      <c r="E57" s="113"/>
      <c r="F57" s="113"/>
      <c r="G57" s="113"/>
      <c r="H57" s="113"/>
      <c r="I57" s="113"/>
      <c r="J57" s="113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ht="12.0" customHeight="1">
      <c r="A58" s="19"/>
      <c r="B58" s="113"/>
      <c r="C58" s="113"/>
      <c r="D58" s="113"/>
      <c r="E58" s="113"/>
      <c r="F58" s="113"/>
      <c r="G58" s="113"/>
      <c r="H58" s="113"/>
      <c r="I58" s="113"/>
      <c r="J58" s="113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</row>
    <row r="59" ht="12.0" customHeight="1">
      <c r="A59" s="19"/>
      <c r="B59" s="113"/>
      <c r="C59" s="113"/>
      <c r="D59" s="113"/>
      <c r="E59" s="113"/>
      <c r="F59" s="113"/>
      <c r="G59" s="113"/>
      <c r="H59" s="113"/>
      <c r="I59" s="113"/>
      <c r="J59" s="113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</row>
    <row r="60" ht="12.0" customHeight="1">
      <c r="A60" s="19"/>
      <c r="B60" s="113"/>
      <c r="C60" s="113"/>
      <c r="D60" s="113"/>
      <c r="E60" s="113"/>
      <c r="F60" s="113"/>
      <c r="G60" s="113"/>
      <c r="H60" s="113"/>
      <c r="I60" s="113"/>
      <c r="J60" s="113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</row>
    <row r="61" ht="12.0" customHeight="1">
      <c r="A61" s="19"/>
      <c r="B61" s="113"/>
      <c r="C61" s="113"/>
      <c r="D61" s="113"/>
      <c r="E61" s="113"/>
      <c r="F61" s="113"/>
      <c r="G61" s="113"/>
      <c r="H61" s="113"/>
      <c r="I61" s="113"/>
      <c r="J61" s="113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ht="12.0" customHeight="1">
      <c r="A62" s="19"/>
      <c r="B62" s="113"/>
      <c r="C62" s="113"/>
      <c r="D62" s="113"/>
      <c r="E62" s="113"/>
      <c r="F62" s="113"/>
      <c r="G62" s="113"/>
      <c r="H62" s="113"/>
      <c r="I62" s="113"/>
      <c r="J62" s="113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</row>
    <row r="63" ht="12.0" customHeight="1">
      <c r="A63" s="19"/>
      <c r="B63" s="113"/>
      <c r="C63" s="113"/>
      <c r="D63" s="113"/>
      <c r="E63" s="113"/>
      <c r="F63" s="113"/>
      <c r="G63" s="113"/>
      <c r="H63" s="113"/>
      <c r="I63" s="113"/>
      <c r="J63" s="113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ht="12.0" customHeight="1">
      <c r="A64" s="19"/>
      <c r="B64" s="113"/>
      <c r="C64" s="113"/>
      <c r="D64" s="113"/>
      <c r="E64" s="113"/>
      <c r="F64" s="113"/>
      <c r="G64" s="113"/>
      <c r="H64" s="113"/>
      <c r="I64" s="113"/>
      <c r="J64" s="113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</row>
    <row r="65" ht="12.0" customHeight="1">
      <c r="A65" s="19"/>
      <c r="B65" s="113"/>
      <c r="C65" s="113"/>
      <c r="D65" s="113"/>
      <c r="E65" s="113"/>
      <c r="F65" s="113"/>
      <c r="G65" s="113"/>
      <c r="H65" s="113"/>
      <c r="I65" s="113"/>
      <c r="J65" s="113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ht="12.0" customHeight="1">
      <c r="A66" s="19"/>
      <c r="B66" s="113"/>
      <c r="C66" s="113"/>
      <c r="D66" s="113"/>
      <c r="E66" s="113"/>
      <c r="F66" s="113"/>
      <c r="G66" s="113"/>
      <c r="H66" s="113"/>
      <c r="I66" s="113"/>
      <c r="J66" s="113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</row>
    <row r="67" ht="12.0" customHeight="1">
      <c r="A67" s="19"/>
      <c r="B67" s="113"/>
      <c r="C67" s="113"/>
      <c r="D67" s="113"/>
      <c r="E67" s="113"/>
      <c r="F67" s="113"/>
      <c r="G67" s="113"/>
      <c r="H67" s="113"/>
      <c r="I67" s="113"/>
      <c r="J67" s="113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ht="12.0" customHeight="1">
      <c r="A68" s="19"/>
      <c r="B68" s="113"/>
      <c r="C68" s="113"/>
      <c r="D68" s="113"/>
      <c r="E68" s="113"/>
      <c r="F68" s="113"/>
      <c r="G68" s="113"/>
      <c r="H68" s="113"/>
      <c r="I68" s="113"/>
      <c r="J68" s="113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</row>
    <row r="69" ht="12.0" customHeight="1">
      <c r="A69" s="19"/>
      <c r="B69" s="113"/>
      <c r="C69" s="113"/>
      <c r="D69" s="113"/>
      <c r="E69" s="113"/>
      <c r="F69" s="113"/>
      <c r="G69" s="113"/>
      <c r="H69" s="113"/>
      <c r="I69" s="113"/>
      <c r="J69" s="113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ht="12.0" customHeight="1">
      <c r="A70" s="19"/>
      <c r="B70" s="113"/>
      <c r="C70" s="113"/>
      <c r="D70" s="113"/>
      <c r="E70" s="113"/>
      <c r="F70" s="113"/>
      <c r="G70" s="113"/>
      <c r="H70" s="113"/>
      <c r="I70" s="113"/>
      <c r="J70" s="113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</row>
    <row r="71" ht="12.0" customHeight="1">
      <c r="A71" s="19"/>
      <c r="B71" s="113"/>
      <c r="C71" s="113"/>
      <c r="D71" s="113"/>
      <c r="E71" s="113"/>
      <c r="F71" s="113"/>
      <c r="G71" s="113"/>
      <c r="H71" s="113"/>
      <c r="I71" s="113"/>
      <c r="J71" s="113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ht="12.0" customHeight="1">
      <c r="A72" s="19"/>
      <c r="B72" s="113"/>
      <c r="C72" s="113"/>
      <c r="D72" s="113"/>
      <c r="E72" s="113"/>
      <c r="F72" s="113"/>
      <c r="G72" s="113"/>
      <c r="H72" s="113"/>
      <c r="I72" s="113"/>
      <c r="J72" s="113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</row>
    <row r="73" ht="12.0" customHeight="1">
      <c r="A73" s="19"/>
      <c r="B73" s="113"/>
      <c r="C73" s="113"/>
      <c r="D73" s="113"/>
      <c r="E73" s="113"/>
      <c r="F73" s="113"/>
      <c r="G73" s="113"/>
      <c r="H73" s="113"/>
      <c r="I73" s="113"/>
      <c r="J73" s="113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  <row r="74" ht="12.0" customHeight="1">
      <c r="A74" s="19"/>
      <c r="B74" s="113"/>
      <c r="C74" s="113"/>
      <c r="D74" s="113"/>
      <c r="E74" s="113"/>
      <c r="F74" s="113"/>
      <c r="G74" s="113"/>
      <c r="H74" s="113"/>
      <c r="I74" s="113"/>
      <c r="J74" s="113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</row>
    <row r="75" ht="12.0" customHeight="1">
      <c r="A75" s="19"/>
      <c r="B75" s="113"/>
      <c r="C75" s="113"/>
      <c r="D75" s="113"/>
      <c r="E75" s="113"/>
      <c r="F75" s="113"/>
      <c r="G75" s="113"/>
      <c r="H75" s="113"/>
      <c r="I75" s="113"/>
      <c r="J75" s="113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</row>
    <row r="76" ht="12.0" customHeight="1">
      <c r="A76" s="19"/>
      <c r="B76" s="113"/>
      <c r="C76" s="113"/>
      <c r="D76" s="113"/>
      <c r="E76" s="113"/>
      <c r="F76" s="113"/>
      <c r="G76" s="113"/>
      <c r="H76" s="113"/>
      <c r="I76" s="113"/>
      <c r="J76" s="113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</row>
    <row r="77" ht="12.0" customHeight="1">
      <c r="A77" s="19"/>
      <c r="B77" s="113"/>
      <c r="C77" s="113"/>
      <c r="D77" s="113"/>
      <c r="E77" s="113"/>
      <c r="F77" s="113"/>
      <c r="G77" s="113"/>
      <c r="H77" s="113"/>
      <c r="I77" s="113"/>
      <c r="J77" s="113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</row>
    <row r="78" ht="12.0" customHeight="1">
      <c r="A78" s="19"/>
      <c r="B78" s="113"/>
      <c r="C78" s="113"/>
      <c r="D78" s="113"/>
      <c r="E78" s="113"/>
      <c r="F78" s="113"/>
      <c r="G78" s="113"/>
      <c r="H78" s="113"/>
      <c r="I78" s="113"/>
      <c r="J78" s="113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</row>
    <row r="79" ht="12.0" customHeight="1">
      <c r="A79" s="19"/>
      <c r="B79" s="113"/>
      <c r="C79" s="113"/>
      <c r="D79" s="113"/>
      <c r="E79" s="113"/>
      <c r="F79" s="113"/>
      <c r="G79" s="113"/>
      <c r="H79" s="113"/>
      <c r="I79" s="113"/>
      <c r="J79" s="113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</row>
    <row r="80" ht="12.0" customHeight="1">
      <c r="A80" s="19"/>
      <c r="B80" s="113"/>
      <c r="C80" s="113"/>
      <c r="D80" s="113"/>
      <c r="E80" s="113"/>
      <c r="F80" s="113"/>
      <c r="G80" s="113"/>
      <c r="H80" s="113"/>
      <c r="I80" s="113"/>
      <c r="J80" s="113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</row>
    <row r="81" ht="12.0" customHeight="1">
      <c r="A81" s="19"/>
      <c r="B81" s="113"/>
      <c r="C81" s="113"/>
      <c r="D81" s="113"/>
      <c r="E81" s="113"/>
      <c r="F81" s="113"/>
      <c r="G81" s="113"/>
      <c r="H81" s="113"/>
      <c r="I81" s="113"/>
      <c r="J81" s="113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</row>
    <row r="82" ht="12.0" customHeight="1">
      <c r="A82" s="19"/>
      <c r="B82" s="113"/>
      <c r="C82" s="113"/>
      <c r="D82" s="113"/>
      <c r="E82" s="113"/>
      <c r="F82" s="113"/>
      <c r="G82" s="113"/>
      <c r="H82" s="113"/>
      <c r="I82" s="113"/>
      <c r="J82" s="113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</row>
    <row r="83" ht="12.0" customHeight="1">
      <c r="A83" s="19"/>
      <c r="B83" s="113"/>
      <c r="C83" s="113"/>
      <c r="D83" s="113"/>
      <c r="E83" s="113"/>
      <c r="F83" s="113"/>
      <c r="G83" s="113"/>
      <c r="H83" s="113"/>
      <c r="I83" s="113"/>
      <c r="J83" s="113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</row>
    <row r="84" ht="12.0" customHeight="1">
      <c r="A84" s="19"/>
      <c r="B84" s="113"/>
      <c r="C84" s="113"/>
      <c r="D84" s="113"/>
      <c r="E84" s="113"/>
      <c r="F84" s="113"/>
      <c r="G84" s="113"/>
      <c r="H84" s="113"/>
      <c r="I84" s="113"/>
      <c r="J84" s="113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</row>
    <row r="85" ht="12.0" customHeight="1">
      <c r="A85" s="19"/>
      <c r="B85" s="113"/>
      <c r="C85" s="113"/>
      <c r="D85" s="113"/>
      <c r="E85" s="113"/>
      <c r="F85" s="113"/>
      <c r="G85" s="113"/>
      <c r="H85" s="113"/>
      <c r="I85" s="113"/>
      <c r="J85" s="113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</row>
    <row r="86" ht="12.0" customHeight="1">
      <c r="A86" s="19"/>
      <c r="B86" s="113"/>
      <c r="C86" s="113"/>
      <c r="D86" s="113"/>
      <c r="E86" s="113"/>
      <c r="F86" s="113"/>
      <c r="G86" s="113"/>
      <c r="H86" s="113"/>
      <c r="I86" s="113"/>
      <c r="J86" s="113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</row>
    <row r="87" ht="12.0" customHeight="1">
      <c r="A87" s="19"/>
      <c r="B87" s="113"/>
      <c r="C87" s="113"/>
      <c r="D87" s="113"/>
      <c r="E87" s="113"/>
      <c r="F87" s="113"/>
      <c r="G87" s="113"/>
      <c r="H87" s="113"/>
      <c r="I87" s="113"/>
      <c r="J87" s="113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</row>
    <row r="88" ht="12.0" customHeight="1">
      <c r="A88" s="19"/>
      <c r="B88" s="113"/>
      <c r="C88" s="113"/>
      <c r="D88" s="113"/>
      <c r="E88" s="113"/>
      <c r="F88" s="113"/>
      <c r="G88" s="113"/>
      <c r="H88" s="113"/>
      <c r="I88" s="113"/>
      <c r="J88" s="113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</row>
    <row r="89" ht="12.0" customHeight="1">
      <c r="A89" s="19"/>
      <c r="B89" s="113"/>
      <c r="C89" s="113"/>
      <c r="D89" s="113"/>
      <c r="E89" s="113"/>
      <c r="F89" s="113"/>
      <c r="G89" s="113"/>
      <c r="H89" s="113"/>
      <c r="I89" s="113"/>
      <c r="J89" s="113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</row>
    <row r="90" ht="12.0" customHeight="1">
      <c r="A90" s="19"/>
      <c r="B90" s="113"/>
      <c r="C90" s="113"/>
      <c r="D90" s="113"/>
      <c r="E90" s="113"/>
      <c r="F90" s="113"/>
      <c r="G90" s="113"/>
      <c r="H90" s="113"/>
      <c r="I90" s="113"/>
      <c r="J90" s="113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</row>
    <row r="91" ht="12.0" customHeight="1">
      <c r="A91" s="19"/>
      <c r="B91" s="113"/>
      <c r="C91" s="113"/>
      <c r="D91" s="113"/>
      <c r="E91" s="113"/>
      <c r="F91" s="113"/>
      <c r="G91" s="113"/>
      <c r="H91" s="113"/>
      <c r="I91" s="113"/>
      <c r="J91" s="113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</row>
    <row r="92" ht="12.0" customHeight="1">
      <c r="A92" s="19"/>
      <c r="B92" s="113"/>
      <c r="C92" s="113"/>
      <c r="D92" s="113"/>
      <c r="E92" s="113"/>
      <c r="F92" s="113"/>
      <c r="G92" s="113"/>
      <c r="H92" s="113"/>
      <c r="I92" s="113"/>
      <c r="J92" s="113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</row>
    <row r="93" ht="12.0" customHeight="1">
      <c r="A93" s="19"/>
      <c r="B93" s="113"/>
      <c r="C93" s="113"/>
      <c r="D93" s="113"/>
      <c r="E93" s="113"/>
      <c r="F93" s="113"/>
      <c r="G93" s="113"/>
      <c r="H93" s="113"/>
      <c r="I93" s="113"/>
      <c r="J93" s="113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</row>
    <row r="94" ht="12.0" customHeight="1">
      <c r="A94" s="19"/>
      <c r="B94" s="113"/>
      <c r="C94" s="113"/>
      <c r="D94" s="113"/>
      <c r="E94" s="113"/>
      <c r="F94" s="113"/>
      <c r="G94" s="113"/>
      <c r="H94" s="113"/>
      <c r="I94" s="113"/>
      <c r="J94" s="113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</row>
    <row r="95" ht="12.0" customHeight="1">
      <c r="A95" s="19"/>
      <c r="B95" s="113"/>
      <c r="C95" s="113"/>
      <c r="D95" s="113"/>
      <c r="E95" s="113"/>
      <c r="F95" s="113"/>
      <c r="G95" s="113"/>
      <c r="H95" s="113"/>
      <c r="I95" s="113"/>
      <c r="J95" s="113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</row>
    <row r="96" ht="12.0" customHeight="1">
      <c r="A96" s="19"/>
      <c r="B96" s="113"/>
      <c r="C96" s="113"/>
      <c r="D96" s="113"/>
      <c r="E96" s="113"/>
      <c r="F96" s="113"/>
      <c r="G96" s="113"/>
      <c r="H96" s="113"/>
      <c r="I96" s="113"/>
      <c r="J96" s="113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</row>
    <row r="97" ht="12.0" customHeight="1">
      <c r="A97" s="19"/>
      <c r="B97" s="113"/>
      <c r="C97" s="113"/>
      <c r="D97" s="113"/>
      <c r="E97" s="113"/>
      <c r="F97" s="113"/>
      <c r="G97" s="113"/>
      <c r="H97" s="113"/>
      <c r="I97" s="113"/>
      <c r="J97" s="113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</row>
    <row r="98" ht="12.0" customHeight="1">
      <c r="A98" s="19"/>
      <c r="B98" s="113"/>
      <c r="C98" s="113"/>
      <c r="D98" s="113"/>
      <c r="E98" s="113"/>
      <c r="F98" s="113"/>
      <c r="G98" s="113"/>
      <c r="H98" s="113"/>
      <c r="I98" s="113"/>
      <c r="J98" s="113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</row>
    <row r="99" ht="12.0" customHeight="1">
      <c r="A99" s="19"/>
      <c r="B99" s="113"/>
      <c r="C99" s="113"/>
      <c r="D99" s="113"/>
      <c r="E99" s="113"/>
      <c r="F99" s="113"/>
      <c r="G99" s="113"/>
      <c r="H99" s="113"/>
      <c r="I99" s="113"/>
      <c r="J99" s="113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</row>
    <row r="100" ht="12.0" customHeight="1">
      <c r="A100" s="19"/>
      <c r="B100" s="113"/>
      <c r="C100" s="113"/>
      <c r="D100" s="113"/>
      <c r="E100" s="113"/>
      <c r="F100" s="113"/>
      <c r="G100" s="113"/>
      <c r="H100" s="113"/>
      <c r="I100" s="113"/>
      <c r="J100" s="113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</row>
  </sheetData>
  <printOptions/>
  <pageMargins bottom="0.75" footer="0.0" header="0.0" left="0.7" right="0.7" top="0.75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17.29"/>
    <col customWidth="1" min="2" max="2" width="17.71"/>
    <col customWidth="1" min="3" max="12" width="12.29"/>
    <col customWidth="1" min="13" max="13" width="14.14"/>
  </cols>
  <sheetData>
    <row r="1" ht="12.0" customHeight="1">
      <c r="A1" s="1" t="s">
        <v>165</v>
      </c>
      <c r="B1" s="10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9.0" customHeight="1">
      <c r="A2" s="1"/>
      <c r="B2" s="10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9.0" customHeight="1">
      <c r="A3" s="4"/>
      <c r="B3" s="10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ht="12.0" customHeight="1">
      <c r="A4" s="5" t="s">
        <v>22</v>
      </c>
      <c r="B4" s="105"/>
      <c r="C4" s="6">
        <v>2010.0</v>
      </c>
      <c r="D4" s="6">
        <v>2011.0</v>
      </c>
      <c r="E4" s="6">
        <v>2012.0</v>
      </c>
      <c r="F4" s="6">
        <v>2013.0</v>
      </c>
      <c r="G4" s="6">
        <v>2014.0</v>
      </c>
      <c r="H4" s="6">
        <v>2015.0</v>
      </c>
      <c r="I4" s="6">
        <v>2016.0</v>
      </c>
      <c r="J4" s="6">
        <v>2017.0</v>
      </c>
      <c r="K4" s="6">
        <v>2018.0</v>
      </c>
      <c r="L4" s="6">
        <v>2019.0</v>
      </c>
      <c r="M4" s="133"/>
    </row>
    <row r="5" ht="12.0" customHeight="1">
      <c r="A5" s="104" t="s">
        <v>166</v>
      </c>
      <c r="B5" s="104" t="s">
        <v>167</v>
      </c>
      <c r="C5" s="134">
        <v>75250.0</v>
      </c>
      <c r="D5" s="134">
        <v>68153.0</v>
      </c>
      <c r="E5" s="134">
        <v>76633.0</v>
      </c>
      <c r="F5" s="134">
        <v>81601.0</v>
      </c>
      <c r="G5" s="134">
        <v>80744.70533133618</v>
      </c>
      <c r="H5" s="134">
        <v>81218.83646067599</v>
      </c>
      <c r="I5" s="134">
        <v>82833.16582912898</v>
      </c>
      <c r="J5" s="134">
        <v>87338.84493770202</v>
      </c>
      <c r="K5" s="134">
        <v>91720.87192366201</v>
      </c>
      <c r="L5" s="134">
        <v>77100.540069379</v>
      </c>
      <c r="M5" s="135"/>
    </row>
    <row r="6" ht="12.0" customHeight="1">
      <c r="A6" s="136" t="s">
        <v>168</v>
      </c>
      <c r="B6" s="136" t="s">
        <v>143</v>
      </c>
      <c r="C6" s="137">
        <v>2283.43895626</v>
      </c>
      <c r="D6" s="137">
        <v>1977.53514861</v>
      </c>
      <c r="E6" s="137">
        <v>2518.4576823</v>
      </c>
      <c r="F6" s="137">
        <v>2792.91576046</v>
      </c>
      <c r="G6" s="137">
        <v>2626.9062788627307</v>
      </c>
      <c r="H6" s="137">
        <v>2472.4770404481765</v>
      </c>
      <c r="I6" s="137">
        <v>2574.960145061506</v>
      </c>
      <c r="J6" s="137">
        <v>2136.8220456583763</v>
      </c>
      <c r="K6" s="137">
        <v>2694.2520606399116</v>
      </c>
      <c r="L6" s="137">
        <v>2019.938430616443</v>
      </c>
      <c r="M6" s="135"/>
    </row>
    <row r="7" ht="12.0" customHeight="1">
      <c r="A7" s="138" t="s">
        <v>169</v>
      </c>
      <c r="B7" s="136" t="s">
        <v>167</v>
      </c>
      <c r="C7" s="134">
        <v>28521.0</v>
      </c>
      <c r="D7" s="134">
        <v>27691.0</v>
      </c>
      <c r="E7" s="134">
        <v>28597.0</v>
      </c>
      <c r="F7" s="134">
        <v>25382.0</v>
      </c>
      <c r="G7" s="134">
        <v>24996.755613041005</v>
      </c>
      <c r="H7" s="134">
        <v>28536.172395154004</v>
      </c>
      <c r="I7" s="134">
        <v>20937.704457785007</v>
      </c>
      <c r="J7" s="134">
        <v>19168.07146044972</v>
      </c>
      <c r="K7" s="134">
        <v>20263.746891207004</v>
      </c>
      <c r="L7" s="134">
        <v>18521.28786218</v>
      </c>
      <c r="M7" s="135"/>
    </row>
    <row r="8" ht="12.0" customHeight="1">
      <c r="A8" s="138" t="s">
        <v>170</v>
      </c>
      <c r="B8" s="136" t="s">
        <v>143</v>
      </c>
      <c r="C8" s="137">
        <v>75336.65851439</v>
      </c>
      <c r="D8" s="137">
        <v>89539.98847353</v>
      </c>
      <c r="E8" s="137">
        <v>116061.1798696</v>
      </c>
      <c r="F8" s="137">
        <v>123016.44025104</v>
      </c>
      <c r="G8" s="137">
        <v>139507.63393559065</v>
      </c>
      <c r="H8" s="137">
        <v>102146.71249739503</v>
      </c>
      <c r="I8" s="137">
        <v>105576.58936846103</v>
      </c>
      <c r="J8" s="137">
        <v>118834.32942512548</v>
      </c>
      <c r="K8" s="137">
        <v>91147.84221090793</v>
      </c>
      <c r="L8" s="137">
        <v>116294.71175525583</v>
      </c>
      <c r="M8" s="135"/>
    </row>
    <row r="9" ht="12.0" customHeight="1">
      <c r="A9" s="138" t="s">
        <v>171</v>
      </c>
      <c r="B9" s="136" t="s">
        <v>167</v>
      </c>
      <c r="C9" s="134">
        <v>9155.0</v>
      </c>
      <c r="D9" s="134">
        <v>7623.0</v>
      </c>
      <c r="E9" s="134">
        <v>7203.0</v>
      </c>
      <c r="F9" s="134">
        <v>6740.0</v>
      </c>
      <c r="G9" s="134">
        <v>6293.963002262001</v>
      </c>
      <c r="H9" s="134">
        <v>6052.778432122</v>
      </c>
      <c r="I9" s="134">
        <v>5981.487676336999</v>
      </c>
      <c r="J9" s="134">
        <v>6370.939339684011</v>
      </c>
      <c r="K9" s="134">
        <v>6085.158751876999</v>
      </c>
      <c r="L9" s="134">
        <v>6388.018617082001</v>
      </c>
      <c r="M9" s="135"/>
    </row>
    <row r="10" ht="12.0" customHeight="1">
      <c r="A10" s="4" t="s">
        <v>172</v>
      </c>
      <c r="B10" s="104" t="s">
        <v>167</v>
      </c>
      <c r="C10" s="134">
        <v>1085384.079374</v>
      </c>
      <c r="D10" s="134">
        <v>1099843.444231</v>
      </c>
      <c r="E10" s="134">
        <v>1166615.0049299998</v>
      </c>
      <c r="F10" s="134">
        <v>1175180.2811399999</v>
      </c>
      <c r="G10" s="134">
        <v>1475120.2189990135</v>
      </c>
      <c r="H10" s="134">
        <v>1425706.5986366998</v>
      </c>
      <c r="I10" s="134">
        <v>1481648.9741627802</v>
      </c>
      <c r="J10" s="134">
        <v>1504296.7809640002</v>
      </c>
      <c r="K10" s="134">
        <v>1475217.302390412</v>
      </c>
      <c r="L10" s="134">
        <v>1490380.4492522997</v>
      </c>
      <c r="M10" s="4"/>
    </row>
    <row r="11" ht="12.0" customHeight="1">
      <c r="A11" s="4" t="s">
        <v>173</v>
      </c>
      <c r="B11" s="104" t="s">
        <v>167</v>
      </c>
      <c r="C11" s="134">
        <v>157.0</v>
      </c>
      <c r="D11" s="134">
        <v>91.0</v>
      </c>
      <c r="E11" s="134">
        <v>80.0</v>
      </c>
      <c r="F11" s="134">
        <v>130.0</v>
      </c>
      <c r="G11" s="134">
        <v>101.8879858</v>
      </c>
      <c r="H11" s="134">
        <v>104.7208</v>
      </c>
      <c r="I11" s="134">
        <v>110.02336530000001</v>
      </c>
      <c r="J11" s="134">
        <v>119.2123447</v>
      </c>
      <c r="K11" s="134">
        <v>139.9700288</v>
      </c>
      <c r="L11" s="134">
        <v>144.6187082</v>
      </c>
      <c r="M11" s="4"/>
    </row>
    <row r="12" ht="7.5" customHeight="1">
      <c r="A12" s="4"/>
      <c r="B12" s="10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4"/>
    </row>
    <row r="13" ht="7.5" customHeight="1">
      <c r="A13" s="4"/>
      <c r="B13" s="10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ht="12.0" customHeight="1">
      <c r="A14" s="9" t="s">
        <v>164</v>
      </c>
      <c r="B14" s="139"/>
      <c r="C14" s="9"/>
      <c r="D14" s="9"/>
      <c r="E14" s="9"/>
      <c r="F14" s="9"/>
      <c r="G14" s="9"/>
      <c r="H14" s="9"/>
      <c r="I14" s="9"/>
      <c r="J14" s="9"/>
      <c r="K14" s="9"/>
      <c r="L14" s="9"/>
      <c r="M14" s="4"/>
    </row>
    <row r="15" ht="12.0" customHeight="1">
      <c r="A15" s="4" t="s">
        <v>174</v>
      </c>
      <c r="B15" s="10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ht="12.0" customHeight="1">
      <c r="A16" s="15" t="s">
        <v>175</v>
      </c>
      <c r="B16" s="140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4"/>
    </row>
    <row r="17" ht="12.0" customHeight="1"/>
    <row r="18" ht="12.0" customHeight="1"/>
    <row r="19" ht="12.0" customHeight="1"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</row>
    <row r="20" ht="12.0" customHeight="1">
      <c r="I20" s="101"/>
    </row>
    <row r="21" ht="12.0" customHeight="1">
      <c r="C21" s="141"/>
      <c r="D21" s="141"/>
      <c r="E21" s="141"/>
      <c r="F21" s="141"/>
      <c r="G21" s="141"/>
      <c r="H21" s="141"/>
      <c r="I21" s="141"/>
      <c r="J21" s="141"/>
      <c r="K21" s="141"/>
      <c r="L21" s="141"/>
    </row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>
      <c r="A31" s="4"/>
      <c r="B31" s="104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</row>
    <row r="32" ht="12.0" customHeight="1">
      <c r="A32" s="4"/>
      <c r="B32" s="104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</row>
    <row r="33" ht="12.0" customHeight="1">
      <c r="A33" s="4"/>
      <c r="B33" s="104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</row>
    <row r="34" ht="12.0" customHeight="1">
      <c r="A34" s="4"/>
      <c r="B34" s="10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ht="12.0" customHeight="1">
      <c r="A35" s="4"/>
      <c r="B35" s="10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ht="12.0" customHeight="1">
      <c r="A36" s="4"/>
      <c r="B36" s="10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ht="12.0" customHeight="1">
      <c r="A37" s="4"/>
      <c r="B37" s="10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ht="12.0" customHeight="1">
      <c r="A38" s="4"/>
      <c r="B38" s="10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ht="12.0" customHeight="1">
      <c r="A39" s="4"/>
      <c r="B39" s="10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ht="12.0" customHeight="1">
      <c r="A40" s="4"/>
      <c r="B40" s="10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ht="12.0" customHeight="1">
      <c r="A41" s="4"/>
      <c r="B41" s="10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ht="12.0" customHeight="1">
      <c r="A42" s="4"/>
      <c r="B42" s="10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ht="12.0" customHeight="1">
      <c r="A43" s="4"/>
      <c r="B43" s="10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ht="12.0" customHeight="1">
      <c r="A44" s="4"/>
      <c r="B44" s="10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ht="12.0" customHeight="1">
      <c r="A45" s="4"/>
      <c r="B45" s="10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ht="12.0" customHeight="1">
      <c r="A46" s="4"/>
      <c r="B46" s="10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ht="12.0" customHeight="1">
      <c r="A47" s="4"/>
      <c r="B47" s="10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ht="12.0" customHeight="1">
      <c r="A48" s="4"/>
      <c r="B48" s="10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ht="12.0" customHeight="1">
      <c r="A49" s="4"/>
      <c r="B49" s="10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ht="12.0" customHeight="1">
      <c r="A50" s="4"/>
      <c r="B50" s="10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ht="12.0" customHeight="1">
      <c r="A51" s="4"/>
      <c r="B51" s="10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ht="12.0" customHeight="1">
      <c r="A52" s="4"/>
      <c r="B52" s="10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ht="12.0" customHeight="1">
      <c r="A53" s="4"/>
      <c r="B53" s="10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ht="12.0" customHeight="1">
      <c r="A54" s="4"/>
      <c r="B54" s="10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ht="12.0" customHeight="1">
      <c r="A55" s="4"/>
      <c r="B55" s="10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ht="12.0" customHeight="1">
      <c r="A56" s="4"/>
      <c r="B56" s="10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ht="12.0" customHeight="1">
      <c r="A57" s="4"/>
      <c r="B57" s="10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ht="12.0" customHeight="1">
      <c r="A58" s="4"/>
      <c r="B58" s="10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ht="12.0" customHeight="1">
      <c r="A59" s="4"/>
      <c r="B59" s="10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ht="12.0" customHeight="1">
      <c r="A60" s="4"/>
      <c r="B60" s="10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ht="12.0" customHeight="1">
      <c r="A61" s="4"/>
      <c r="B61" s="10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ht="12.0" customHeight="1">
      <c r="A62" s="4"/>
      <c r="B62" s="10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ht="12.0" customHeight="1">
      <c r="A63" s="4"/>
      <c r="B63" s="10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ht="12.0" customHeight="1">
      <c r="A64" s="4"/>
      <c r="B64" s="10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ht="12.0" customHeight="1">
      <c r="A65" s="4"/>
      <c r="B65" s="10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ht="12.0" customHeight="1">
      <c r="A66" s="4"/>
      <c r="B66" s="10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ht="12.0" customHeight="1">
      <c r="A67" s="4"/>
      <c r="B67" s="10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ht="12.0" customHeight="1">
      <c r="A68" s="4"/>
      <c r="B68" s="10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ht="12.0" customHeight="1">
      <c r="A69" s="4"/>
      <c r="B69" s="10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ht="12.0" customHeight="1">
      <c r="A70" s="4"/>
      <c r="B70" s="10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ht="12.0" customHeight="1">
      <c r="A71" s="4"/>
      <c r="B71" s="10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ht="12.0" customHeight="1">
      <c r="A72" s="4"/>
      <c r="B72" s="10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ht="12.0" customHeight="1">
      <c r="A73" s="4"/>
      <c r="B73" s="10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ht="12.0" customHeight="1">
      <c r="A74" s="4"/>
      <c r="B74" s="10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ht="12.0" customHeight="1">
      <c r="A75" s="4"/>
      <c r="B75" s="10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ht="12.0" customHeight="1">
      <c r="A76" s="4"/>
      <c r="B76" s="10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ht="12.0" customHeight="1">
      <c r="A77" s="4"/>
      <c r="B77" s="10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ht="12.0" customHeight="1">
      <c r="A78" s="4"/>
      <c r="B78" s="10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ht="12.0" customHeight="1">
      <c r="A79" s="4"/>
      <c r="B79" s="10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ht="12.0" customHeight="1">
      <c r="A80" s="4"/>
      <c r="B80" s="10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ht="12.0" customHeight="1">
      <c r="A81" s="4"/>
      <c r="B81" s="10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ht="12.0" customHeight="1">
      <c r="A82" s="4"/>
      <c r="B82" s="10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ht="12.0" customHeight="1">
      <c r="A83" s="4"/>
      <c r="B83" s="10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ht="12.0" customHeight="1">
      <c r="A84" s="4"/>
      <c r="B84" s="10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ht="12.0" customHeight="1">
      <c r="A85" s="4"/>
      <c r="B85" s="10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ht="12.0" customHeight="1">
      <c r="A86" s="4"/>
      <c r="B86" s="10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ht="12.0" customHeight="1">
      <c r="A87" s="4"/>
      <c r="B87" s="10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ht="12.0" customHeight="1">
      <c r="A88" s="4"/>
      <c r="B88" s="10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ht="12.0" customHeight="1">
      <c r="A89" s="4"/>
      <c r="B89" s="10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ht="12.0" customHeight="1">
      <c r="A90" s="4"/>
      <c r="B90" s="10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ht="12.0" customHeight="1">
      <c r="A91" s="4"/>
      <c r="B91" s="10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ht="12.0" customHeight="1">
      <c r="A92" s="4"/>
      <c r="B92" s="10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ht="12.0" customHeight="1">
      <c r="A93" s="4"/>
      <c r="B93" s="10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ht="12.0" customHeight="1">
      <c r="A94" s="4"/>
      <c r="B94" s="10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ht="12.0" customHeight="1">
      <c r="A95" s="4"/>
      <c r="B95" s="10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ht="12.0" customHeight="1">
      <c r="A96" s="4"/>
      <c r="B96" s="10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ht="12.0" customHeight="1">
      <c r="A97" s="4"/>
      <c r="B97" s="10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ht="12.0" customHeight="1">
      <c r="A98" s="4"/>
      <c r="B98" s="10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ht="12.0" customHeight="1">
      <c r="A99" s="4"/>
      <c r="B99" s="10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ht="12.0" customHeight="1">
      <c r="A100" s="4"/>
      <c r="B100" s="10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</sheetData>
  <printOptions/>
  <pageMargins bottom="0.75" footer="0.0" header="0.0" left="0.7" right="0.7" top="0.75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14.0"/>
    <col customWidth="1" min="2" max="4" width="19.14"/>
    <col customWidth="1" min="5" max="11" width="20.57"/>
  </cols>
  <sheetData>
    <row r="1" ht="12.0" customHeight="1">
      <c r="A1" s="1" t="s">
        <v>176</v>
      </c>
      <c r="B1" s="2"/>
      <c r="C1" s="2"/>
      <c r="D1" s="2"/>
      <c r="E1" s="4"/>
      <c r="F1" s="4"/>
      <c r="G1" s="4"/>
      <c r="H1" s="4"/>
      <c r="I1" s="4"/>
      <c r="J1" s="4"/>
      <c r="K1" s="4"/>
    </row>
    <row r="2" ht="12.0" customHeight="1">
      <c r="A2" s="4"/>
      <c r="B2" s="2"/>
      <c r="C2" s="2"/>
      <c r="D2" s="2"/>
      <c r="E2" s="4"/>
      <c r="F2" s="4"/>
      <c r="G2" s="4"/>
      <c r="H2" s="4"/>
      <c r="I2" s="4"/>
      <c r="J2" s="4"/>
      <c r="K2" s="4"/>
    </row>
    <row r="3" ht="12.0" customHeight="1">
      <c r="A3" s="1" t="s">
        <v>137</v>
      </c>
      <c r="B3" s="143" t="s">
        <v>140</v>
      </c>
      <c r="C3" s="4"/>
      <c r="D3" s="4"/>
      <c r="E3" s="4"/>
      <c r="F3" s="4"/>
      <c r="G3" s="4"/>
      <c r="H3" s="4"/>
      <c r="I3" s="4"/>
      <c r="J3" s="4"/>
      <c r="K3" s="4"/>
    </row>
    <row r="4" ht="12.0" customHeight="1">
      <c r="A4" s="6" t="s">
        <v>177</v>
      </c>
      <c r="B4" s="6" t="s">
        <v>178</v>
      </c>
      <c r="C4" s="6" t="s">
        <v>179</v>
      </c>
      <c r="D4" s="6" t="s">
        <v>180</v>
      </c>
      <c r="E4" s="4"/>
      <c r="F4" s="4"/>
      <c r="G4" s="4"/>
      <c r="H4" s="4"/>
      <c r="I4" s="4"/>
      <c r="J4" s="4"/>
      <c r="K4" s="4"/>
    </row>
    <row r="5" ht="12.0" customHeight="1">
      <c r="A5" s="4" t="s">
        <v>181</v>
      </c>
      <c r="B5" s="144">
        <v>7369.3535999999995</v>
      </c>
      <c r="C5" s="144">
        <v>11691.583700000001</v>
      </c>
      <c r="D5" s="144" t="str">
        <f t="shared" ref="D5:D21" si="1">B5+C5</f>
        <v>  19,061 </v>
      </c>
      <c r="E5" s="4"/>
      <c r="F5" s="4"/>
      <c r="G5" s="4"/>
      <c r="H5" s="4"/>
      <c r="I5" s="4"/>
      <c r="J5" s="4"/>
      <c r="K5" s="4"/>
    </row>
    <row r="6" ht="12.0" customHeight="1">
      <c r="A6" s="4" t="s">
        <v>182</v>
      </c>
      <c r="B6" s="144">
        <v>11259.866425900002</v>
      </c>
      <c r="C6" s="144">
        <v>5163.996557279999</v>
      </c>
      <c r="D6" s="144" t="str">
        <f t="shared" si="1"/>
        <v>  16,424 </v>
      </c>
      <c r="E6" s="4"/>
      <c r="F6" s="4"/>
      <c r="G6" s="4"/>
      <c r="H6" s="4"/>
      <c r="I6" s="4"/>
      <c r="J6" s="4"/>
      <c r="K6" s="4"/>
    </row>
    <row r="7" ht="12.0" customHeight="1">
      <c r="A7" s="4" t="s">
        <v>183</v>
      </c>
      <c r="B7" s="144">
        <v>2664.2318275000002</v>
      </c>
      <c r="C7" s="144">
        <v>9160.7191128</v>
      </c>
      <c r="D7" s="144" t="str">
        <f t="shared" si="1"/>
        <v>  11,825 </v>
      </c>
      <c r="E7" s="4"/>
      <c r="F7" s="4"/>
      <c r="G7" s="4"/>
      <c r="H7" s="4"/>
      <c r="I7" s="4"/>
      <c r="J7" s="4"/>
      <c r="K7" s="4"/>
    </row>
    <row r="8" ht="12.0" customHeight="1">
      <c r="A8" s="4" t="s">
        <v>184</v>
      </c>
      <c r="B8" s="144">
        <v>4211.738399464</v>
      </c>
      <c r="C8" s="144">
        <v>2744.964106963</v>
      </c>
      <c r="D8" s="144" t="str">
        <f t="shared" si="1"/>
        <v>  6,957 </v>
      </c>
      <c r="E8" s="4"/>
      <c r="F8" s="4"/>
      <c r="G8" s="4"/>
      <c r="H8" s="4"/>
      <c r="I8" s="4"/>
      <c r="J8" s="4"/>
      <c r="K8" s="4"/>
    </row>
    <row r="9" ht="12.0" customHeight="1">
      <c r="A9" s="4" t="s">
        <v>185</v>
      </c>
      <c r="B9" s="144">
        <v>2899.03362</v>
      </c>
      <c r="C9" s="144">
        <v>3308.536</v>
      </c>
      <c r="D9" s="144" t="str">
        <f t="shared" si="1"/>
        <v>  6,208 </v>
      </c>
      <c r="E9" s="4"/>
      <c r="F9" s="4"/>
      <c r="G9" s="4"/>
      <c r="H9" s="4"/>
      <c r="I9" s="4"/>
      <c r="J9" s="4"/>
      <c r="K9" s="4"/>
    </row>
    <row r="10" ht="12.0" customHeight="1">
      <c r="A10" s="4" t="s">
        <v>186</v>
      </c>
      <c r="B10" s="144">
        <v>2903.4808179750003</v>
      </c>
      <c r="C10" s="144">
        <v>2983.1105604000004</v>
      </c>
      <c r="D10" s="144" t="str">
        <f t="shared" si="1"/>
        <v>  5,887 </v>
      </c>
      <c r="E10" s="4"/>
      <c r="F10" s="4"/>
      <c r="G10" s="4"/>
      <c r="H10" s="4"/>
      <c r="I10" s="4"/>
      <c r="J10" s="4"/>
      <c r="K10" s="4"/>
    </row>
    <row r="11" ht="12.0" customHeight="1">
      <c r="A11" s="4" t="s">
        <v>187</v>
      </c>
      <c r="B11" s="144">
        <v>2388.4687696</v>
      </c>
      <c r="C11" s="144">
        <v>2544.2703468</v>
      </c>
      <c r="D11" s="144" t="str">
        <f t="shared" si="1"/>
        <v>  4,933 </v>
      </c>
      <c r="E11" s="4"/>
      <c r="F11" s="4"/>
      <c r="G11" s="4"/>
      <c r="H11" s="4"/>
      <c r="I11" s="4"/>
      <c r="J11" s="4"/>
      <c r="K11" s="4"/>
    </row>
    <row r="12" ht="12.0" customHeight="1">
      <c r="A12" s="4" t="s">
        <v>188</v>
      </c>
      <c r="B12" s="144">
        <v>501.5541066</v>
      </c>
      <c r="C12" s="144">
        <v>1608.7527588</v>
      </c>
      <c r="D12" s="144" t="str">
        <f t="shared" si="1"/>
        <v>  2,110 </v>
      </c>
      <c r="E12" s="4"/>
      <c r="F12" s="4"/>
      <c r="G12" s="4"/>
      <c r="H12" s="4"/>
      <c r="I12" s="4"/>
      <c r="J12" s="4"/>
      <c r="K12" s="4"/>
    </row>
    <row r="13" ht="12.0" customHeight="1">
      <c r="A13" s="4" t="s">
        <v>189</v>
      </c>
      <c r="B13" s="144">
        <v>1470.997377</v>
      </c>
      <c r="C13" s="144">
        <v>139.80344470000003</v>
      </c>
      <c r="D13" s="144" t="str">
        <f t="shared" si="1"/>
        <v>  1,611 </v>
      </c>
      <c r="E13" s="4"/>
      <c r="F13" s="4"/>
      <c r="G13" s="4"/>
      <c r="H13" s="4"/>
      <c r="I13" s="4"/>
      <c r="J13" s="4"/>
      <c r="K13" s="4"/>
    </row>
    <row r="14" ht="12.0" customHeight="1">
      <c r="A14" s="4" t="s">
        <v>190</v>
      </c>
      <c r="B14" s="144">
        <v>603.6437978770002</v>
      </c>
      <c r="C14" s="144">
        <v>359.43544561999994</v>
      </c>
      <c r="D14" s="144" t="str">
        <f t="shared" si="1"/>
        <v>  963 </v>
      </c>
      <c r="E14" s="4"/>
      <c r="F14" s="4"/>
      <c r="G14" s="4"/>
      <c r="H14" s="4"/>
      <c r="I14" s="4"/>
      <c r="J14" s="4"/>
      <c r="K14" s="4"/>
    </row>
    <row r="15" ht="12.0" customHeight="1">
      <c r="A15" s="4" t="s">
        <v>191</v>
      </c>
      <c r="B15" s="144">
        <v>177.1225537</v>
      </c>
      <c r="C15" s="144">
        <v>214.00685710000002</v>
      </c>
      <c r="D15" s="144" t="str">
        <f t="shared" si="1"/>
        <v>  391 </v>
      </c>
      <c r="E15" s="4"/>
      <c r="F15" s="4"/>
      <c r="G15" s="4"/>
      <c r="H15" s="4"/>
      <c r="I15" s="4"/>
      <c r="J15" s="4"/>
      <c r="K15" s="4"/>
    </row>
    <row r="16" ht="12.0" customHeight="1">
      <c r="A16" s="4" t="s">
        <v>192</v>
      </c>
      <c r="B16" s="144">
        <v>68.6880332</v>
      </c>
      <c r="C16" s="144">
        <v>269.88869719999997</v>
      </c>
      <c r="D16" s="144" t="str">
        <f t="shared" si="1"/>
        <v>  339 </v>
      </c>
      <c r="E16" s="4"/>
      <c r="F16" s="4"/>
      <c r="G16" s="4"/>
      <c r="H16" s="4"/>
      <c r="I16" s="4"/>
      <c r="J16" s="4"/>
      <c r="K16" s="4"/>
    </row>
    <row r="17" ht="12.0" customHeight="1">
      <c r="A17" s="4" t="s">
        <v>193</v>
      </c>
      <c r="B17" s="144">
        <v>57.261345</v>
      </c>
      <c r="C17" s="144">
        <v>246.3861855</v>
      </c>
      <c r="D17" s="144" t="str">
        <f t="shared" si="1"/>
        <v>  304 </v>
      </c>
      <c r="E17" s="4"/>
      <c r="F17" s="4"/>
      <c r="G17" s="4"/>
      <c r="H17" s="4"/>
      <c r="I17" s="4"/>
      <c r="J17" s="4"/>
      <c r="K17" s="4"/>
    </row>
    <row r="18" ht="12.0" customHeight="1">
      <c r="A18" s="4" t="s">
        <v>194</v>
      </c>
      <c r="B18" s="144">
        <v>30.177</v>
      </c>
      <c r="C18" s="144">
        <v>9.639280000000001</v>
      </c>
      <c r="D18" s="144" t="str">
        <f t="shared" si="1"/>
        <v>  40 </v>
      </c>
      <c r="E18" s="4"/>
      <c r="F18" s="4"/>
      <c r="G18" s="4"/>
      <c r="H18" s="4"/>
      <c r="I18" s="4"/>
      <c r="J18" s="4"/>
      <c r="K18" s="4"/>
    </row>
    <row r="19" ht="12.0" customHeight="1">
      <c r="A19" s="4" t="s">
        <v>195</v>
      </c>
      <c r="B19" s="144">
        <v>11.34927256</v>
      </c>
      <c r="C19" s="144">
        <v>17.15670264</v>
      </c>
      <c r="D19" s="144" t="str">
        <f t="shared" si="1"/>
        <v>  29 </v>
      </c>
      <c r="E19" s="4"/>
      <c r="F19" s="4"/>
      <c r="G19" s="4"/>
      <c r="H19" s="4"/>
      <c r="I19" s="4"/>
      <c r="J19" s="4"/>
      <c r="K19" s="4"/>
    </row>
    <row r="20" ht="12.0" customHeight="1">
      <c r="A20" s="4" t="s">
        <v>196</v>
      </c>
      <c r="B20" s="144">
        <v>16.3276064</v>
      </c>
      <c r="C20" s="144">
        <v>4.2626608</v>
      </c>
      <c r="D20" s="144" t="str">
        <f t="shared" si="1"/>
        <v>  21 </v>
      </c>
      <c r="E20" s="4"/>
      <c r="F20" s="4"/>
      <c r="G20" s="4"/>
      <c r="H20" s="4"/>
      <c r="I20" s="4"/>
      <c r="J20" s="4"/>
      <c r="K20" s="4"/>
    </row>
    <row r="21" ht="12.0" customHeight="1">
      <c r="A21" s="4" t="s">
        <v>197</v>
      </c>
      <c r="B21" s="144">
        <v>0.11109999999999999</v>
      </c>
      <c r="C21" s="144">
        <v>0.622</v>
      </c>
      <c r="D21" s="144" t="str">
        <f t="shared" si="1"/>
        <v>  1 </v>
      </c>
      <c r="E21" s="4"/>
      <c r="F21" s="4"/>
      <c r="G21" s="4"/>
      <c r="H21" s="4"/>
      <c r="I21" s="4"/>
      <c r="J21" s="4"/>
      <c r="K21" s="4"/>
    </row>
    <row r="22" ht="9.0" customHeight="1">
      <c r="A22" s="4"/>
      <c r="B22" s="144"/>
      <c r="C22" s="144"/>
      <c r="D22" s="144"/>
      <c r="E22" s="4"/>
      <c r="F22" s="4"/>
      <c r="G22" s="4"/>
      <c r="H22" s="4"/>
      <c r="I22" s="4"/>
      <c r="J22" s="4"/>
      <c r="K22" s="4"/>
    </row>
    <row r="23" ht="12.0" customHeight="1">
      <c r="A23" s="145" t="s">
        <v>72</v>
      </c>
      <c r="B23" s="146" t="str">
        <f t="shared" ref="B23:D23" si="2">+SUM(B5:B21)</f>
        <v>  36,633 </v>
      </c>
      <c r="C23" s="146" t="str">
        <f t="shared" si="2"/>
        <v>  40,467 </v>
      </c>
      <c r="D23" s="146" t="str">
        <f t="shared" si="2"/>
        <v>  77,101 </v>
      </c>
      <c r="E23" s="4"/>
      <c r="F23" s="4"/>
      <c r="G23" s="4"/>
      <c r="H23" s="4"/>
      <c r="I23" s="4"/>
      <c r="J23" s="4"/>
      <c r="K23" s="4"/>
    </row>
    <row r="24" ht="12.0" customHeight="1">
      <c r="A24" s="4"/>
      <c r="B24" s="2"/>
      <c r="C24" s="2"/>
      <c r="D24" s="2"/>
      <c r="E24" s="4"/>
      <c r="F24" s="4"/>
      <c r="G24" s="4"/>
      <c r="H24" s="4"/>
      <c r="I24" s="4"/>
      <c r="J24" s="4"/>
      <c r="K24" s="4"/>
    </row>
    <row r="25" ht="12.0" customHeight="1">
      <c r="A25" s="4"/>
      <c r="B25" s="2"/>
      <c r="C25" s="2"/>
      <c r="D25" s="2"/>
      <c r="E25" s="4"/>
      <c r="F25" s="4"/>
      <c r="G25" s="4"/>
      <c r="H25" s="4"/>
      <c r="I25" s="4"/>
      <c r="J25" s="4"/>
      <c r="K25" s="4"/>
    </row>
    <row r="26" ht="12.0" customHeight="1">
      <c r="A26" s="1" t="s">
        <v>137</v>
      </c>
      <c r="B26" s="143" t="s">
        <v>142</v>
      </c>
      <c r="C26" s="4"/>
      <c r="D26" s="4"/>
      <c r="E26" s="4"/>
      <c r="F26" s="4"/>
      <c r="G26" s="4"/>
      <c r="H26" s="4"/>
      <c r="I26" s="4"/>
      <c r="J26" s="4"/>
      <c r="K26" s="4"/>
    </row>
    <row r="27" ht="12.0" customHeight="1">
      <c r="A27" s="6" t="s">
        <v>177</v>
      </c>
      <c r="B27" s="6" t="s">
        <v>198</v>
      </c>
      <c r="C27" s="6" t="s">
        <v>199</v>
      </c>
      <c r="D27" s="6" t="s">
        <v>200</v>
      </c>
      <c r="E27" s="4"/>
      <c r="F27" s="4"/>
      <c r="G27" s="4"/>
      <c r="H27" s="4"/>
      <c r="I27" s="4"/>
      <c r="J27" s="4"/>
      <c r="K27" s="4"/>
    </row>
    <row r="28" ht="12.0" customHeight="1">
      <c r="A28" s="4" t="s">
        <v>193</v>
      </c>
      <c r="B28" s="144">
        <v>848.2273998524676</v>
      </c>
      <c r="C28" s="144">
        <v>107.42280840553012</v>
      </c>
      <c r="D28" s="144" t="str">
        <f t="shared" ref="D28:D47" si="3">B28+C28</f>
        <v>  956 </v>
      </c>
      <c r="E28" s="147"/>
      <c r="F28" s="4"/>
      <c r="G28" s="4"/>
      <c r="H28" s="4"/>
      <c r="I28" s="4"/>
      <c r="J28" s="4"/>
      <c r="K28" s="4"/>
    </row>
    <row r="29" ht="12.0" customHeight="1">
      <c r="A29" s="4" t="s">
        <v>194</v>
      </c>
      <c r="B29" s="144">
        <v>154.7687255262668</v>
      </c>
      <c r="C29" s="144">
        <v>147.93584826908912</v>
      </c>
      <c r="D29" s="144" t="str">
        <f t="shared" si="3"/>
        <v>  303 </v>
      </c>
      <c r="E29" s="4"/>
      <c r="F29" s="4"/>
      <c r="G29" s="4"/>
      <c r="H29" s="4"/>
      <c r="I29" s="4"/>
      <c r="J29" s="4"/>
      <c r="K29" s="4"/>
    </row>
    <row r="30" ht="12.0" customHeight="1">
      <c r="A30" s="4" t="s">
        <v>195</v>
      </c>
      <c r="B30" s="144">
        <v>69.83547881139188</v>
      </c>
      <c r="C30" s="144">
        <v>57.48692488148007</v>
      </c>
      <c r="D30" s="144" t="str">
        <f t="shared" si="3"/>
        <v>  127 </v>
      </c>
      <c r="E30" s="4"/>
      <c r="F30" s="4"/>
      <c r="G30" s="4"/>
      <c r="H30" s="4"/>
      <c r="I30" s="4"/>
      <c r="J30" s="4"/>
      <c r="K30" s="4"/>
    </row>
    <row r="31" ht="12.0" customHeight="1">
      <c r="A31" s="4" t="s">
        <v>182</v>
      </c>
      <c r="B31" s="144">
        <v>83.67016442966823</v>
      </c>
      <c r="C31" s="144">
        <v>42.37089861244796</v>
      </c>
      <c r="D31" s="144" t="str">
        <f t="shared" si="3"/>
        <v>  126 </v>
      </c>
      <c r="E31" s="4"/>
      <c r="F31" s="4"/>
      <c r="G31" s="4"/>
      <c r="H31" s="4"/>
      <c r="I31" s="4"/>
      <c r="J31" s="4"/>
      <c r="K31" s="4"/>
    </row>
    <row r="32" ht="12.0" customHeight="1">
      <c r="A32" s="4" t="s">
        <v>185</v>
      </c>
      <c r="B32" s="144">
        <v>62.69003308805198</v>
      </c>
      <c r="C32" s="144">
        <v>61.55659729199921</v>
      </c>
      <c r="D32" s="144" t="str">
        <f t="shared" si="3"/>
        <v>  124 </v>
      </c>
      <c r="E32" s="4"/>
      <c r="F32" s="4"/>
      <c r="G32" s="4"/>
      <c r="H32" s="4"/>
      <c r="I32" s="4"/>
      <c r="J32" s="4"/>
      <c r="K32" s="4"/>
    </row>
    <row r="33" ht="12.0" customHeight="1">
      <c r="A33" s="4" t="s">
        <v>201</v>
      </c>
      <c r="B33" s="144">
        <v>12.383435010557571</v>
      </c>
      <c r="C33" s="144">
        <v>58.41614787731526</v>
      </c>
      <c r="D33" s="144" t="str">
        <f t="shared" si="3"/>
        <v>  71 </v>
      </c>
      <c r="E33" s="4"/>
      <c r="F33" s="4"/>
      <c r="G33" s="4"/>
      <c r="H33" s="4"/>
      <c r="I33" s="4"/>
      <c r="J33" s="4"/>
      <c r="K33" s="4"/>
    </row>
    <row r="34" ht="12.0" customHeight="1">
      <c r="A34" s="4" t="s">
        <v>187</v>
      </c>
      <c r="B34" s="144">
        <v>31.513371414713383</v>
      </c>
      <c r="C34" s="144">
        <v>38.62974908393417</v>
      </c>
      <c r="D34" s="144" t="str">
        <f t="shared" si="3"/>
        <v>  70 </v>
      </c>
      <c r="E34" s="4"/>
      <c r="F34" s="4"/>
      <c r="G34" s="4"/>
      <c r="H34" s="4"/>
      <c r="I34" s="4"/>
      <c r="J34" s="4"/>
      <c r="K34" s="4"/>
    </row>
    <row r="35" ht="12.0" customHeight="1">
      <c r="A35" s="4" t="s">
        <v>196</v>
      </c>
      <c r="B35" s="144">
        <v>39.64685294338673</v>
      </c>
      <c r="C35" s="144">
        <v>18.764335969951343</v>
      </c>
      <c r="D35" s="144" t="str">
        <f t="shared" si="3"/>
        <v>  58 </v>
      </c>
      <c r="E35" s="4"/>
      <c r="F35" s="4"/>
      <c r="G35" s="4"/>
      <c r="H35" s="4"/>
      <c r="I35" s="4"/>
      <c r="J35" s="4"/>
      <c r="K35" s="4"/>
    </row>
    <row r="36" ht="12.0" customHeight="1">
      <c r="A36" s="4" t="s">
        <v>190</v>
      </c>
      <c r="B36" s="144">
        <v>36.8988689297482</v>
      </c>
      <c r="C36" s="144">
        <v>18.510561563867125</v>
      </c>
      <c r="D36" s="144" t="str">
        <f t="shared" si="3"/>
        <v>  55 </v>
      </c>
      <c r="E36" s="4"/>
      <c r="F36" s="4"/>
      <c r="G36" s="4"/>
      <c r="H36" s="4"/>
      <c r="I36" s="4"/>
      <c r="J36" s="4"/>
      <c r="K36" s="4"/>
    </row>
    <row r="37" ht="12.0" customHeight="1">
      <c r="A37" s="4" t="s">
        <v>191</v>
      </c>
      <c r="B37" s="144">
        <v>36.4912253226425</v>
      </c>
      <c r="C37" s="144">
        <v>14.603618027759381</v>
      </c>
      <c r="D37" s="144" t="str">
        <f t="shared" si="3"/>
        <v>  51 </v>
      </c>
      <c r="E37" s="4"/>
      <c r="F37" s="4"/>
      <c r="G37" s="4"/>
      <c r="H37" s="4"/>
      <c r="I37" s="4"/>
      <c r="J37" s="4"/>
      <c r="K37" s="4"/>
    </row>
    <row r="38" ht="12.0" customHeight="1">
      <c r="A38" s="4" t="s">
        <v>186</v>
      </c>
      <c r="B38" s="144">
        <v>15.321247326126803</v>
      </c>
      <c r="C38" s="144">
        <v>16.480273678046366</v>
      </c>
      <c r="D38" s="144" t="str">
        <f t="shared" si="3"/>
        <v>  32 </v>
      </c>
      <c r="E38" s="4"/>
      <c r="F38" s="4"/>
      <c r="G38" s="4"/>
      <c r="H38" s="4"/>
      <c r="I38" s="4"/>
      <c r="J38" s="4"/>
      <c r="K38" s="4"/>
    </row>
    <row r="39" ht="12.0" customHeight="1">
      <c r="A39" s="4" t="s">
        <v>189</v>
      </c>
      <c r="B39" s="144">
        <v>13.975010682884085</v>
      </c>
      <c r="C39" s="144">
        <v>5.0924242471300545</v>
      </c>
      <c r="D39" s="144" t="str">
        <f t="shared" si="3"/>
        <v>  19 </v>
      </c>
      <c r="E39" s="4"/>
      <c r="F39" s="4"/>
      <c r="G39" s="4"/>
      <c r="H39" s="4"/>
      <c r="I39" s="4"/>
      <c r="J39" s="4"/>
      <c r="K39" s="4"/>
    </row>
    <row r="40" ht="12.0" customHeight="1">
      <c r="A40" s="4" t="s">
        <v>183</v>
      </c>
      <c r="B40" s="144">
        <v>4.92488197948682</v>
      </c>
      <c r="C40" s="144">
        <v>11.622638740478967</v>
      </c>
      <c r="D40" s="144" t="str">
        <f t="shared" si="3"/>
        <v>  17 </v>
      </c>
      <c r="E40" s="4"/>
      <c r="F40" s="4"/>
      <c r="G40" s="4"/>
      <c r="H40" s="4"/>
      <c r="I40" s="4"/>
      <c r="J40" s="4"/>
      <c r="K40" s="4"/>
    </row>
    <row r="41" ht="12.0" customHeight="1">
      <c r="A41" s="4" t="s">
        <v>202</v>
      </c>
      <c r="B41" s="144">
        <v>5.8320218477946595</v>
      </c>
      <c r="C41" s="144">
        <v>0.0</v>
      </c>
      <c r="D41" s="144" t="str">
        <f t="shared" si="3"/>
        <v>  6 </v>
      </c>
      <c r="E41" s="4"/>
      <c r="F41" s="4"/>
      <c r="G41" s="4"/>
      <c r="H41" s="4"/>
      <c r="I41" s="4"/>
      <c r="J41" s="4"/>
      <c r="K41" s="4"/>
    </row>
    <row r="42" ht="12.0" customHeight="1">
      <c r="A42" s="4" t="s">
        <v>184</v>
      </c>
      <c r="B42" s="144">
        <v>1.2932380947007016</v>
      </c>
      <c r="C42" s="144">
        <v>1.836181198662466</v>
      </c>
      <c r="D42" s="144" t="str">
        <f t="shared" si="3"/>
        <v>  3 </v>
      </c>
      <c r="E42" s="4"/>
      <c r="F42" s="4"/>
      <c r="G42" s="4"/>
      <c r="H42" s="4"/>
      <c r="I42" s="4"/>
      <c r="J42" s="4"/>
      <c r="K42" s="4"/>
    </row>
    <row r="43" ht="12.0" customHeight="1">
      <c r="A43" s="4" t="s">
        <v>192</v>
      </c>
      <c r="B43" s="144">
        <v>0.7389835283641807</v>
      </c>
      <c r="C43" s="144">
        <v>0.38236687241454353</v>
      </c>
      <c r="D43" s="144" t="str">
        <f t="shared" si="3"/>
        <v>  1 </v>
      </c>
      <c r="E43" s="4"/>
      <c r="F43" s="4"/>
      <c r="G43" s="4"/>
      <c r="H43" s="4"/>
      <c r="I43" s="4"/>
      <c r="J43" s="4"/>
      <c r="K43" s="4"/>
    </row>
    <row r="44" ht="12.0" customHeight="1">
      <c r="A44" s="4" t="s">
        <v>188</v>
      </c>
      <c r="B44" s="144">
        <v>0.20500076796946246</v>
      </c>
      <c r="C44" s="144">
        <v>0.06500024350251249</v>
      </c>
      <c r="D44" s="144" t="str">
        <f t="shared" si="3"/>
        <v>  0 </v>
      </c>
      <c r="E44" s="4"/>
      <c r="F44" s="4"/>
      <c r="G44" s="4"/>
      <c r="H44" s="4"/>
      <c r="I44" s="4"/>
      <c r="J44" s="4"/>
      <c r="K44" s="4"/>
    </row>
    <row r="45" ht="12.0" customHeight="1">
      <c r="A45" s="4" t="s">
        <v>197</v>
      </c>
      <c r="B45" s="144">
        <v>0.18000067431465</v>
      </c>
      <c r="C45" s="144">
        <v>0.018000067431464997</v>
      </c>
      <c r="D45" s="144" t="str">
        <f t="shared" si="3"/>
        <v>  0 </v>
      </c>
      <c r="E45" s="4"/>
      <c r="F45" s="4"/>
      <c r="G45" s="4"/>
      <c r="H45" s="4"/>
      <c r="I45" s="4"/>
      <c r="J45" s="4"/>
      <c r="K45" s="4"/>
    </row>
    <row r="46" ht="12.0" customHeight="1">
      <c r="A46" s="4" t="s">
        <v>203</v>
      </c>
      <c r="B46" s="144">
        <v>0.07490908062278472</v>
      </c>
      <c r="C46" s="144">
        <v>0.04665617478235728</v>
      </c>
      <c r="D46" s="144" t="str">
        <f t="shared" si="3"/>
        <v>  0 </v>
      </c>
      <c r="E46" s="4"/>
      <c r="F46" s="4"/>
      <c r="G46" s="4"/>
      <c r="H46" s="4"/>
      <c r="I46" s="4"/>
      <c r="J46" s="4"/>
      <c r="K46" s="4"/>
    </row>
    <row r="47" ht="12.0" customHeight="1">
      <c r="A47" s="4" t="s">
        <v>181</v>
      </c>
      <c r="B47" s="144">
        <v>0.016200060688318498</v>
      </c>
      <c r="C47" s="144">
        <v>0.010350038773092374</v>
      </c>
      <c r="D47" s="144" t="str">
        <f t="shared" si="3"/>
        <v>  0 </v>
      </c>
      <c r="E47" s="4"/>
      <c r="F47" s="4"/>
      <c r="G47" s="4"/>
      <c r="H47" s="4"/>
      <c r="I47" s="4"/>
      <c r="J47" s="4"/>
      <c r="K47" s="4"/>
    </row>
    <row r="48" ht="9.0" customHeight="1">
      <c r="A48" s="4"/>
      <c r="B48" s="144"/>
      <c r="C48" s="144"/>
      <c r="D48" s="144"/>
      <c r="E48" s="4"/>
      <c r="F48" s="4"/>
      <c r="G48" s="4"/>
      <c r="H48" s="4"/>
      <c r="I48" s="4"/>
      <c r="J48" s="4"/>
      <c r="K48" s="4"/>
    </row>
    <row r="49" ht="12.0" customHeight="1">
      <c r="A49" s="145" t="s">
        <v>72</v>
      </c>
      <c r="B49" s="146" t="str">
        <f t="shared" ref="B49:D49" si="4">+SUM(B28:B47)</f>
        <v>  1,419 </v>
      </c>
      <c r="C49" s="146" t="str">
        <f t="shared" si="4"/>
        <v>  601 </v>
      </c>
      <c r="D49" s="146" t="str">
        <f t="shared" si="4"/>
        <v>  2,020 </v>
      </c>
      <c r="E49" s="4"/>
      <c r="F49" s="4"/>
      <c r="G49" s="4"/>
      <c r="H49" s="4"/>
      <c r="I49" s="4"/>
      <c r="J49" s="4"/>
      <c r="K49" s="4"/>
    </row>
    <row r="50" ht="12.0" customHeight="1">
      <c r="A50" s="4"/>
      <c r="B50" s="2"/>
      <c r="C50" s="2"/>
      <c r="D50" s="2"/>
      <c r="E50" s="4"/>
      <c r="F50" s="4"/>
      <c r="G50" s="4"/>
      <c r="H50" s="4"/>
      <c r="I50" s="4"/>
      <c r="J50" s="4"/>
      <c r="K50" s="4"/>
    </row>
    <row r="51" ht="12.0" customHeight="1">
      <c r="A51" s="4"/>
      <c r="B51" s="2"/>
      <c r="C51" s="2"/>
      <c r="D51" s="2"/>
      <c r="E51" s="4"/>
      <c r="F51" s="4"/>
      <c r="G51" s="4"/>
      <c r="H51" s="4"/>
      <c r="I51" s="4"/>
      <c r="J51" s="4"/>
      <c r="K51" s="4"/>
    </row>
    <row r="52" ht="12.0" customHeight="1">
      <c r="A52" s="1" t="s">
        <v>137</v>
      </c>
      <c r="B52" s="143" t="s">
        <v>145</v>
      </c>
      <c r="C52" s="4"/>
      <c r="D52" s="4"/>
      <c r="E52" s="4"/>
      <c r="F52" s="4"/>
      <c r="G52" s="4"/>
      <c r="H52" s="4"/>
      <c r="I52" s="4"/>
      <c r="J52" s="4"/>
      <c r="K52" s="4"/>
    </row>
    <row r="53" ht="12.0" customHeight="1">
      <c r="A53" s="6" t="s">
        <v>177</v>
      </c>
      <c r="B53" s="6" t="s">
        <v>198</v>
      </c>
      <c r="C53" s="6" t="s">
        <v>199</v>
      </c>
      <c r="D53" s="6" t="s">
        <v>200</v>
      </c>
      <c r="E53" s="4"/>
      <c r="F53" s="4"/>
      <c r="G53" s="4"/>
      <c r="H53" s="4"/>
      <c r="I53" s="4"/>
      <c r="J53" s="4"/>
      <c r="K53" s="4"/>
    </row>
    <row r="54" ht="12.0" customHeight="1">
      <c r="A54" s="4" t="s">
        <v>204</v>
      </c>
      <c r="B54" s="144">
        <v>22380.24793999978</v>
      </c>
      <c r="C54" s="144">
        <v>22474.350289239228</v>
      </c>
      <c r="D54" s="144" t="str">
        <f t="shared" ref="D54:D69" si="5">B54+C54</f>
        <v>  44,855 </v>
      </c>
      <c r="E54" s="4"/>
      <c r="F54" s="4"/>
      <c r="G54" s="4"/>
      <c r="H54" s="4"/>
      <c r="I54" s="4"/>
      <c r="J54" s="4"/>
      <c r="K54" s="4"/>
    </row>
    <row r="55" ht="12.0" customHeight="1">
      <c r="A55" s="4" t="s">
        <v>190</v>
      </c>
      <c r="B55" s="144">
        <v>9471.365860229083</v>
      </c>
      <c r="C55" s="144">
        <v>5287.502455520291</v>
      </c>
      <c r="D55" s="144" t="str">
        <f t="shared" si="5"/>
        <v>  14,759 </v>
      </c>
      <c r="E55" s="4"/>
      <c r="F55" s="4"/>
      <c r="G55" s="4"/>
      <c r="H55" s="4"/>
      <c r="I55" s="4"/>
      <c r="J55" s="4"/>
      <c r="K55" s="4"/>
    </row>
    <row r="56" ht="12.0" customHeight="1">
      <c r="A56" s="4" t="s">
        <v>205</v>
      </c>
      <c r="B56" s="144">
        <v>6112.6520158932</v>
      </c>
      <c r="C56" s="144">
        <v>6301.564344641662</v>
      </c>
      <c r="D56" s="144" t="str">
        <f t="shared" si="5"/>
        <v>  12,414 </v>
      </c>
      <c r="E56" s="4"/>
      <c r="F56" s="4"/>
      <c r="G56" s="4"/>
      <c r="H56" s="4"/>
      <c r="I56" s="4"/>
      <c r="J56" s="4"/>
      <c r="K56" s="4"/>
    </row>
    <row r="57" ht="12.0" customHeight="1">
      <c r="A57" s="4" t="s">
        <v>195</v>
      </c>
      <c r="B57" s="144">
        <v>6651.54577735394</v>
      </c>
      <c r="C57" s="144">
        <v>4385.9431539606285</v>
      </c>
      <c r="D57" s="144" t="str">
        <f t="shared" si="5"/>
        <v>  11,037 </v>
      </c>
      <c r="E57" s="4"/>
      <c r="F57" s="4"/>
      <c r="G57" s="4"/>
      <c r="H57" s="4"/>
      <c r="I57" s="4"/>
      <c r="J57" s="4"/>
      <c r="K57" s="4"/>
    </row>
    <row r="58" ht="12.0" customHeight="1">
      <c r="A58" s="4" t="s">
        <v>196</v>
      </c>
      <c r="B58" s="144">
        <v>6462.185226121815</v>
      </c>
      <c r="C58" s="144">
        <v>1751.6834514691868</v>
      </c>
      <c r="D58" s="144" t="str">
        <f t="shared" si="5"/>
        <v>  8,214 </v>
      </c>
      <c r="E58" s="4"/>
      <c r="F58" s="4"/>
      <c r="G58" s="4"/>
      <c r="H58" s="4"/>
      <c r="I58" s="4"/>
      <c r="J58" s="4"/>
      <c r="K58" s="4"/>
    </row>
    <row r="59" ht="12.0" customHeight="1">
      <c r="A59" s="4" t="s">
        <v>191</v>
      </c>
      <c r="B59" s="144">
        <v>2860.3891220235246</v>
      </c>
      <c r="C59" s="144">
        <v>4077.446747518193</v>
      </c>
      <c r="D59" s="144" t="str">
        <f t="shared" si="5"/>
        <v>  6,938 </v>
      </c>
      <c r="E59" s="4"/>
      <c r="F59" s="4"/>
      <c r="G59" s="4"/>
      <c r="H59" s="4"/>
      <c r="I59" s="4"/>
      <c r="J59" s="4"/>
      <c r="K59" s="4"/>
    </row>
    <row r="60" ht="12.0" customHeight="1">
      <c r="A60" s="4" t="s">
        <v>187</v>
      </c>
      <c r="B60" s="144">
        <v>4219.766886692258</v>
      </c>
      <c r="C60" s="144">
        <v>1050.2144450434957</v>
      </c>
      <c r="D60" s="144" t="str">
        <f t="shared" si="5"/>
        <v>  5,270 </v>
      </c>
      <c r="E60" s="4"/>
      <c r="F60" s="4"/>
      <c r="G60" s="4"/>
      <c r="H60" s="4"/>
      <c r="I60" s="4"/>
      <c r="J60" s="4"/>
      <c r="K60" s="4"/>
    </row>
    <row r="61" ht="12.0" customHeight="1">
      <c r="A61" s="4" t="s">
        <v>206</v>
      </c>
      <c r="B61" s="144">
        <v>2187.567061926343</v>
      </c>
      <c r="C61" s="144">
        <v>1833.6938880170849</v>
      </c>
      <c r="D61" s="144" t="str">
        <f t="shared" si="5"/>
        <v>  4,021 </v>
      </c>
      <c r="E61" s="4"/>
      <c r="F61" s="4"/>
      <c r="G61" s="4"/>
      <c r="H61" s="4"/>
      <c r="I61" s="4"/>
      <c r="J61" s="4"/>
      <c r="K61" s="4"/>
    </row>
    <row r="62" ht="12.0" customHeight="1">
      <c r="A62" s="4" t="s">
        <v>193</v>
      </c>
      <c r="B62" s="144">
        <v>1075.2268928227434</v>
      </c>
      <c r="C62" s="144">
        <v>1131.0224350515775</v>
      </c>
      <c r="D62" s="144" t="str">
        <f t="shared" si="5"/>
        <v>  2,206 </v>
      </c>
      <c r="E62" s="4"/>
      <c r="F62" s="4"/>
      <c r="G62" s="4"/>
      <c r="H62" s="4"/>
      <c r="I62" s="4"/>
      <c r="J62" s="4"/>
      <c r="K62" s="4"/>
    </row>
    <row r="63" ht="12.0" customHeight="1">
      <c r="A63" s="4" t="s">
        <v>188</v>
      </c>
      <c r="B63" s="144">
        <v>1592.8084061894185</v>
      </c>
      <c r="C63" s="144">
        <v>358.4593438188515</v>
      </c>
      <c r="D63" s="144" t="str">
        <f t="shared" si="5"/>
        <v>  1,951 </v>
      </c>
      <c r="E63" s="4"/>
      <c r="F63" s="4"/>
      <c r="G63" s="4"/>
      <c r="H63" s="4"/>
      <c r="I63" s="4"/>
      <c r="J63" s="4"/>
      <c r="K63" s="4"/>
    </row>
    <row r="64" ht="12.0" customHeight="1">
      <c r="A64" s="4" t="s">
        <v>207</v>
      </c>
      <c r="B64" s="144">
        <v>1010.5775257043152</v>
      </c>
      <c r="C64" s="144">
        <v>546.3269024473565</v>
      </c>
      <c r="D64" s="144" t="str">
        <f t="shared" si="5"/>
        <v>  1,557 </v>
      </c>
      <c r="E64" s="4"/>
      <c r="F64" s="4"/>
      <c r="G64" s="4"/>
      <c r="H64" s="4"/>
      <c r="I64" s="4"/>
      <c r="J64" s="4"/>
      <c r="K64" s="4"/>
    </row>
    <row r="65" ht="12.0" customHeight="1">
      <c r="A65" s="4" t="s">
        <v>182</v>
      </c>
      <c r="B65" s="144">
        <v>404.4713808888406</v>
      </c>
      <c r="C65" s="144">
        <v>745.407466004692</v>
      </c>
      <c r="D65" s="144" t="str">
        <f t="shared" si="5"/>
        <v>  1,150 </v>
      </c>
      <c r="E65" s="4"/>
      <c r="F65" s="4"/>
      <c r="G65" s="4"/>
      <c r="H65" s="4"/>
      <c r="I65" s="4"/>
      <c r="J65" s="4"/>
      <c r="K65" s="4"/>
    </row>
    <row r="66" ht="12.0" customHeight="1">
      <c r="A66" s="4" t="s">
        <v>189</v>
      </c>
      <c r="B66" s="144">
        <v>556.662535179278</v>
      </c>
      <c r="C66" s="144">
        <v>451.7824751303095</v>
      </c>
      <c r="D66" s="144" t="str">
        <f t="shared" si="5"/>
        <v>  1,008 </v>
      </c>
      <c r="E66" s="4"/>
      <c r="F66" s="4"/>
      <c r="G66" s="4"/>
      <c r="H66" s="4"/>
      <c r="I66" s="4"/>
      <c r="J66" s="4"/>
      <c r="K66" s="4"/>
    </row>
    <row r="67" ht="12.0" customHeight="1">
      <c r="A67" s="4" t="s">
        <v>194</v>
      </c>
      <c r="B67" s="144">
        <v>487.56762534186527</v>
      </c>
      <c r="C67" s="144">
        <v>214.57245493208845</v>
      </c>
      <c r="D67" s="144" t="str">
        <f t="shared" si="5"/>
        <v>  702 </v>
      </c>
      <c r="E67" s="4"/>
      <c r="F67" s="4"/>
      <c r="G67" s="4"/>
      <c r="H67" s="4"/>
      <c r="I67" s="4"/>
      <c r="J67" s="4"/>
      <c r="K67" s="4"/>
    </row>
    <row r="68" ht="12.0" customHeight="1">
      <c r="A68" s="4" t="s">
        <v>183</v>
      </c>
      <c r="B68" s="144">
        <v>51.04789050296997</v>
      </c>
      <c r="C68" s="144">
        <v>159.39394013304448</v>
      </c>
      <c r="D68" s="144" t="str">
        <f t="shared" si="5"/>
        <v>  210 </v>
      </c>
      <c r="E68" s="4"/>
      <c r="F68" s="4"/>
      <c r="G68" s="4"/>
      <c r="H68" s="4"/>
      <c r="I68" s="4"/>
      <c r="J68" s="4"/>
      <c r="K68" s="4"/>
    </row>
    <row r="69" ht="12.0" customHeight="1">
      <c r="A69" s="4" t="s">
        <v>197</v>
      </c>
      <c r="B69" s="148">
        <v>0.3229680829057178</v>
      </c>
      <c r="C69" s="148">
        <v>0.942847375786331</v>
      </c>
      <c r="D69" s="144" t="str">
        <f t="shared" si="5"/>
        <v>  1 </v>
      </c>
      <c r="E69" s="4"/>
      <c r="F69" s="4"/>
      <c r="G69" s="4"/>
      <c r="H69" s="4"/>
      <c r="I69" s="4"/>
      <c r="J69" s="4"/>
      <c r="K69" s="4"/>
    </row>
    <row r="70" ht="9.0" customHeight="1">
      <c r="A70" s="4"/>
      <c r="B70" s="148"/>
      <c r="C70" s="148"/>
      <c r="D70" s="148"/>
      <c r="E70" s="4"/>
      <c r="F70" s="4"/>
      <c r="G70" s="4"/>
      <c r="H70" s="4"/>
      <c r="I70" s="4"/>
      <c r="J70" s="4"/>
      <c r="K70" s="4"/>
    </row>
    <row r="71" ht="12.0" customHeight="1">
      <c r="A71" s="145" t="s">
        <v>72</v>
      </c>
      <c r="B71" s="146" t="str">
        <f t="shared" ref="B71:D71" si="6">+SUM(B54:B69)</f>
        <v>  65,524 </v>
      </c>
      <c r="C71" s="146" t="str">
        <f t="shared" si="6"/>
        <v>  50,770 </v>
      </c>
      <c r="D71" s="146" t="str">
        <f t="shared" si="6"/>
        <v>  116,295 </v>
      </c>
      <c r="E71" s="4"/>
      <c r="F71" s="4"/>
      <c r="G71" s="4"/>
      <c r="H71" s="4"/>
      <c r="I71" s="4"/>
      <c r="J71" s="4"/>
      <c r="K71" s="4"/>
    </row>
    <row r="72" ht="12.0" customHeight="1">
      <c r="A72" s="4"/>
      <c r="B72" s="2"/>
      <c r="C72" s="2"/>
      <c r="D72" s="2"/>
      <c r="E72" s="4"/>
      <c r="F72" s="4"/>
      <c r="G72" s="4"/>
      <c r="H72" s="4"/>
      <c r="I72" s="4"/>
      <c r="J72" s="4"/>
      <c r="K72" s="4"/>
    </row>
    <row r="73" ht="12.0" customHeight="1">
      <c r="A73" s="4"/>
      <c r="B73" s="2"/>
      <c r="C73" s="2"/>
      <c r="D73" s="2"/>
      <c r="E73" s="4"/>
      <c r="F73" s="4"/>
      <c r="G73" s="4"/>
      <c r="H73" s="4"/>
      <c r="I73" s="4"/>
      <c r="J73" s="4"/>
      <c r="K73" s="4"/>
    </row>
    <row r="74" ht="12.0" customHeight="1">
      <c r="A74" s="1" t="s">
        <v>137</v>
      </c>
      <c r="B74" s="143" t="s">
        <v>146</v>
      </c>
      <c r="C74" s="4"/>
      <c r="D74" s="4"/>
      <c r="E74" s="4"/>
      <c r="F74" s="4"/>
      <c r="G74" s="4"/>
      <c r="H74" s="4"/>
      <c r="I74" s="4"/>
      <c r="J74" s="4"/>
      <c r="K74" s="4"/>
    </row>
    <row r="75" ht="12.0" customHeight="1">
      <c r="A75" s="6" t="s">
        <v>177</v>
      </c>
      <c r="B75" s="6" t="s">
        <v>178</v>
      </c>
      <c r="C75" s="6" t="s">
        <v>179</v>
      </c>
      <c r="D75" s="6" t="s">
        <v>180</v>
      </c>
      <c r="E75" s="4"/>
      <c r="F75" s="4"/>
      <c r="G75" s="4"/>
      <c r="H75" s="4"/>
      <c r="I75" s="4"/>
      <c r="J75" s="4"/>
      <c r="K75" s="4"/>
    </row>
    <row r="76" ht="12.0" customHeight="1">
      <c r="A76" s="4" t="s">
        <v>186</v>
      </c>
      <c r="B76" s="144">
        <v>884.69354205</v>
      </c>
      <c r="C76" s="144">
        <v>636.5792044000002</v>
      </c>
      <c r="D76" s="144" t="str">
        <f t="shared" ref="D76:D88" si="7">B76+C76</f>
        <v>  1,521 </v>
      </c>
      <c r="E76" s="4"/>
      <c r="F76" s="4"/>
      <c r="G76" s="4"/>
      <c r="H76" s="4"/>
      <c r="I76" s="4"/>
      <c r="J76" s="4"/>
      <c r="K76" s="4"/>
    </row>
    <row r="77" ht="12.0" customHeight="1">
      <c r="A77" s="4" t="s">
        <v>195</v>
      </c>
      <c r="B77" s="144">
        <v>1110.9870695</v>
      </c>
      <c r="C77" s="144">
        <v>298.2367422</v>
      </c>
      <c r="D77" s="144" t="str">
        <f t="shared" si="7"/>
        <v>  1,409 </v>
      </c>
      <c r="E77" s="4"/>
      <c r="F77" s="4"/>
      <c r="G77" s="4"/>
      <c r="H77" s="4"/>
      <c r="I77" s="4"/>
      <c r="J77" s="4"/>
      <c r="K77" s="4"/>
    </row>
    <row r="78" ht="12.0" customHeight="1">
      <c r="A78" s="4" t="s">
        <v>190</v>
      </c>
      <c r="B78" s="144">
        <v>467.2976082640001</v>
      </c>
      <c r="C78" s="144">
        <v>383.0608318199999</v>
      </c>
      <c r="D78" s="144" t="str">
        <f t="shared" si="7"/>
        <v>  850 </v>
      </c>
      <c r="E78" s="4"/>
      <c r="F78" s="4"/>
      <c r="G78" s="4"/>
      <c r="H78" s="4"/>
      <c r="I78" s="4"/>
      <c r="J78" s="4"/>
      <c r="K78" s="4"/>
    </row>
    <row r="79" ht="12.0" customHeight="1">
      <c r="A79" s="4" t="s">
        <v>189</v>
      </c>
      <c r="B79" s="144">
        <v>256.739076</v>
      </c>
      <c r="C79" s="144">
        <v>419.5509773</v>
      </c>
      <c r="D79" s="144" t="str">
        <f t="shared" si="7"/>
        <v>  676 </v>
      </c>
      <c r="E79" s="4"/>
      <c r="F79" s="4"/>
      <c r="G79" s="4"/>
      <c r="H79" s="4"/>
      <c r="I79" s="4"/>
      <c r="J79" s="4"/>
      <c r="K79" s="4"/>
    </row>
    <row r="80" ht="12.0" customHeight="1">
      <c r="A80" s="4" t="s">
        <v>184</v>
      </c>
      <c r="B80" s="144">
        <v>380.760120199</v>
      </c>
      <c r="C80" s="144">
        <v>198.672159175</v>
      </c>
      <c r="D80" s="144" t="str">
        <f t="shared" si="7"/>
        <v>  579 </v>
      </c>
      <c r="E80" s="4"/>
      <c r="F80" s="4"/>
      <c r="G80" s="4"/>
      <c r="H80" s="4"/>
      <c r="I80" s="4"/>
      <c r="J80" s="4"/>
      <c r="K80" s="4"/>
    </row>
    <row r="81" ht="12.0" customHeight="1">
      <c r="A81" s="4" t="s">
        <v>187</v>
      </c>
      <c r="B81" s="144">
        <v>255.2925</v>
      </c>
      <c r="C81" s="144">
        <v>307.86724</v>
      </c>
      <c r="D81" s="144" t="str">
        <f t="shared" si="7"/>
        <v>  563 </v>
      </c>
      <c r="E81" s="4"/>
      <c r="F81" s="4"/>
      <c r="G81" s="4"/>
      <c r="H81" s="4"/>
      <c r="I81" s="4"/>
      <c r="J81" s="4"/>
      <c r="K81" s="4"/>
    </row>
    <row r="82" ht="12.0" customHeight="1">
      <c r="A82" s="4" t="s">
        <v>191</v>
      </c>
      <c r="B82" s="144">
        <v>263.3940261</v>
      </c>
      <c r="C82" s="144">
        <v>86.29260209999998</v>
      </c>
      <c r="D82" s="144" t="str">
        <f t="shared" si="7"/>
        <v>  350 </v>
      </c>
      <c r="E82" s="4"/>
      <c r="F82" s="4"/>
      <c r="G82" s="4"/>
      <c r="H82" s="4"/>
      <c r="I82" s="4"/>
      <c r="J82" s="4"/>
      <c r="K82" s="4"/>
    </row>
    <row r="83" ht="12.0" customHeight="1">
      <c r="A83" s="4" t="s">
        <v>192</v>
      </c>
      <c r="B83" s="144">
        <v>88.9347876</v>
      </c>
      <c r="C83" s="144">
        <v>51.572332</v>
      </c>
      <c r="D83" s="144" t="str">
        <f t="shared" si="7"/>
        <v>  141 </v>
      </c>
      <c r="E83" s="4"/>
      <c r="F83" s="4"/>
      <c r="G83" s="4"/>
      <c r="H83" s="4"/>
      <c r="I83" s="4"/>
      <c r="J83" s="4"/>
      <c r="K83" s="4"/>
    </row>
    <row r="84" ht="12.0" customHeight="1">
      <c r="A84" s="4" t="s">
        <v>182</v>
      </c>
      <c r="B84" s="144">
        <v>103.36988065999999</v>
      </c>
      <c r="C84" s="144">
        <v>24.207900964</v>
      </c>
      <c r="D84" s="144" t="str">
        <f t="shared" si="7"/>
        <v>  128 </v>
      </c>
      <c r="E84" s="4"/>
      <c r="F84" s="4"/>
      <c r="G84" s="4"/>
      <c r="H84" s="4"/>
      <c r="I84" s="4"/>
      <c r="J84" s="4"/>
      <c r="K84" s="4"/>
    </row>
    <row r="85" ht="12.0" customHeight="1">
      <c r="A85" s="4" t="s">
        <v>196</v>
      </c>
      <c r="B85" s="144">
        <v>70.16228555000001</v>
      </c>
      <c r="C85" s="144">
        <v>14.8070896</v>
      </c>
      <c r="D85" s="144" t="str">
        <f t="shared" si="7"/>
        <v>  85 </v>
      </c>
      <c r="E85" s="4"/>
      <c r="F85" s="4"/>
      <c r="G85" s="4"/>
      <c r="H85" s="4"/>
      <c r="I85" s="4"/>
      <c r="J85" s="4"/>
      <c r="K85" s="4"/>
    </row>
    <row r="86" ht="12.0" customHeight="1">
      <c r="A86" s="4" t="s">
        <v>188</v>
      </c>
      <c r="B86" s="144">
        <v>37.5810372</v>
      </c>
      <c r="C86" s="144">
        <v>40.8955544</v>
      </c>
      <c r="D86" s="144" t="str">
        <f t="shared" si="7"/>
        <v>  78 </v>
      </c>
      <c r="E86" s="4"/>
      <c r="F86" s="4"/>
      <c r="G86" s="4"/>
      <c r="H86" s="4"/>
      <c r="I86" s="4"/>
      <c r="J86" s="4"/>
      <c r="K86" s="4"/>
    </row>
    <row r="87" ht="12.0" customHeight="1">
      <c r="A87" s="4" t="s">
        <v>197</v>
      </c>
      <c r="B87" s="144">
        <v>5.0</v>
      </c>
      <c r="C87" s="144">
        <v>0.0</v>
      </c>
      <c r="D87" s="144" t="str">
        <f t="shared" si="7"/>
        <v>  5 </v>
      </c>
      <c r="E87" s="4"/>
      <c r="F87" s="4"/>
      <c r="G87" s="4"/>
      <c r="H87" s="4"/>
      <c r="I87" s="4"/>
      <c r="J87" s="4"/>
      <c r="K87" s="4"/>
    </row>
    <row r="88" ht="12.0" customHeight="1">
      <c r="A88" s="4" t="s">
        <v>194</v>
      </c>
      <c r="B88" s="144">
        <v>1.06</v>
      </c>
      <c r="C88" s="144">
        <v>1.0040499999999999</v>
      </c>
      <c r="D88" s="144" t="str">
        <f t="shared" si="7"/>
        <v>  2 </v>
      </c>
      <c r="E88" s="4"/>
      <c r="F88" s="4"/>
      <c r="G88" s="4"/>
      <c r="H88" s="4"/>
      <c r="I88" s="4"/>
      <c r="J88" s="4"/>
      <c r="K88" s="4"/>
    </row>
    <row r="89" ht="9.0" customHeight="1">
      <c r="A89" s="4"/>
      <c r="B89" s="144"/>
      <c r="C89" s="144"/>
      <c r="D89" s="144"/>
      <c r="E89" s="4"/>
      <c r="F89" s="4"/>
      <c r="G89" s="4"/>
      <c r="H89" s="4"/>
      <c r="I89" s="4"/>
      <c r="J89" s="4"/>
      <c r="K89" s="4"/>
    </row>
    <row r="90" ht="12.0" customHeight="1">
      <c r="A90" s="145" t="s">
        <v>72</v>
      </c>
      <c r="B90" s="146" t="str">
        <f t="shared" ref="B90:D90" si="8">+SUM(B76:B88)</f>
        <v>  3,925 </v>
      </c>
      <c r="C90" s="146" t="str">
        <f t="shared" si="8"/>
        <v>  2,463 </v>
      </c>
      <c r="D90" s="146" t="str">
        <f t="shared" si="8"/>
        <v>  6,388 </v>
      </c>
      <c r="E90" s="144"/>
      <c r="F90" s="4"/>
      <c r="G90" s="4"/>
      <c r="H90" s="4"/>
      <c r="I90" s="4"/>
      <c r="J90" s="4"/>
      <c r="K90" s="4"/>
    </row>
    <row r="91" ht="12.0" customHeight="1">
      <c r="A91" s="4"/>
      <c r="B91" s="2"/>
      <c r="C91" s="2"/>
      <c r="D91" s="2"/>
      <c r="E91" s="4"/>
      <c r="F91" s="4"/>
      <c r="G91" s="4"/>
      <c r="H91" s="4"/>
      <c r="I91" s="4"/>
      <c r="J91" s="4"/>
      <c r="K91" s="4"/>
    </row>
    <row r="92" ht="12.0" customHeight="1">
      <c r="A92" s="4"/>
      <c r="B92" s="2"/>
      <c r="C92" s="2"/>
      <c r="D92" s="2"/>
      <c r="E92" s="4"/>
      <c r="F92" s="4"/>
      <c r="G92" s="4"/>
      <c r="H92" s="4"/>
      <c r="I92" s="4"/>
      <c r="J92" s="4"/>
      <c r="K92" s="4"/>
    </row>
    <row r="93" ht="12.0" customHeight="1">
      <c r="A93" s="1" t="s">
        <v>137</v>
      </c>
      <c r="B93" s="143" t="s">
        <v>144</v>
      </c>
      <c r="C93" s="4"/>
      <c r="D93" s="4"/>
      <c r="E93" s="4"/>
      <c r="F93" s="4"/>
      <c r="G93" s="4"/>
      <c r="H93" s="4"/>
      <c r="I93" s="4"/>
      <c r="J93" s="4"/>
      <c r="K93" s="4"/>
    </row>
    <row r="94" ht="12.0" customHeight="1">
      <c r="A94" s="6" t="s">
        <v>177</v>
      </c>
      <c r="B94" s="6" t="s">
        <v>178</v>
      </c>
      <c r="C94" s="6" t="s">
        <v>179</v>
      </c>
      <c r="D94" s="6" t="s">
        <v>180</v>
      </c>
      <c r="E94" s="4"/>
      <c r="F94" s="4"/>
      <c r="G94" s="4"/>
      <c r="H94" s="4"/>
      <c r="I94" s="4"/>
      <c r="J94" s="4"/>
      <c r="K94" s="4"/>
    </row>
    <row r="95" ht="12.0" customHeight="1">
      <c r="A95" s="4" t="s">
        <v>186</v>
      </c>
      <c r="B95" s="144">
        <v>4598.0769941</v>
      </c>
      <c r="C95" s="144">
        <v>4132.558655599999</v>
      </c>
      <c r="D95" s="144" t="str">
        <f t="shared" ref="D95:D108" si="9">B95+C95</f>
        <v>  8,731 </v>
      </c>
      <c r="E95" s="4"/>
      <c r="F95" s="4"/>
      <c r="G95" s="4"/>
      <c r="H95" s="4"/>
      <c r="I95" s="4"/>
      <c r="J95" s="4"/>
      <c r="K95" s="4"/>
    </row>
    <row r="96" ht="12.0" customHeight="1">
      <c r="A96" s="4" t="s">
        <v>184</v>
      </c>
      <c r="B96" s="144">
        <v>1339.1128080550002</v>
      </c>
      <c r="C96" s="144">
        <v>865.561405115</v>
      </c>
      <c r="D96" s="144" t="str">
        <f t="shared" si="9"/>
        <v>  2,205 </v>
      </c>
      <c r="E96" s="4"/>
      <c r="F96" s="4"/>
      <c r="G96" s="4"/>
      <c r="H96" s="4"/>
      <c r="I96" s="4"/>
      <c r="J96" s="4"/>
      <c r="K96" s="4"/>
    </row>
    <row r="97" ht="12.0" customHeight="1">
      <c r="A97" s="4" t="s">
        <v>190</v>
      </c>
      <c r="B97" s="144">
        <v>1249.8232885999998</v>
      </c>
      <c r="C97" s="144">
        <v>939.9555984600003</v>
      </c>
      <c r="D97" s="144" t="str">
        <f t="shared" si="9"/>
        <v>  2,190 </v>
      </c>
      <c r="E97" s="4"/>
      <c r="F97" s="4"/>
      <c r="G97" s="4"/>
      <c r="H97" s="4"/>
      <c r="I97" s="4"/>
      <c r="J97" s="4"/>
      <c r="K97" s="4"/>
    </row>
    <row r="98" ht="12.0" customHeight="1">
      <c r="A98" s="4" t="s">
        <v>191</v>
      </c>
      <c r="B98" s="144">
        <v>807.2580767</v>
      </c>
      <c r="C98" s="144">
        <v>584.8325585</v>
      </c>
      <c r="D98" s="144" t="str">
        <f t="shared" si="9"/>
        <v>  1,392 </v>
      </c>
      <c r="E98" s="4"/>
      <c r="F98" s="4"/>
      <c r="G98" s="4"/>
      <c r="H98" s="4"/>
      <c r="I98" s="4"/>
      <c r="J98" s="4"/>
      <c r="K98" s="4"/>
    </row>
    <row r="99" ht="12.0" customHeight="1">
      <c r="A99" s="4" t="s">
        <v>195</v>
      </c>
      <c r="B99" s="144">
        <v>689.7300739</v>
      </c>
      <c r="C99" s="144">
        <v>177.48912539999998</v>
      </c>
      <c r="D99" s="144" t="str">
        <f t="shared" si="9"/>
        <v>  867 </v>
      </c>
      <c r="E99" s="4"/>
      <c r="F99" s="4"/>
      <c r="G99" s="4"/>
      <c r="H99" s="4"/>
      <c r="I99" s="4"/>
      <c r="J99" s="4"/>
      <c r="K99" s="4"/>
    </row>
    <row r="100" ht="12.0" customHeight="1">
      <c r="A100" s="4" t="s">
        <v>196</v>
      </c>
      <c r="B100" s="144">
        <v>777.71863505</v>
      </c>
      <c r="C100" s="144">
        <v>69.2518448</v>
      </c>
      <c r="D100" s="144" t="str">
        <f t="shared" si="9"/>
        <v>  847 </v>
      </c>
      <c r="E100" s="4"/>
      <c r="F100" s="4"/>
      <c r="G100" s="4"/>
      <c r="H100" s="4"/>
      <c r="I100" s="4"/>
      <c r="J100" s="4"/>
      <c r="K100" s="4"/>
    </row>
    <row r="101" ht="12.0" customHeight="1">
      <c r="A101" s="4" t="s">
        <v>189</v>
      </c>
      <c r="B101" s="144">
        <v>301.5706855</v>
      </c>
      <c r="C101" s="144">
        <v>410.638156</v>
      </c>
      <c r="D101" s="144" t="str">
        <f t="shared" si="9"/>
        <v>  712 </v>
      </c>
      <c r="E101" s="4"/>
      <c r="F101" s="4"/>
      <c r="G101" s="4"/>
      <c r="H101" s="4"/>
      <c r="I101" s="4"/>
      <c r="J101" s="4"/>
      <c r="K101" s="4"/>
    </row>
    <row r="102" ht="12.0" customHeight="1">
      <c r="A102" s="4" t="s">
        <v>188</v>
      </c>
      <c r="B102" s="144">
        <v>281.85777900000005</v>
      </c>
      <c r="C102" s="144">
        <v>329.31683280000004</v>
      </c>
      <c r="D102" s="144" t="str">
        <f t="shared" si="9"/>
        <v>  611 </v>
      </c>
      <c r="E102" s="4"/>
      <c r="F102" s="4"/>
      <c r="G102" s="4"/>
      <c r="H102" s="4"/>
      <c r="I102" s="4"/>
      <c r="J102" s="4"/>
      <c r="K102" s="4"/>
    </row>
    <row r="103" ht="12.0" customHeight="1">
      <c r="A103" s="4" t="s">
        <v>192</v>
      </c>
      <c r="B103" s="144">
        <v>436.8143468</v>
      </c>
      <c r="C103" s="144">
        <v>124.16428040000001</v>
      </c>
      <c r="D103" s="144" t="str">
        <f t="shared" si="9"/>
        <v>  561 </v>
      </c>
      <c r="E103" s="4"/>
      <c r="F103" s="4"/>
      <c r="G103" s="4"/>
      <c r="H103" s="4"/>
      <c r="I103" s="4"/>
      <c r="J103" s="4"/>
      <c r="K103" s="4"/>
    </row>
    <row r="104" ht="12.0" customHeight="1">
      <c r="A104" s="4" t="s">
        <v>182</v>
      </c>
      <c r="B104" s="144">
        <v>146.2988898</v>
      </c>
      <c r="C104" s="144">
        <v>27.2591676</v>
      </c>
      <c r="D104" s="144" t="str">
        <f t="shared" si="9"/>
        <v>  174 </v>
      </c>
      <c r="E104" s="4"/>
      <c r="F104" s="4"/>
      <c r="G104" s="4"/>
      <c r="H104" s="4"/>
      <c r="I104" s="4"/>
      <c r="J104" s="4"/>
      <c r="K104" s="4"/>
    </row>
    <row r="105" ht="12.0" customHeight="1">
      <c r="A105" s="4" t="s">
        <v>202</v>
      </c>
      <c r="B105" s="144">
        <v>165.816</v>
      </c>
      <c r="C105" s="144">
        <v>0.0</v>
      </c>
      <c r="D105" s="144" t="str">
        <f t="shared" si="9"/>
        <v>  166 </v>
      </c>
      <c r="E105" s="4"/>
      <c r="F105" s="4"/>
      <c r="G105" s="4"/>
      <c r="H105" s="4"/>
      <c r="I105" s="4"/>
      <c r="J105" s="4"/>
      <c r="K105" s="4"/>
    </row>
    <row r="106" ht="12.0" customHeight="1">
      <c r="A106" s="4" t="s">
        <v>187</v>
      </c>
      <c r="B106" s="144">
        <v>32.685</v>
      </c>
      <c r="C106" s="144">
        <v>19.95888</v>
      </c>
      <c r="D106" s="144" t="str">
        <f t="shared" si="9"/>
        <v>  53 </v>
      </c>
      <c r="E106" s="4"/>
      <c r="F106" s="4"/>
      <c r="G106" s="4"/>
      <c r="H106" s="4"/>
      <c r="I106" s="4"/>
      <c r="J106" s="4"/>
      <c r="K106" s="4"/>
    </row>
    <row r="107" ht="12.0" customHeight="1">
      <c r="A107" s="4" t="s">
        <v>197</v>
      </c>
      <c r="B107" s="144">
        <v>8.5</v>
      </c>
      <c r="C107" s="144">
        <v>0.0</v>
      </c>
      <c r="D107" s="144" t="str">
        <f t="shared" si="9"/>
        <v>  9 </v>
      </c>
      <c r="E107" s="4"/>
      <c r="F107" s="4"/>
      <c r="G107" s="4"/>
      <c r="H107" s="4"/>
      <c r="I107" s="4"/>
      <c r="J107" s="4"/>
      <c r="K107" s="4"/>
    </row>
    <row r="108" ht="12.0" customHeight="1">
      <c r="A108" s="4" t="s">
        <v>194</v>
      </c>
      <c r="B108" s="144">
        <v>3.035</v>
      </c>
      <c r="C108" s="144">
        <v>2.00378</v>
      </c>
      <c r="D108" s="144" t="str">
        <f t="shared" si="9"/>
        <v>  5 </v>
      </c>
      <c r="E108" s="4"/>
      <c r="F108" s="4"/>
      <c r="G108" s="4"/>
      <c r="H108" s="4"/>
      <c r="I108" s="4"/>
      <c r="J108" s="4"/>
      <c r="K108" s="4"/>
    </row>
    <row r="109" ht="9.0" customHeight="1">
      <c r="A109" s="4"/>
      <c r="B109" s="144"/>
      <c r="C109" s="144"/>
      <c r="D109" s="144"/>
      <c r="E109" s="4"/>
      <c r="F109" s="4"/>
      <c r="G109" s="4"/>
      <c r="H109" s="4"/>
      <c r="I109" s="4"/>
      <c r="J109" s="4"/>
      <c r="K109" s="4"/>
    </row>
    <row r="110" ht="12.0" customHeight="1">
      <c r="A110" s="145" t="s">
        <v>72</v>
      </c>
      <c r="B110" s="146" t="str">
        <f t="shared" ref="B110:D110" si="10">+SUM(B95:B108)</f>
        <v>  10,838 </v>
      </c>
      <c r="C110" s="146" t="str">
        <f t="shared" si="10"/>
        <v>  7,683 </v>
      </c>
      <c r="D110" s="146" t="str">
        <f t="shared" si="10"/>
        <v>  18,521 </v>
      </c>
      <c r="E110" s="144"/>
      <c r="F110" s="4"/>
      <c r="G110" s="4"/>
      <c r="H110" s="4"/>
      <c r="I110" s="4"/>
      <c r="J110" s="4"/>
      <c r="K110" s="4"/>
    </row>
    <row r="111" ht="12.0" customHeight="1">
      <c r="A111" s="4"/>
      <c r="B111" s="2"/>
      <c r="C111" s="2"/>
      <c r="D111" s="2"/>
      <c r="E111" s="4"/>
      <c r="F111" s="4"/>
      <c r="G111" s="4"/>
      <c r="H111" s="4"/>
      <c r="I111" s="4"/>
      <c r="J111" s="4"/>
      <c r="K111" s="4"/>
    </row>
    <row r="112" ht="12.0" customHeight="1">
      <c r="A112" s="4"/>
      <c r="B112" s="2"/>
      <c r="C112" s="2"/>
      <c r="D112" s="2"/>
      <c r="E112" s="4"/>
      <c r="F112" s="4"/>
      <c r="G112" s="4"/>
      <c r="H112" s="4"/>
      <c r="I112" s="4"/>
      <c r="J112" s="4"/>
      <c r="K112" s="4"/>
    </row>
    <row r="113" ht="12.0" customHeight="1">
      <c r="A113" s="1" t="s">
        <v>137</v>
      </c>
      <c r="B113" s="143" t="s">
        <v>150</v>
      </c>
      <c r="C113" s="4"/>
      <c r="D113" s="4"/>
      <c r="E113" s="4"/>
      <c r="F113" s="144"/>
      <c r="G113" s="4"/>
      <c r="H113" s="4"/>
      <c r="I113" s="4"/>
      <c r="J113" s="4"/>
      <c r="K113" s="4"/>
    </row>
    <row r="114" ht="12.0" customHeight="1">
      <c r="A114" s="6" t="s">
        <v>177</v>
      </c>
      <c r="B114" s="6" t="s">
        <v>178</v>
      </c>
      <c r="C114" s="6" t="s">
        <v>179</v>
      </c>
      <c r="D114" s="6" t="s">
        <v>180</v>
      </c>
      <c r="E114" s="4"/>
      <c r="F114" s="4"/>
      <c r="G114" s="4"/>
      <c r="H114" s="4"/>
      <c r="I114" s="4"/>
      <c r="J114" s="4"/>
      <c r="K114" s="4"/>
    </row>
    <row r="115" ht="12.0" customHeight="1">
      <c r="A115" s="4" t="s">
        <v>181</v>
      </c>
      <c r="B115" s="144">
        <v>235.8928</v>
      </c>
      <c r="C115" s="144">
        <v>372.861</v>
      </c>
      <c r="D115" s="144" t="str">
        <f t="shared" ref="D115:D122" si="11">B115+C115</f>
        <v>  609 </v>
      </c>
      <c r="E115" s="4"/>
      <c r="F115" s="4"/>
      <c r="G115" s="4"/>
      <c r="H115" s="4"/>
      <c r="I115" s="4"/>
      <c r="J115" s="4"/>
      <c r="K115" s="4"/>
    </row>
    <row r="116" ht="12.0" customHeight="1">
      <c r="A116" s="4" t="s">
        <v>183</v>
      </c>
      <c r="B116" s="144">
        <v>18.8498821</v>
      </c>
      <c r="C116" s="144">
        <v>564.3189186</v>
      </c>
      <c r="D116" s="144" t="str">
        <f t="shared" si="11"/>
        <v>  583 </v>
      </c>
      <c r="E116" s="4"/>
      <c r="F116" s="4"/>
      <c r="G116" s="4"/>
      <c r="H116" s="4"/>
      <c r="I116" s="4"/>
      <c r="J116" s="4"/>
      <c r="K116" s="4"/>
    </row>
    <row r="117" ht="12.0" customHeight="1">
      <c r="A117" s="4" t="s">
        <v>182</v>
      </c>
      <c r="B117" s="144">
        <v>336.12061299999993</v>
      </c>
      <c r="C117" s="144">
        <v>161.82203</v>
      </c>
      <c r="D117" s="144" t="str">
        <f t="shared" si="11"/>
        <v>  498 </v>
      </c>
      <c r="E117" s="4"/>
      <c r="F117" s="4"/>
      <c r="G117" s="4"/>
      <c r="H117" s="4"/>
      <c r="I117" s="4"/>
      <c r="J117" s="4"/>
      <c r="K117" s="4"/>
    </row>
    <row r="118" ht="12.0" customHeight="1">
      <c r="A118" s="4" t="s">
        <v>184</v>
      </c>
      <c r="B118" s="144">
        <v>183.0886</v>
      </c>
      <c r="C118" s="144">
        <v>99.2564</v>
      </c>
      <c r="D118" s="144" t="str">
        <f t="shared" si="11"/>
        <v>  282 </v>
      </c>
      <c r="E118" s="4"/>
      <c r="F118" s="4"/>
      <c r="G118" s="4"/>
      <c r="H118" s="4"/>
      <c r="I118" s="4"/>
      <c r="J118" s="4"/>
      <c r="K118" s="4"/>
    </row>
    <row r="119" ht="12.0" customHeight="1">
      <c r="A119" s="4" t="s">
        <v>185</v>
      </c>
      <c r="B119" s="144">
        <v>71.2</v>
      </c>
      <c r="C119" s="144">
        <v>112.0</v>
      </c>
      <c r="D119" s="144" t="str">
        <f t="shared" si="11"/>
        <v>  183 </v>
      </c>
      <c r="E119" s="4"/>
      <c r="F119" s="4"/>
      <c r="G119" s="4"/>
      <c r="H119" s="4"/>
      <c r="I119" s="4"/>
      <c r="J119" s="4"/>
      <c r="K119" s="4"/>
    </row>
    <row r="120" ht="12.0" customHeight="1">
      <c r="A120" s="4" t="s">
        <v>186</v>
      </c>
      <c r="B120" s="144">
        <v>42.0928</v>
      </c>
      <c r="C120" s="144">
        <v>45.844</v>
      </c>
      <c r="D120" s="144" t="str">
        <f t="shared" si="11"/>
        <v>  88 </v>
      </c>
      <c r="E120" s="4"/>
      <c r="F120" s="4"/>
      <c r="G120" s="4"/>
      <c r="H120" s="4"/>
      <c r="I120" s="4"/>
      <c r="J120" s="4"/>
      <c r="K120" s="4"/>
    </row>
    <row r="121" ht="12.0" customHeight="1">
      <c r="A121" s="4" t="s">
        <v>187</v>
      </c>
      <c r="B121" s="144">
        <v>34.7558303</v>
      </c>
      <c r="C121" s="144">
        <v>27.0836781</v>
      </c>
      <c r="D121" s="144" t="str">
        <f t="shared" si="11"/>
        <v>  62 </v>
      </c>
      <c r="E121" s="4"/>
      <c r="F121" s="4"/>
      <c r="G121" s="4"/>
      <c r="H121" s="4"/>
      <c r="I121" s="4"/>
      <c r="J121" s="4"/>
      <c r="K121" s="4"/>
    </row>
    <row r="122" ht="12.0" customHeight="1">
      <c r="A122" s="4" t="s">
        <v>194</v>
      </c>
      <c r="B122" s="144">
        <v>1.0</v>
      </c>
      <c r="C122" s="144">
        <v>1.0</v>
      </c>
      <c r="D122" s="144" t="str">
        <f t="shared" si="11"/>
        <v>  2 </v>
      </c>
      <c r="E122" s="4"/>
      <c r="F122" s="4"/>
      <c r="G122" s="4"/>
      <c r="H122" s="4"/>
      <c r="I122" s="4"/>
      <c r="J122" s="4"/>
      <c r="K122" s="4"/>
    </row>
    <row r="123" ht="9.0" customHeight="1">
      <c r="A123" s="4"/>
      <c r="B123" s="144"/>
      <c r="C123" s="144"/>
      <c r="D123" s="144"/>
      <c r="E123" s="4"/>
      <c r="F123" s="4"/>
      <c r="G123" s="4"/>
      <c r="H123" s="4"/>
      <c r="I123" s="4"/>
      <c r="J123" s="4"/>
      <c r="K123" s="4"/>
    </row>
    <row r="124" ht="12.0" customHeight="1">
      <c r="A124" s="145" t="s">
        <v>72</v>
      </c>
      <c r="B124" s="146" t="str">
        <f t="shared" ref="B124:D124" si="12">+SUM(B115:B122)</f>
        <v>  923 </v>
      </c>
      <c r="C124" s="146" t="str">
        <f t="shared" si="12"/>
        <v>  1,384 </v>
      </c>
      <c r="D124" s="146" t="str">
        <f t="shared" si="12"/>
        <v>  2,307 </v>
      </c>
      <c r="E124" s="4"/>
      <c r="F124" s="4"/>
      <c r="G124" s="4"/>
      <c r="H124" s="4"/>
      <c r="I124" s="4"/>
      <c r="J124" s="4"/>
      <c r="K124" s="4"/>
    </row>
    <row r="125" ht="12.0" customHeight="1">
      <c r="A125" s="4"/>
      <c r="B125" s="2"/>
      <c r="C125" s="2"/>
      <c r="D125" s="2"/>
      <c r="E125" s="4"/>
      <c r="F125" s="4"/>
      <c r="G125" s="4"/>
      <c r="H125" s="4"/>
      <c r="I125" s="4"/>
      <c r="J125" s="4"/>
      <c r="K125" s="4"/>
    </row>
    <row r="126" ht="12.0" customHeight="1">
      <c r="A126" s="4"/>
      <c r="B126" s="2"/>
      <c r="C126" s="2"/>
      <c r="D126" s="2"/>
      <c r="E126" s="4"/>
      <c r="F126" s="4"/>
      <c r="G126" s="4"/>
      <c r="H126" s="4"/>
      <c r="I126" s="4"/>
      <c r="J126" s="4"/>
      <c r="K126" s="4"/>
    </row>
    <row r="127" ht="12.0" customHeight="1">
      <c r="A127" s="1" t="s">
        <v>137</v>
      </c>
      <c r="B127" s="143" t="s">
        <v>149</v>
      </c>
      <c r="C127" s="4"/>
      <c r="D127" s="4"/>
      <c r="E127" s="4"/>
      <c r="F127" s="4"/>
      <c r="G127" s="4"/>
      <c r="H127" s="4"/>
      <c r="I127" s="4"/>
      <c r="J127" s="4"/>
      <c r="K127" s="4"/>
    </row>
    <row r="128" ht="12.0" customHeight="1">
      <c r="A128" s="6" t="s">
        <v>177</v>
      </c>
      <c r="B128" s="6" t="s">
        <v>178</v>
      </c>
      <c r="C128" s="6" t="s">
        <v>179</v>
      </c>
      <c r="D128" s="6" t="s">
        <v>180</v>
      </c>
      <c r="E128" s="4"/>
      <c r="F128" s="4"/>
      <c r="G128" s="4"/>
      <c r="H128" s="4"/>
      <c r="I128" s="4"/>
      <c r="J128" s="4"/>
      <c r="K128" s="4"/>
    </row>
    <row r="129" ht="12.0" customHeight="1">
      <c r="A129" s="4" t="s">
        <v>195</v>
      </c>
      <c r="B129" s="144">
        <v>60.722207000000004</v>
      </c>
      <c r="C129" s="144">
        <v>79.89649920000001</v>
      </c>
      <c r="D129" s="144" t="str">
        <f t="shared" ref="D129:D131" si="13">B129+C129</f>
        <v>  141 </v>
      </c>
      <c r="E129" s="4"/>
      <c r="F129" s="4"/>
      <c r="G129" s="4"/>
      <c r="H129" s="4"/>
      <c r="I129" s="4"/>
      <c r="J129" s="4"/>
      <c r="K129" s="4"/>
    </row>
    <row r="130" ht="12.0" customHeight="1">
      <c r="A130" s="4" t="s">
        <v>186</v>
      </c>
      <c r="B130" s="144">
        <v>1.0</v>
      </c>
      <c r="C130" s="144">
        <v>1.0</v>
      </c>
      <c r="D130" s="144" t="str">
        <f t="shared" si="13"/>
        <v>  2 </v>
      </c>
      <c r="E130" s="4"/>
      <c r="F130" s="4"/>
      <c r="G130" s="4"/>
      <c r="H130" s="4"/>
      <c r="I130" s="4"/>
      <c r="J130" s="4"/>
      <c r="K130" s="4"/>
    </row>
    <row r="131" ht="12.0" customHeight="1">
      <c r="A131" s="4" t="s">
        <v>194</v>
      </c>
      <c r="B131" s="144">
        <v>1.0</v>
      </c>
      <c r="C131" s="144">
        <v>1.0</v>
      </c>
      <c r="D131" s="144" t="str">
        <f t="shared" si="13"/>
        <v>  2 </v>
      </c>
      <c r="E131" s="4"/>
      <c r="F131" s="4"/>
      <c r="G131" s="4"/>
      <c r="H131" s="4"/>
      <c r="I131" s="4"/>
      <c r="J131" s="4"/>
      <c r="K131" s="4"/>
    </row>
    <row r="132" ht="9.0" customHeight="1">
      <c r="A132" s="4"/>
      <c r="B132" s="144"/>
      <c r="C132" s="144"/>
      <c r="D132" s="144"/>
      <c r="E132" s="4"/>
      <c r="F132" s="4"/>
      <c r="G132" s="4"/>
      <c r="H132" s="4"/>
      <c r="I132" s="4"/>
      <c r="J132" s="4"/>
      <c r="K132" s="4"/>
    </row>
    <row r="133" ht="12.0" customHeight="1">
      <c r="A133" s="145" t="s">
        <v>72</v>
      </c>
      <c r="B133" s="146" t="str">
        <f t="shared" ref="B133:D133" si="14">+SUM(B129:B131)</f>
        <v>  63 </v>
      </c>
      <c r="C133" s="146" t="str">
        <f t="shared" si="14"/>
        <v>  82 </v>
      </c>
      <c r="D133" s="146" t="str">
        <f t="shared" si="14"/>
        <v>  145 </v>
      </c>
      <c r="E133" s="4"/>
      <c r="F133" s="4"/>
      <c r="G133" s="4"/>
      <c r="H133" s="4"/>
      <c r="I133" s="4"/>
      <c r="J133" s="4"/>
      <c r="K133" s="4"/>
    </row>
    <row r="134" ht="12.0" customHeight="1">
      <c r="A134" s="4"/>
      <c r="B134" s="2"/>
      <c r="C134" s="2"/>
      <c r="D134" s="2"/>
      <c r="E134" s="4"/>
      <c r="F134" s="4"/>
      <c r="G134" s="4"/>
      <c r="H134" s="4"/>
      <c r="I134" s="4"/>
      <c r="J134" s="4"/>
      <c r="K134" s="4"/>
    </row>
    <row r="135" ht="12.0" customHeight="1">
      <c r="A135" s="4"/>
      <c r="B135" s="2"/>
      <c r="C135" s="2"/>
      <c r="D135" s="2"/>
      <c r="E135" s="4"/>
      <c r="F135" s="4"/>
      <c r="G135" s="4"/>
      <c r="H135" s="4"/>
      <c r="I135" s="4"/>
      <c r="J135" s="4"/>
      <c r="K135" s="4"/>
    </row>
    <row r="136" ht="12.0" customHeight="1">
      <c r="A136" s="1" t="s">
        <v>137</v>
      </c>
      <c r="B136" s="143" t="s">
        <v>148</v>
      </c>
      <c r="C136" s="4"/>
      <c r="D136" s="4"/>
      <c r="E136" s="4"/>
      <c r="F136" s="4"/>
      <c r="G136" s="4"/>
      <c r="H136" s="4"/>
      <c r="I136" s="4"/>
      <c r="J136" s="4"/>
      <c r="K136" s="4"/>
    </row>
    <row r="137" ht="12.0" customHeight="1">
      <c r="A137" s="6" t="s">
        <v>177</v>
      </c>
      <c r="B137" s="6" t="s">
        <v>178</v>
      </c>
      <c r="C137" s="6" t="s">
        <v>179</v>
      </c>
      <c r="D137" s="6" t="s">
        <v>180</v>
      </c>
      <c r="E137" s="4"/>
      <c r="F137" s="4"/>
      <c r="G137" s="4"/>
      <c r="H137" s="4"/>
      <c r="I137" s="4"/>
      <c r="J137" s="4"/>
      <c r="K137" s="4"/>
    </row>
    <row r="138" ht="12.0" customHeight="1">
      <c r="A138" s="4" t="s">
        <v>188</v>
      </c>
      <c r="B138" s="144">
        <v>279320.182167</v>
      </c>
      <c r="C138" s="144">
        <v>850430.861475</v>
      </c>
      <c r="D138" s="144" t="str">
        <f t="shared" ref="D138:D146" si="15">B138+C138</f>
        <v>  1,129,751 </v>
      </c>
      <c r="E138" s="4"/>
      <c r="F138" s="4"/>
      <c r="G138" s="4"/>
      <c r="H138" s="4"/>
      <c r="I138" s="4"/>
      <c r="J138" s="4"/>
      <c r="K138" s="4"/>
    </row>
    <row r="139" ht="12.0" customHeight="1">
      <c r="A139" s="4" t="s">
        <v>182</v>
      </c>
      <c r="B139" s="144">
        <v>75138.2208</v>
      </c>
      <c r="C139" s="144">
        <v>271139.6152</v>
      </c>
      <c r="D139" s="144" t="str">
        <f t="shared" si="15"/>
        <v>  346,278 </v>
      </c>
      <c r="E139" s="4"/>
      <c r="F139" s="4"/>
      <c r="G139" s="4"/>
      <c r="H139" s="4"/>
      <c r="I139" s="4"/>
      <c r="J139" s="4"/>
      <c r="K139" s="4"/>
    </row>
    <row r="140" ht="12.0" customHeight="1">
      <c r="A140" s="4" t="s">
        <v>190</v>
      </c>
      <c r="B140" s="144">
        <v>6297.1521763</v>
      </c>
      <c r="C140" s="144">
        <v>2934.3125047999997</v>
      </c>
      <c r="D140" s="144" t="str">
        <f t="shared" si="15"/>
        <v>  9,231 </v>
      </c>
      <c r="E140" s="4"/>
      <c r="F140" s="4"/>
      <c r="G140" s="4"/>
      <c r="H140" s="4"/>
      <c r="I140" s="4"/>
      <c r="J140" s="4"/>
      <c r="K140" s="4"/>
    </row>
    <row r="141" ht="12.0" customHeight="1">
      <c r="A141" s="4" t="s">
        <v>184</v>
      </c>
      <c r="B141" s="144">
        <v>121.3428616</v>
      </c>
      <c r="C141" s="144">
        <v>3348.1921016</v>
      </c>
      <c r="D141" s="144" t="str">
        <f t="shared" si="15"/>
        <v>  3,470 </v>
      </c>
      <c r="E141" s="4"/>
      <c r="F141" s="4"/>
      <c r="G141" s="4"/>
      <c r="H141" s="4"/>
      <c r="I141" s="4"/>
      <c r="J141" s="4"/>
      <c r="K141" s="4"/>
    </row>
    <row r="142" ht="12.0" customHeight="1">
      <c r="A142" s="4" t="s">
        <v>191</v>
      </c>
      <c r="B142" s="144">
        <v>969.5434759999999</v>
      </c>
      <c r="C142" s="144">
        <v>351.31239</v>
      </c>
      <c r="D142" s="144" t="str">
        <f t="shared" si="15"/>
        <v>  1,321 </v>
      </c>
      <c r="E142" s="4"/>
      <c r="F142" s="4"/>
      <c r="G142" s="4"/>
      <c r="H142" s="4"/>
      <c r="I142" s="4"/>
      <c r="J142" s="4"/>
      <c r="K142" s="4"/>
    </row>
    <row r="143" ht="12.0" customHeight="1">
      <c r="A143" s="4" t="s">
        <v>195</v>
      </c>
      <c r="B143" s="144">
        <v>136.0</v>
      </c>
      <c r="C143" s="144">
        <v>68.0</v>
      </c>
      <c r="D143" s="144" t="str">
        <f t="shared" si="15"/>
        <v>  204 </v>
      </c>
      <c r="E143" s="4"/>
      <c r="F143" s="4"/>
      <c r="G143" s="4"/>
      <c r="H143" s="4"/>
      <c r="I143" s="4"/>
      <c r="J143" s="4"/>
      <c r="K143" s="4"/>
    </row>
    <row r="144" ht="12.0" customHeight="1">
      <c r="A144" s="4" t="s">
        <v>183</v>
      </c>
      <c r="B144" s="144">
        <v>120.0</v>
      </c>
      <c r="C144" s="144">
        <v>0.0</v>
      </c>
      <c r="D144" s="144" t="str">
        <f t="shared" si="15"/>
        <v>  120 </v>
      </c>
      <c r="E144" s="4"/>
      <c r="F144" s="4"/>
      <c r="G144" s="4"/>
      <c r="H144" s="4"/>
      <c r="I144" s="4"/>
      <c r="J144" s="4"/>
      <c r="K144" s="4"/>
    </row>
    <row r="145" ht="12.0" customHeight="1">
      <c r="A145" s="4" t="s">
        <v>194</v>
      </c>
      <c r="B145" s="144">
        <v>2.25</v>
      </c>
      <c r="C145" s="144">
        <v>1.0891</v>
      </c>
      <c r="D145" s="144" t="str">
        <f t="shared" si="15"/>
        <v>  3 </v>
      </c>
      <c r="E145" s="4"/>
      <c r="F145" s="4"/>
      <c r="G145" s="4"/>
      <c r="H145" s="4"/>
      <c r="I145" s="4"/>
      <c r="J145" s="4"/>
      <c r="K145" s="4"/>
    </row>
    <row r="146" ht="12.0" customHeight="1">
      <c r="A146" s="4" t="s">
        <v>186</v>
      </c>
      <c r="B146" s="144">
        <v>1.25</v>
      </c>
      <c r="C146" s="144">
        <v>1.125</v>
      </c>
      <c r="D146" s="144" t="str">
        <f t="shared" si="15"/>
        <v>  2 </v>
      </c>
      <c r="E146" s="4"/>
      <c r="F146" s="4"/>
      <c r="G146" s="4"/>
      <c r="H146" s="4"/>
      <c r="I146" s="4"/>
      <c r="J146" s="4"/>
      <c r="K146" s="4"/>
    </row>
    <row r="147" ht="9.0" customHeight="1">
      <c r="A147" s="4"/>
      <c r="B147" s="144"/>
      <c r="C147" s="144"/>
      <c r="D147" s="144"/>
      <c r="E147" s="4"/>
      <c r="F147" s="4"/>
      <c r="G147" s="4"/>
      <c r="H147" s="4"/>
      <c r="I147" s="4"/>
      <c r="J147" s="4"/>
      <c r="K147" s="4"/>
    </row>
    <row r="148" ht="12.0" customHeight="1">
      <c r="A148" s="145" t="s">
        <v>72</v>
      </c>
      <c r="B148" s="146" t="str">
        <f t="shared" ref="B148:D148" si="16">+SUM(B138:B146)</f>
        <v>  362,106 </v>
      </c>
      <c r="C148" s="146" t="str">
        <f t="shared" si="16"/>
        <v>  1,128,275 </v>
      </c>
      <c r="D148" s="146" t="str">
        <f t="shared" si="16"/>
        <v>  1,490,380 </v>
      </c>
      <c r="E148" s="4"/>
      <c r="F148" s="4"/>
      <c r="G148" s="4"/>
      <c r="H148" s="4"/>
      <c r="I148" s="4"/>
      <c r="J148" s="4"/>
      <c r="K148" s="4"/>
    </row>
    <row r="149" ht="9.75" customHeight="1">
      <c r="A149" s="107"/>
      <c r="B149" s="149"/>
      <c r="C149" s="149"/>
      <c r="D149" s="149"/>
      <c r="E149" s="4"/>
      <c r="F149" s="4"/>
      <c r="G149" s="4"/>
      <c r="H149" s="4"/>
      <c r="I149" s="4"/>
      <c r="J149" s="4"/>
      <c r="K149" s="4"/>
    </row>
    <row r="150" ht="9.75" customHeight="1">
      <c r="A150" s="4"/>
      <c r="B150" s="2"/>
      <c r="C150" s="2"/>
      <c r="D150" s="2"/>
      <c r="E150" s="4"/>
      <c r="F150" s="4"/>
      <c r="G150" s="4"/>
      <c r="H150" s="4"/>
      <c r="I150" s="4"/>
      <c r="J150" s="4"/>
      <c r="K150" s="4"/>
    </row>
    <row r="151" ht="12.0" customHeight="1">
      <c r="A151" s="9" t="s">
        <v>164</v>
      </c>
      <c r="B151" s="139"/>
      <c r="C151" s="9"/>
      <c r="D151" s="9"/>
      <c r="E151" s="4"/>
      <c r="F151" s="4"/>
      <c r="G151" s="4"/>
      <c r="H151" s="4"/>
      <c r="I151" s="4"/>
      <c r="J151" s="4"/>
      <c r="K151" s="4"/>
    </row>
    <row r="152" ht="25.5" customHeight="1">
      <c r="A152" s="150" t="s">
        <v>174</v>
      </c>
      <c r="B152" s="151"/>
      <c r="C152" s="151"/>
      <c r="D152" s="152"/>
      <c r="E152" s="4"/>
      <c r="F152" s="4"/>
      <c r="G152" s="4"/>
      <c r="H152" s="4"/>
      <c r="I152" s="4"/>
      <c r="J152" s="4"/>
      <c r="K152" s="4"/>
    </row>
    <row r="153" ht="12.0" customHeight="1">
      <c r="A153" s="15" t="s">
        <v>175</v>
      </c>
      <c r="B153" s="140"/>
      <c r="C153" s="15"/>
      <c r="D153" s="15"/>
      <c r="E153" s="4"/>
      <c r="F153" s="4"/>
      <c r="G153" s="4"/>
      <c r="H153" s="4"/>
      <c r="I153" s="4"/>
      <c r="J153" s="4"/>
      <c r="K153" s="4"/>
    </row>
  </sheetData>
  <mergeCells count="1">
    <mergeCell ref="A152:D152"/>
  </mergeCells>
  <printOptions/>
  <pageMargins bottom="0.75" footer="0.0" header="0.0" left="0.7" right="0.7" top="0.75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28.0"/>
    <col customWidth="1" min="2" max="11" width="11.43"/>
  </cols>
  <sheetData>
    <row r="1" ht="14.25" customHeight="1">
      <c r="A1" s="18" t="s">
        <v>208</v>
      </c>
      <c r="B1" s="18"/>
      <c r="C1" s="18"/>
      <c r="D1" s="153"/>
      <c r="E1" s="154"/>
      <c r="F1" s="116"/>
      <c r="G1" s="116"/>
      <c r="H1" s="116"/>
      <c r="I1" s="116"/>
      <c r="J1" s="116"/>
      <c r="K1" s="116"/>
    </row>
    <row r="2" ht="14.25" customHeight="1">
      <c r="A2" s="18"/>
      <c r="B2" s="18"/>
      <c r="C2" s="18"/>
      <c r="D2" s="153"/>
      <c r="E2" s="154"/>
      <c r="F2" s="116"/>
      <c r="G2" s="116"/>
      <c r="H2" s="116"/>
      <c r="I2" s="116"/>
      <c r="J2" s="116"/>
      <c r="K2" s="116"/>
    </row>
    <row r="3" ht="14.25" customHeight="1">
      <c r="A3" s="155" t="s">
        <v>209</v>
      </c>
      <c r="B3" s="118">
        <v>2019.0</v>
      </c>
      <c r="C3" s="118">
        <v>2020.0</v>
      </c>
      <c r="D3" s="156" t="s">
        <v>210</v>
      </c>
      <c r="E3" s="64" t="s">
        <v>211</v>
      </c>
      <c r="F3" s="157"/>
      <c r="G3" s="157"/>
      <c r="H3" s="157"/>
      <c r="I3" s="157"/>
      <c r="J3" s="157"/>
      <c r="K3" s="157"/>
    </row>
    <row r="4" ht="14.25" customHeight="1">
      <c r="A4" s="158" t="s">
        <v>212</v>
      </c>
      <c r="B4" s="159">
        <v>200000.0</v>
      </c>
      <c r="C4" s="159">
        <v>200000.0</v>
      </c>
      <c r="D4" s="160" t="str">
        <f t="shared" ref="D4:D14" si="1">C4/$C$15</f>
        <v>23.0%</v>
      </c>
      <c r="E4" s="160" t="str">
        <f t="shared" ref="E4:E15" si="2">C4/B4-1</f>
        <v>0.0%</v>
      </c>
      <c r="F4" s="116"/>
      <c r="G4" s="116"/>
      <c r="H4" s="116"/>
      <c r="I4" s="116"/>
      <c r="J4" s="116"/>
      <c r="K4" s="116"/>
    </row>
    <row r="5" ht="14.25" customHeight="1">
      <c r="A5" s="161" t="s">
        <v>213</v>
      </c>
      <c r="B5" s="162">
        <v>77100.540069379</v>
      </c>
      <c r="C5" s="162">
        <v>92000.0</v>
      </c>
      <c r="D5" s="163" t="str">
        <f t="shared" si="1"/>
        <v>10.6%</v>
      </c>
      <c r="E5" s="163" t="str">
        <f t="shared" si="2"/>
        <v>19.3%</v>
      </c>
      <c r="F5" s="116"/>
      <c r="G5" s="116"/>
      <c r="H5" s="116"/>
      <c r="I5" s="116"/>
      <c r="J5" s="116"/>
      <c r="K5" s="116"/>
    </row>
    <row r="6" ht="14.25" customHeight="1">
      <c r="A6" s="158" t="s">
        <v>214</v>
      </c>
      <c r="B6" s="159">
        <v>87000.0</v>
      </c>
      <c r="C6" s="159">
        <v>88000.0</v>
      </c>
      <c r="D6" s="160" t="str">
        <f t="shared" si="1"/>
        <v>10.1%</v>
      </c>
      <c r="E6" s="160" t="str">
        <f t="shared" si="2"/>
        <v>1.1%</v>
      </c>
      <c r="F6" s="116"/>
      <c r="G6" s="116"/>
      <c r="H6" s="116"/>
      <c r="I6" s="116"/>
      <c r="J6" s="116"/>
      <c r="K6" s="116"/>
    </row>
    <row r="7" ht="14.25" customHeight="1">
      <c r="A7" s="158" t="s">
        <v>215</v>
      </c>
      <c r="B7" s="159">
        <v>61000.0</v>
      </c>
      <c r="C7" s="159">
        <v>61000.0</v>
      </c>
      <c r="D7" s="160" t="str">
        <f t="shared" si="1"/>
        <v>7.0%</v>
      </c>
      <c r="E7" s="160" t="str">
        <f t="shared" si="2"/>
        <v>0.0%</v>
      </c>
      <c r="F7" s="116"/>
      <c r="G7" s="116"/>
      <c r="H7" s="116"/>
      <c r="I7" s="116"/>
      <c r="J7" s="116"/>
      <c r="K7" s="116"/>
    </row>
    <row r="8" ht="14.25" customHeight="1">
      <c r="A8" s="158" t="s">
        <v>216</v>
      </c>
      <c r="B8" s="159">
        <v>53000.0</v>
      </c>
      <c r="C8" s="159">
        <v>53000.0</v>
      </c>
      <c r="D8" s="160" t="str">
        <f t="shared" si="1"/>
        <v>6.1%</v>
      </c>
      <c r="E8" s="160" t="str">
        <f t="shared" si="2"/>
        <v>0.0%</v>
      </c>
      <c r="F8" s="116"/>
      <c r="G8" s="116"/>
      <c r="H8" s="116"/>
      <c r="I8" s="116"/>
      <c r="J8" s="116"/>
      <c r="K8" s="116"/>
    </row>
    <row r="9" ht="15.0" customHeight="1">
      <c r="A9" s="158" t="s">
        <v>217</v>
      </c>
      <c r="B9" s="159">
        <v>51000.0</v>
      </c>
      <c r="C9" s="159">
        <v>48000.0</v>
      </c>
      <c r="D9" s="160" t="str">
        <f t="shared" si="1"/>
        <v>5.5%</v>
      </c>
      <c r="E9" s="160" t="str">
        <f t="shared" si="2"/>
        <v>-5.9%</v>
      </c>
      <c r="F9" s="116"/>
      <c r="G9" s="116"/>
      <c r="H9" s="116"/>
      <c r="I9" s="116"/>
      <c r="J9" s="116"/>
      <c r="K9" s="116"/>
    </row>
    <row r="10" ht="14.25" customHeight="1">
      <c r="A10" s="158" t="s">
        <v>218</v>
      </c>
      <c r="B10" s="159">
        <v>26000.0</v>
      </c>
      <c r="C10" s="159">
        <v>26000.0</v>
      </c>
      <c r="D10" s="160" t="str">
        <f t="shared" si="1"/>
        <v>3.0%</v>
      </c>
      <c r="E10" s="160" t="str">
        <f t="shared" si="2"/>
        <v>0.0%</v>
      </c>
      <c r="F10" s="116"/>
      <c r="G10" s="116"/>
      <c r="H10" s="116"/>
      <c r="I10" s="116"/>
      <c r="J10" s="116"/>
      <c r="K10" s="116"/>
    </row>
    <row r="11" ht="14.25" customHeight="1">
      <c r="A11" s="158" t="s">
        <v>219</v>
      </c>
      <c r="B11" s="159">
        <v>19000.0</v>
      </c>
      <c r="C11" s="159">
        <v>21000.0</v>
      </c>
      <c r="D11" s="160" t="str">
        <f t="shared" si="1"/>
        <v>2.4%</v>
      </c>
      <c r="E11" s="160" t="str">
        <f t="shared" si="2"/>
        <v>10.5%</v>
      </c>
      <c r="F11" s="116"/>
      <c r="G11" s="116"/>
      <c r="H11" s="116"/>
      <c r="I11" s="116"/>
      <c r="J11" s="116"/>
      <c r="K11" s="116"/>
    </row>
    <row r="12" ht="14.25" customHeight="1">
      <c r="A12" s="19" t="s">
        <v>220</v>
      </c>
      <c r="B12" s="121">
        <v>20000.0</v>
      </c>
      <c r="C12" s="121">
        <v>20000.0</v>
      </c>
      <c r="D12" s="160" t="str">
        <f t="shared" si="1"/>
        <v>2.3%</v>
      </c>
      <c r="E12" s="160" t="str">
        <f t="shared" si="2"/>
        <v>0.0%</v>
      </c>
      <c r="F12" s="116"/>
      <c r="G12" s="116"/>
      <c r="H12" s="116"/>
      <c r="I12" s="116"/>
      <c r="J12" s="116"/>
      <c r="K12" s="116"/>
    </row>
    <row r="13" ht="14.25" customHeight="1">
      <c r="A13" s="158" t="s">
        <v>221</v>
      </c>
      <c r="B13" s="159">
        <v>19000.0</v>
      </c>
      <c r="C13" s="159">
        <v>19000.0</v>
      </c>
      <c r="D13" s="160" t="str">
        <f t="shared" si="1"/>
        <v>2.2%</v>
      </c>
      <c r="E13" s="160" t="str">
        <f t="shared" si="2"/>
        <v>0.0%</v>
      </c>
      <c r="F13" s="116"/>
      <c r="G13" s="116"/>
      <c r="H13" s="116"/>
      <c r="I13" s="116"/>
      <c r="J13" s="116"/>
      <c r="K13" s="116"/>
    </row>
    <row r="14" ht="14.25" customHeight="1">
      <c r="A14" s="158" t="s">
        <v>222</v>
      </c>
      <c r="B14" s="159">
        <v>220000.0</v>
      </c>
      <c r="C14" s="159">
        <v>242000.0</v>
      </c>
      <c r="D14" s="160" t="str">
        <f t="shared" si="1"/>
        <v>27.8%</v>
      </c>
      <c r="E14" s="160" t="str">
        <f t="shared" si="2"/>
        <v>10.0%</v>
      </c>
      <c r="F14" s="116"/>
      <c r="G14" s="116"/>
      <c r="H14" s="116"/>
      <c r="I14" s="116"/>
      <c r="J14" s="116"/>
      <c r="K14" s="116"/>
    </row>
    <row r="15" ht="14.25" customHeight="1">
      <c r="A15" s="164" t="s">
        <v>223</v>
      </c>
      <c r="B15" s="165">
        <v>833000.0</v>
      </c>
      <c r="C15" s="165">
        <v>870000.0</v>
      </c>
      <c r="D15" s="166">
        <v>1.0</v>
      </c>
      <c r="E15" s="166" t="str">
        <f t="shared" si="2"/>
        <v>4.4%</v>
      </c>
      <c r="F15" s="116"/>
      <c r="G15" s="116"/>
      <c r="H15" s="116"/>
      <c r="I15" s="116"/>
      <c r="J15" s="116"/>
      <c r="K15" s="116"/>
    </row>
    <row r="16" ht="14.25" customHeight="1">
      <c r="A16" s="167"/>
      <c r="B16" s="168"/>
      <c r="C16" s="168"/>
      <c r="D16" s="153"/>
      <c r="E16" s="153"/>
      <c r="F16" s="116"/>
      <c r="G16" s="116"/>
      <c r="H16" s="116"/>
      <c r="I16" s="116"/>
      <c r="J16" s="116"/>
      <c r="K16" s="116"/>
    </row>
    <row r="17" ht="14.25" customHeight="1">
      <c r="A17" s="167"/>
      <c r="B17" s="168"/>
      <c r="C17" s="168"/>
      <c r="D17" s="153"/>
      <c r="E17" s="153"/>
      <c r="F17" s="116"/>
      <c r="G17" s="116"/>
      <c r="H17" s="116"/>
      <c r="I17" s="116"/>
      <c r="J17" s="116"/>
      <c r="K17" s="116"/>
    </row>
    <row r="18" ht="14.25" customHeight="1">
      <c r="A18" s="116"/>
      <c r="B18" s="116"/>
      <c r="C18" s="116"/>
      <c r="D18" s="157"/>
      <c r="E18" s="157"/>
      <c r="F18" s="116"/>
      <c r="G18" s="116"/>
      <c r="H18" s="116"/>
      <c r="I18" s="116"/>
      <c r="J18" s="116"/>
      <c r="K18" s="116"/>
    </row>
    <row r="19" ht="14.25" customHeight="1">
      <c r="A19" s="116"/>
      <c r="B19" s="116"/>
      <c r="C19" s="116"/>
      <c r="D19" s="157"/>
      <c r="E19" s="157"/>
      <c r="F19" s="116"/>
      <c r="G19" s="116"/>
      <c r="H19" s="116"/>
      <c r="I19" s="116"/>
      <c r="J19" s="116"/>
      <c r="K19" s="116"/>
    </row>
    <row r="20" ht="14.25" customHeight="1">
      <c r="A20" s="155" t="s">
        <v>224</v>
      </c>
      <c r="B20" s="118">
        <v>2019.0</v>
      </c>
      <c r="C20" s="118">
        <v>2020.0</v>
      </c>
      <c r="D20" s="156" t="s">
        <v>210</v>
      </c>
      <c r="E20" s="64" t="s">
        <v>211</v>
      </c>
      <c r="F20" s="157"/>
      <c r="G20" s="157"/>
      <c r="H20" s="157"/>
      <c r="I20" s="157"/>
      <c r="J20" s="157"/>
      <c r="K20" s="157"/>
    </row>
    <row r="21" ht="14.25" customHeight="1">
      <c r="A21" s="19" t="s">
        <v>214</v>
      </c>
      <c r="B21" s="66">
        <v>10000.0</v>
      </c>
      <c r="C21" s="66">
        <v>10000.0</v>
      </c>
      <c r="D21" s="169" t="str">
        <f t="shared" ref="D21:D36" si="3">C21/$C$37</f>
        <v>18.9%</v>
      </c>
      <c r="E21" s="160" t="str">
        <f t="shared" ref="E21:E36" si="4">C21/B21-1</f>
        <v>0.0%</v>
      </c>
      <c r="F21" s="116"/>
      <c r="G21" s="116"/>
      <c r="H21" s="116"/>
      <c r="I21" s="116"/>
      <c r="J21" s="116"/>
      <c r="K21" s="116"/>
    </row>
    <row r="22" ht="14.25" customHeight="1">
      <c r="A22" s="19" t="s">
        <v>215</v>
      </c>
      <c r="B22" s="66">
        <v>5300.0</v>
      </c>
      <c r="C22" s="66">
        <v>7500.0</v>
      </c>
      <c r="D22" s="169" t="str">
        <f t="shared" si="3"/>
        <v>14.2%</v>
      </c>
      <c r="E22" s="160" t="str">
        <f t="shared" si="4"/>
        <v>41.5%</v>
      </c>
      <c r="F22" s="116"/>
      <c r="G22" s="116"/>
      <c r="H22" s="116"/>
      <c r="I22" s="116"/>
      <c r="J22" s="116"/>
      <c r="K22" s="116"/>
    </row>
    <row r="23" ht="14.25" customHeight="1">
      <c r="A23" s="19" t="s">
        <v>217</v>
      </c>
      <c r="B23" s="66">
        <v>3000.0</v>
      </c>
      <c r="C23" s="66">
        <v>3000.0</v>
      </c>
      <c r="D23" s="169" t="str">
        <f t="shared" si="3"/>
        <v>5.7%</v>
      </c>
      <c r="E23" s="160" t="str">
        <f t="shared" si="4"/>
        <v>0.0%</v>
      </c>
      <c r="F23" s="116"/>
      <c r="G23" s="116"/>
      <c r="H23" s="116"/>
      <c r="I23" s="116"/>
      <c r="J23" s="116"/>
      <c r="K23" s="116"/>
    </row>
    <row r="24" ht="14.25" customHeight="1">
      <c r="A24" s="19" t="s">
        <v>225</v>
      </c>
      <c r="B24" s="66">
        <v>3200.0</v>
      </c>
      <c r="C24" s="66">
        <v>2700.0</v>
      </c>
      <c r="D24" s="169" t="str">
        <f t="shared" si="3"/>
        <v>5.1%</v>
      </c>
      <c r="E24" s="160" t="str">
        <f t="shared" si="4"/>
        <v>-15.6%</v>
      </c>
      <c r="F24" s="116"/>
      <c r="G24" s="116"/>
      <c r="H24" s="116"/>
      <c r="I24" s="116"/>
      <c r="J24" s="116"/>
      <c r="K24" s="116"/>
    </row>
    <row r="25" ht="14.25" customHeight="1">
      <c r="A25" s="170" t="s">
        <v>213</v>
      </c>
      <c r="B25" s="162">
        <v>2019.938430616443</v>
      </c>
      <c r="C25" s="171">
        <v>2700.0</v>
      </c>
      <c r="D25" s="163" t="str">
        <f t="shared" si="3"/>
        <v>5.1%</v>
      </c>
      <c r="E25" s="163" t="str">
        <f t="shared" si="4"/>
        <v>33.7%</v>
      </c>
      <c r="F25" s="116"/>
      <c r="G25" s="116"/>
      <c r="H25" s="116"/>
      <c r="I25" s="116"/>
      <c r="J25" s="116"/>
      <c r="K25" s="116"/>
    </row>
    <row r="26" ht="14.25" customHeight="1">
      <c r="A26" s="19" t="s">
        <v>226</v>
      </c>
      <c r="B26" s="66">
        <v>2600.0</v>
      </c>
      <c r="C26" s="66">
        <v>2600.0</v>
      </c>
      <c r="D26" s="169" t="str">
        <f t="shared" si="3"/>
        <v>4.9%</v>
      </c>
      <c r="E26" s="160" t="str">
        <f t="shared" si="4"/>
        <v>0.0%</v>
      </c>
      <c r="F26" s="116"/>
      <c r="G26" s="116"/>
      <c r="H26" s="116"/>
      <c r="I26" s="116"/>
      <c r="J26" s="116"/>
      <c r="K26" s="116"/>
    </row>
    <row r="27" ht="14.25" customHeight="1">
      <c r="A27" s="19" t="s">
        <v>227</v>
      </c>
      <c r="B27" s="66">
        <v>2400.0</v>
      </c>
      <c r="C27" s="66">
        <v>2400.0</v>
      </c>
      <c r="D27" s="169" t="str">
        <f t="shared" si="3"/>
        <v>4.5%</v>
      </c>
      <c r="E27" s="160" t="str">
        <f t="shared" si="4"/>
        <v>0.0%</v>
      </c>
      <c r="F27" s="116"/>
      <c r="G27" s="116"/>
      <c r="H27" s="116"/>
      <c r="I27" s="116"/>
      <c r="J27" s="116"/>
      <c r="K27" s="116"/>
    </row>
    <row r="28" ht="14.25" customHeight="1">
      <c r="A28" s="19" t="s">
        <v>228</v>
      </c>
      <c r="B28" s="66">
        <v>1900.0</v>
      </c>
      <c r="C28" s="66">
        <v>2200.0</v>
      </c>
      <c r="D28" s="169" t="str">
        <f t="shared" si="3"/>
        <v>4.2%</v>
      </c>
      <c r="E28" s="160" t="str">
        <f t="shared" si="4"/>
        <v>15.8%</v>
      </c>
      <c r="F28" s="116"/>
      <c r="G28" s="116"/>
      <c r="H28" s="116"/>
      <c r="I28" s="116"/>
      <c r="J28" s="116"/>
      <c r="K28" s="116"/>
    </row>
    <row r="29" ht="14.25" customHeight="1">
      <c r="A29" s="19" t="s">
        <v>218</v>
      </c>
      <c r="B29" s="66">
        <v>2000.0</v>
      </c>
      <c r="C29" s="66">
        <v>2000.0</v>
      </c>
      <c r="D29" s="169" t="str">
        <f t="shared" si="3"/>
        <v>3.8%</v>
      </c>
      <c r="E29" s="160" t="str">
        <f t="shared" si="4"/>
        <v>0.0%</v>
      </c>
      <c r="F29" s="116"/>
      <c r="G29" s="116"/>
      <c r="H29" s="116"/>
      <c r="I29" s="116"/>
      <c r="J29" s="116"/>
      <c r="K29" s="116"/>
    </row>
    <row r="30" ht="14.25" customHeight="1">
      <c r="A30" s="19" t="s">
        <v>229</v>
      </c>
      <c r="B30" s="66">
        <v>1800.0</v>
      </c>
      <c r="C30" s="66">
        <v>1800.0</v>
      </c>
      <c r="D30" s="169" t="str">
        <f t="shared" si="3"/>
        <v>3.4%</v>
      </c>
      <c r="E30" s="160" t="str">
        <f t="shared" si="4"/>
        <v>0.0%</v>
      </c>
      <c r="F30" s="66"/>
      <c r="G30" s="116"/>
      <c r="H30" s="116"/>
      <c r="I30" s="116"/>
      <c r="J30" s="116"/>
      <c r="K30" s="116"/>
    </row>
    <row r="31" ht="14.25" customHeight="1">
      <c r="A31" s="19" t="s">
        <v>230</v>
      </c>
      <c r="B31" s="66">
        <v>1600.0</v>
      </c>
      <c r="C31" s="66">
        <v>1600.0</v>
      </c>
      <c r="D31" s="169" t="str">
        <f t="shared" si="3"/>
        <v>3.0%</v>
      </c>
      <c r="E31" s="160" t="str">
        <f t="shared" si="4"/>
        <v>0.0%</v>
      </c>
      <c r="F31" s="66"/>
      <c r="G31" s="116"/>
      <c r="H31" s="116"/>
      <c r="I31" s="116"/>
      <c r="J31" s="116"/>
      <c r="K31" s="116"/>
    </row>
    <row r="32" ht="14.25" customHeight="1">
      <c r="A32" s="19" t="s">
        <v>216</v>
      </c>
      <c r="B32" s="66">
        <v>1400.0</v>
      </c>
      <c r="C32" s="66">
        <v>1400.0</v>
      </c>
      <c r="D32" s="169" t="str">
        <f t="shared" si="3"/>
        <v>2.6%</v>
      </c>
      <c r="E32" s="160" t="str">
        <f t="shared" si="4"/>
        <v>0.0%</v>
      </c>
      <c r="F32" s="66"/>
      <c r="G32" s="116"/>
      <c r="H32" s="116"/>
      <c r="I32" s="116"/>
      <c r="J32" s="116"/>
      <c r="K32" s="116"/>
    </row>
    <row r="33" ht="14.25" customHeight="1">
      <c r="A33" s="19" t="s">
        <v>231</v>
      </c>
      <c r="B33" s="66">
        <v>1000.0</v>
      </c>
      <c r="C33" s="66">
        <v>1200.0</v>
      </c>
      <c r="D33" s="169" t="str">
        <f t="shared" si="3"/>
        <v>2.3%</v>
      </c>
      <c r="E33" s="160" t="str">
        <f t="shared" si="4"/>
        <v>20.0%</v>
      </c>
      <c r="F33" s="66"/>
      <c r="G33" s="116"/>
      <c r="H33" s="116"/>
      <c r="I33" s="116"/>
      <c r="J33" s="116"/>
      <c r="K33" s="116"/>
    </row>
    <row r="34" ht="14.25" customHeight="1">
      <c r="A34" s="19" t="s">
        <v>220</v>
      </c>
      <c r="B34" s="66">
        <v>1000.0</v>
      </c>
      <c r="C34" s="66">
        <v>1000.0</v>
      </c>
      <c r="D34" s="169" t="str">
        <f t="shared" si="3"/>
        <v>1.9%</v>
      </c>
      <c r="E34" s="160" t="str">
        <f t="shared" si="4"/>
        <v>0.0%</v>
      </c>
      <c r="F34" s="66"/>
      <c r="G34" s="116"/>
      <c r="H34" s="116"/>
      <c r="I34" s="116"/>
      <c r="J34" s="116"/>
      <c r="K34" s="116"/>
    </row>
    <row r="35" ht="14.25" customHeight="1">
      <c r="A35" s="19" t="s">
        <v>232</v>
      </c>
      <c r="B35" s="66">
        <v>1000.0</v>
      </c>
      <c r="C35" s="66">
        <v>1000.0</v>
      </c>
      <c r="D35" s="169" t="str">
        <f t="shared" si="3"/>
        <v>1.9%</v>
      </c>
      <c r="E35" s="160" t="str">
        <f t="shared" si="4"/>
        <v>0.0%</v>
      </c>
      <c r="F35" s="66"/>
      <c r="G35" s="116"/>
      <c r="H35" s="116"/>
      <c r="I35" s="116"/>
      <c r="J35" s="116"/>
      <c r="K35" s="116"/>
    </row>
    <row r="36" ht="14.25" customHeight="1">
      <c r="A36" s="19" t="s">
        <v>222</v>
      </c>
      <c r="B36" s="66">
        <v>10000.0</v>
      </c>
      <c r="C36" s="66">
        <v>10000.0</v>
      </c>
      <c r="D36" s="169" t="str">
        <f t="shared" si="3"/>
        <v>18.9%</v>
      </c>
      <c r="E36" s="160" t="str">
        <f t="shared" si="4"/>
        <v>0.0%</v>
      </c>
      <c r="F36" s="66"/>
      <c r="G36" s="116"/>
      <c r="H36" s="116"/>
      <c r="I36" s="116"/>
      <c r="J36" s="116"/>
      <c r="K36" s="116"/>
    </row>
    <row r="37" ht="14.25" customHeight="1">
      <c r="A37" s="164" t="s">
        <v>223</v>
      </c>
      <c r="B37" s="172">
        <v>50000.0</v>
      </c>
      <c r="C37" s="172">
        <v>53000.0</v>
      </c>
      <c r="D37" s="173">
        <v>1.0</v>
      </c>
      <c r="E37" s="173" t="str">
        <f>(C37-B37)/B37</f>
        <v>6.0%</v>
      </c>
      <c r="F37" s="124"/>
      <c r="G37" s="116"/>
      <c r="H37" s="116"/>
      <c r="I37" s="116"/>
      <c r="J37" s="116"/>
      <c r="K37" s="116"/>
    </row>
    <row r="38" ht="14.25" customHeight="1">
      <c r="A38" s="167"/>
      <c r="B38" s="168"/>
      <c r="C38" s="168"/>
      <c r="D38" s="153"/>
      <c r="E38" s="153"/>
      <c r="F38" s="116"/>
      <c r="G38" s="116"/>
      <c r="H38" s="116"/>
      <c r="I38" s="116"/>
      <c r="J38" s="116"/>
      <c r="K38" s="116"/>
    </row>
    <row r="39" ht="14.25" customHeight="1">
      <c r="A39" s="167"/>
      <c r="B39" s="168"/>
      <c r="C39" s="168"/>
      <c r="D39" s="153"/>
      <c r="E39" s="153"/>
      <c r="F39" s="116"/>
      <c r="G39" s="116"/>
      <c r="H39" s="116"/>
      <c r="I39" s="116"/>
      <c r="J39" s="116"/>
      <c r="K39" s="116"/>
    </row>
    <row r="40" ht="14.25" customHeight="1">
      <c r="A40" s="116"/>
      <c r="B40" s="116"/>
      <c r="C40" s="116"/>
      <c r="D40" s="157"/>
      <c r="E40" s="157"/>
      <c r="F40" s="116"/>
      <c r="G40" s="116"/>
      <c r="H40" s="116"/>
      <c r="I40" s="116"/>
      <c r="J40" s="116"/>
      <c r="K40" s="116"/>
    </row>
    <row r="41" ht="14.25" customHeight="1">
      <c r="A41" s="116"/>
      <c r="B41" s="116"/>
      <c r="C41" s="116"/>
      <c r="D41" s="157"/>
      <c r="E41" s="157"/>
      <c r="F41" s="116"/>
      <c r="G41" s="116"/>
      <c r="H41" s="116"/>
      <c r="I41" s="116"/>
      <c r="J41" s="116"/>
      <c r="K41" s="116"/>
    </row>
    <row r="42" ht="14.25" customHeight="1">
      <c r="A42" s="155" t="s">
        <v>233</v>
      </c>
      <c r="B42" s="118">
        <v>2019.0</v>
      </c>
      <c r="C42" s="118">
        <v>2020.0</v>
      </c>
      <c r="D42" s="156" t="s">
        <v>210</v>
      </c>
      <c r="E42" s="64" t="s">
        <v>211</v>
      </c>
      <c r="F42" s="157"/>
      <c r="G42" s="157"/>
      <c r="H42" s="157"/>
      <c r="I42" s="157"/>
      <c r="J42" s="157"/>
      <c r="K42" s="157"/>
    </row>
    <row r="43" ht="14.25" customHeight="1">
      <c r="A43" s="19" t="s">
        <v>214</v>
      </c>
      <c r="B43" s="66">
        <v>68000.0</v>
      </c>
      <c r="C43" s="66">
        <v>68000.0</v>
      </c>
      <c r="D43" s="169" t="str">
        <f t="shared" ref="D43:D54" si="5">C43/$C$55</f>
        <v>27.2%</v>
      </c>
      <c r="E43" s="169" t="str">
        <f t="shared" ref="E43:E55" si="6">(C43-B43)/B43</f>
        <v>0.0%</v>
      </c>
      <c r="F43" s="116"/>
      <c r="G43" s="116"/>
      <c r="H43" s="116"/>
      <c r="I43" s="116"/>
      <c r="J43" s="116"/>
      <c r="K43" s="116"/>
    </row>
    <row r="44" ht="14.25" customHeight="1">
      <c r="A44" s="19" t="s">
        <v>218</v>
      </c>
      <c r="B44" s="66">
        <v>44000.0</v>
      </c>
      <c r="C44" s="66">
        <v>44000.0</v>
      </c>
      <c r="D44" s="169" t="str">
        <f t="shared" si="5"/>
        <v>17.6%</v>
      </c>
      <c r="E44" s="169" t="str">
        <f t="shared" si="6"/>
        <v>0.0%</v>
      </c>
      <c r="F44" s="116"/>
      <c r="G44" s="116"/>
      <c r="H44" s="116"/>
      <c r="I44" s="116"/>
      <c r="J44" s="116"/>
      <c r="K44" s="116"/>
    </row>
    <row r="45" ht="14.25" customHeight="1">
      <c r="A45" s="19" t="s">
        <v>215</v>
      </c>
      <c r="B45" s="66">
        <v>22000.0</v>
      </c>
      <c r="C45" s="66">
        <v>22000.0</v>
      </c>
      <c r="D45" s="169" t="str">
        <f t="shared" si="5"/>
        <v>8.8%</v>
      </c>
      <c r="E45" s="169" t="str">
        <f t="shared" si="6"/>
        <v>0.0%</v>
      </c>
      <c r="F45" s="116"/>
      <c r="G45" s="116"/>
      <c r="H45" s="116"/>
      <c r="I45" s="116"/>
      <c r="J45" s="116"/>
      <c r="K45" s="116"/>
    </row>
    <row r="46" ht="14.25" customHeight="1">
      <c r="A46" s="19" t="s">
        <v>216</v>
      </c>
      <c r="B46" s="66">
        <v>22000.0</v>
      </c>
      <c r="C46" s="66">
        <v>22000.0</v>
      </c>
      <c r="D46" s="169" t="str">
        <f t="shared" si="5"/>
        <v>8.8%</v>
      </c>
      <c r="E46" s="169" t="str">
        <f t="shared" si="6"/>
        <v>0.0%</v>
      </c>
      <c r="F46" s="116"/>
      <c r="G46" s="116"/>
      <c r="H46" s="116"/>
      <c r="I46" s="116"/>
      <c r="J46" s="116"/>
      <c r="K46" s="116"/>
    </row>
    <row r="47" ht="14.25" customHeight="1">
      <c r="A47" s="161" t="s">
        <v>213</v>
      </c>
      <c r="B47" s="162">
        <v>18521.28786218</v>
      </c>
      <c r="C47" s="162">
        <v>20000.0</v>
      </c>
      <c r="D47" s="163" t="str">
        <f t="shared" si="5"/>
        <v>8.0%</v>
      </c>
      <c r="E47" s="174" t="str">
        <f t="shared" si="6"/>
        <v>8.0%</v>
      </c>
      <c r="F47" s="116"/>
      <c r="G47" s="116"/>
      <c r="H47" s="116"/>
      <c r="I47" s="116"/>
      <c r="J47" s="116"/>
      <c r="K47" s="116"/>
    </row>
    <row r="48" ht="14.25" customHeight="1">
      <c r="A48" s="19" t="s">
        <v>220</v>
      </c>
      <c r="B48" s="66">
        <v>12000.0</v>
      </c>
      <c r="C48" s="66">
        <v>12000.0</v>
      </c>
      <c r="D48" s="169" t="str">
        <f t="shared" si="5"/>
        <v>4.8%</v>
      </c>
      <c r="E48" s="169" t="str">
        <f t="shared" si="6"/>
        <v>0.0%</v>
      </c>
      <c r="F48" s="116"/>
      <c r="G48" s="116"/>
      <c r="H48" s="116"/>
      <c r="I48" s="116"/>
      <c r="J48" s="116"/>
      <c r="K48" s="116"/>
    </row>
    <row r="49" ht="14.25" customHeight="1">
      <c r="A49" s="19" t="s">
        <v>217</v>
      </c>
      <c r="B49" s="66">
        <v>11000.0</v>
      </c>
      <c r="C49" s="66">
        <v>11000.0</v>
      </c>
      <c r="D49" s="169" t="str">
        <f t="shared" si="5"/>
        <v>4.4%</v>
      </c>
      <c r="E49" s="169" t="str">
        <f t="shared" si="6"/>
        <v>0.0%</v>
      </c>
      <c r="F49" s="116"/>
      <c r="G49" s="116"/>
      <c r="H49" s="116"/>
      <c r="I49" s="116"/>
      <c r="J49" s="116"/>
      <c r="K49" s="116"/>
    </row>
    <row r="50" ht="14.25" customHeight="1">
      <c r="A50" s="19" t="s">
        <v>234</v>
      </c>
      <c r="B50" s="66">
        <v>7500.0</v>
      </c>
      <c r="C50" s="66">
        <v>10000.0</v>
      </c>
      <c r="D50" s="169" t="str">
        <f t="shared" si="5"/>
        <v>4.0%</v>
      </c>
      <c r="E50" s="169" t="str">
        <f t="shared" si="6"/>
        <v>33.3%</v>
      </c>
      <c r="F50" s="116"/>
      <c r="G50" s="116"/>
      <c r="H50" s="116"/>
      <c r="I50" s="116"/>
      <c r="J50" s="116"/>
      <c r="K50" s="116"/>
    </row>
    <row r="51" ht="14.25" customHeight="1">
      <c r="A51" s="19" t="s">
        <v>235</v>
      </c>
      <c r="B51" s="66">
        <v>4800.0</v>
      </c>
      <c r="C51" s="66">
        <v>4800.0</v>
      </c>
      <c r="D51" s="169" t="str">
        <f t="shared" si="5"/>
        <v>1.9%</v>
      </c>
      <c r="E51" s="169" t="str">
        <f t="shared" si="6"/>
        <v>0.0%</v>
      </c>
      <c r="F51" s="116"/>
      <c r="G51" s="116"/>
      <c r="H51" s="116"/>
      <c r="I51" s="116"/>
      <c r="J51" s="116"/>
      <c r="K51" s="116"/>
    </row>
    <row r="52" ht="14.25" customHeight="1">
      <c r="A52" s="19" t="s">
        <v>236</v>
      </c>
      <c r="B52" s="66">
        <v>3600.0</v>
      </c>
      <c r="C52" s="66">
        <v>3600.0</v>
      </c>
      <c r="D52" s="169" t="str">
        <f t="shared" si="5"/>
        <v>1.4%</v>
      </c>
      <c r="E52" s="169" t="str">
        <f t="shared" si="6"/>
        <v>0.0%</v>
      </c>
      <c r="F52" s="116"/>
      <c r="G52" s="116"/>
      <c r="H52" s="116"/>
      <c r="I52" s="116"/>
      <c r="J52" s="116"/>
      <c r="K52" s="116"/>
    </row>
    <row r="53" ht="14.25" customHeight="1">
      <c r="A53" s="19" t="s">
        <v>228</v>
      </c>
      <c r="B53" s="66">
        <v>2200.0</v>
      </c>
      <c r="C53" s="66">
        <v>2300.0</v>
      </c>
      <c r="D53" s="169" t="str">
        <f t="shared" si="5"/>
        <v>0.9%</v>
      </c>
      <c r="E53" s="169" t="str">
        <f t="shared" si="6"/>
        <v>4.5%</v>
      </c>
      <c r="F53" s="116"/>
      <c r="G53" s="116"/>
      <c r="H53" s="116"/>
      <c r="I53" s="116"/>
      <c r="J53" s="116"/>
      <c r="K53" s="116"/>
    </row>
    <row r="54" ht="14.25" customHeight="1">
      <c r="A54" s="19" t="s">
        <v>222</v>
      </c>
      <c r="B54" s="66">
        <v>34000.0</v>
      </c>
      <c r="C54" s="66">
        <v>34000.0</v>
      </c>
      <c r="D54" s="169" t="str">
        <f t="shared" si="5"/>
        <v>13.6%</v>
      </c>
      <c r="E54" s="169" t="str">
        <f t="shared" si="6"/>
        <v>0.0%</v>
      </c>
      <c r="F54" s="116"/>
      <c r="G54" s="116"/>
      <c r="H54" s="116"/>
      <c r="I54" s="116"/>
      <c r="J54" s="116"/>
      <c r="K54" s="116"/>
    </row>
    <row r="55" ht="14.25" customHeight="1">
      <c r="A55" s="164" t="s">
        <v>223</v>
      </c>
      <c r="B55" s="172">
        <v>249000.0</v>
      </c>
      <c r="C55" s="172">
        <v>250000.0</v>
      </c>
      <c r="D55" s="173">
        <v>1.0</v>
      </c>
      <c r="E55" s="173" t="str">
        <f t="shared" si="6"/>
        <v>0.4%</v>
      </c>
      <c r="F55" s="116"/>
      <c r="G55" s="116"/>
      <c r="H55" s="116"/>
      <c r="I55" s="116"/>
      <c r="J55" s="116"/>
      <c r="K55" s="116"/>
    </row>
    <row r="56" ht="14.25" customHeight="1">
      <c r="A56" s="167"/>
      <c r="B56" s="116"/>
      <c r="C56" s="168"/>
      <c r="D56" s="153"/>
      <c r="E56" s="153"/>
      <c r="F56" s="116"/>
      <c r="G56" s="116"/>
      <c r="H56" s="116"/>
      <c r="I56" s="116"/>
      <c r="J56" s="116"/>
      <c r="K56" s="116"/>
    </row>
    <row r="57" ht="14.25" customHeight="1">
      <c r="A57" s="167"/>
      <c r="B57" s="168"/>
      <c r="C57" s="168"/>
      <c r="D57" s="153"/>
      <c r="E57" s="153"/>
      <c r="F57" s="116"/>
      <c r="G57" s="116"/>
      <c r="H57" s="116"/>
      <c r="I57" s="116"/>
      <c r="J57" s="116"/>
      <c r="K57" s="116"/>
    </row>
    <row r="58" ht="14.25" customHeight="1">
      <c r="A58" s="116"/>
      <c r="B58" s="116"/>
      <c r="C58" s="116"/>
      <c r="D58" s="157"/>
      <c r="E58" s="157"/>
      <c r="F58" s="116"/>
      <c r="G58" s="116"/>
      <c r="H58" s="116"/>
      <c r="I58" s="116"/>
      <c r="J58" s="116"/>
      <c r="K58" s="116"/>
    </row>
    <row r="59" ht="14.25" customHeight="1">
      <c r="A59" s="116"/>
      <c r="B59" s="116"/>
      <c r="C59" s="116"/>
      <c r="D59" s="157"/>
      <c r="E59" s="157"/>
      <c r="F59" s="116"/>
      <c r="G59" s="116"/>
      <c r="H59" s="116"/>
      <c r="I59" s="116"/>
      <c r="J59" s="116"/>
      <c r="K59" s="116"/>
    </row>
    <row r="60" ht="14.25" customHeight="1">
      <c r="A60" s="155" t="s">
        <v>237</v>
      </c>
      <c r="B60" s="118">
        <v>2019.0</v>
      </c>
      <c r="C60" s="118">
        <v>2020.0</v>
      </c>
      <c r="D60" s="156" t="s">
        <v>210</v>
      </c>
      <c r="E60" s="64" t="s">
        <v>211</v>
      </c>
      <c r="F60" s="157"/>
      <c r="G60" s="157"/>
      <c r="H60" s="157"/>
      <c r="I60" s="157"/>
      <c r="J60" s="157"/>
      <c r="K60" s="157"/>
    </row>
    <row r="61" ht="14.25" customHeight="1">
      <c r="A61" s="161" t="s">
        <v>213</v>
      </c>
      <c r="B61" s="162">
        <v>116294.71175525583</v>
      </c>
      <c r="C61" s="162">
        <v>91000.0</v>
      </c>
      <c r="D61" s="163" t="str">
        <f>(C61/C71)</f>
        <v>18.1%</v>
      </c>
      <c r="E61" s="163" t="str">
        <f t="shared" ref="E61:E71" si="7">(C61-B61)/B61</f>
        <v>-21.8%</v>
      </c>
      <c r="F61" s="116"/>
      <c r="G61" s="116"/>
      <c r="H61" s="116"/>
      <c r="I61" s="116"/>
      <c r="J61" s="116"/>
      <c r="K61" s="116"/>
    </row>
    <row r="62" ht="14.25" customHeight="1">
      <c r="A62" s="19" t="s">
        <v>214</v>
      </c>
      <c r="B62" s="66">
        <v>90000.0</v>
      </c>
      <c r="C62" s="66">
        <v>88000.0</v>
      </c>
      <c r="D62" s="169" t="str">
        <f t="shared" ref="D62:D70" si="8">(C62/$C$71)</f>
        <v>17.5%</v>
      </c>
      <c r="E62" s="169" t="str">
        <f t="shared" si="7"/>
        <v>-2.2%</v>
      </c>
      <c r="F62" s="116"/>
      <c r="G62" s="116"/>
      <c r="H62" s="116"/>
      <c r="I62" s="116"/>
      <c r="J62" s="116"/>
      <c r="K62" s="116"/>
    </row>
    <row r="63" ht="14.25" customHeight="1">
      <c r="A63" s="19" t="s">
        <v>238</v>
      </c>
      <c r="B63" s="66">
        <v>100000.0</v>
      </c>
      <c r="C63" s="66">
        <v>70000.0</v>
      </c>
      <c r="D63" s="169" t="str">
        <f t="shared" si="8"/>
        <v>13.9%</v>
      </c>
      <c r="E63" s="169" t="str">
        <f t="shared" si="7"/>
        <v>-30.0%</v>
      </c>
      <c r="F63" s="116"/>
      <c r="G63" s="116"/>
      <c r="H63" s="116"/>
      <c r="I63" s="116"/>
      <c r="J63" s="116"/>
      <c r="K63" s="116"/>
    </row>
    <row r="64" ht="14.25" customHeight="1">
      <c r="A64" s="19" t="s">
        <v>215</v>
      </c>
      <c r="B64" s="66">
        <v>45000.0</v>
      </c>
      <c r="C64" s="66">
        <v>45000.0</v>
      </c>
      <c r="D64" s="169" t="str">
        <f t="shared" si="8"/>
        <v>8.9%</v>
      </c>
      <c r="E64" s="169" t="str">
        <f t="shared" si="7"/>
        <v>0.0%</v>
      </c>
      <c r="F64" s="116"/>
      <c r="G64" s="116"/>
      <c r="H64" s="116"/>
      <c r="I64" s="116"/>
      <c r="J64" s="116"/>
      <c r="K64" s="116"/>
    </row>
    <row r="65" ht="14.25" customHeight="1">
      <c r="A65" s="19" t="s">
        <v>218</v>
      </c>
      <c r="B65" s="66">
        <v>41000.0</v>
      </c>
      <c r="C65" s="66">
        <v>41000.0</v>
      </c>
      <c r="D65" s="169" t="str">
        <f t="shared" si="8"/>
        <v>8.2%</v>
      </c>
      <c r="E65" s="169" t="str">
        <f t="shared" si="7"/>
        <v>0.0%</v>
      </c>
      <c r="F65" s="116"/>
      <c r="G65" s="116"/>
      <c r="H65" s="116"/>
      <c r="I65" s="116"/>
      <c r="J65" s="116"/>
      <c r="K65" s="116"/>
    </row>
    <row r="66" ht="14.25" customHeight="1">
      <c r="A66" s="19" t="s">
        <v>216</v>
      </c>
      <c r="B66" s="66">
        <v>37000.0</v>
      </c>
      <c r="C66" s="66">
        <v>37000.0</v>
      </c>
      <c r="D66" s="169" t="str">
        <f t="shared" si="8"/>
        <v>7.4%</v>
      </c>
      <c r="E66" s="169" t="str">
        <f t="shared" si="7"/>
        <v>0.0%</v>
      </c>
      <c r="F66" s="116"/>
      <c r="G66" s="116"/>
      <c r="H66" s="116"/>
      <c r="I66" s="116"/>
      <c r="J66" s="116"/>
      <c r="K66" s="116"/>
    </row>
    <row r="67" ht="14.25" customHeight="1">
      <c r="A67" s="19" t="s">
        <v>212</v>
      </c>
      <c r="B67" s="66">
        <v>26000.0</v>
      </c>
      <c r="C67" s="66">
        <v>26000.0</v>
      </c>
      <c r="D67" s="169" t="str">
        <f t="shared" si="8"/>
        <v>5.2%</v>
      </c>
      <c r="E67" s="169" t="str">
        <f t="shared" si="7"/>
        <v>0.0%</v>
      </c>
      <c r="F67" s="116"/>
      <c r="G67" s="116"/>
      <c r="H67" s="116"/>
      <c r="I67" s="116"/>
      <c r="J67" s="116"/>
      <c r="K67" s="116"/>
    </row>
    <row r="68" ht="14.25" customHeight="1">
      <c r="A68" s="19" t="s">
        <v>217</v>
      </c>
      <c r="B68" s="66">
        <v>25000.0</v>
      </c>
      <c r="C68" s="66">
        <v>26000.0</v>
      </c>
      <c r="D68" s="169" t="str">
        <f t="shared" si="8"/>
        <v>5.2%</v>
      </c>
      <c r="E68" s="169" t="str">
        <f t="shared" si="7"/>
        <v>4.0%</v>
      </c>
      <c r="F68" s="116"/>
      <c r="G68" s="116"/>
      <c r="H68" s="116"/>
      <c r="I68" s="116"/>
      <c r="J68" s="116"/>
      <c r="K68" s="116"/>
    </row>
    <row r="69" ht="14.25" customHeight="1">
      <c r="A69" s="19" t="s">
        <v>235</v>
      </c>
      <c r="B69" s="66">
        <v>22000.0</v>
      </c>
      <c r="C69" s="66">
        <v>22000.0</v>
      </c>
      <c r="D69" s="169" t="str">
        <f t="shared" si="8"/>
        <v>4.4%</v>
      </c>
      <c r="E69" s="169" t="str">
        <f t="shared" si="7"/>
        <v>0.0%</v>
      </c>
      <c r="F69" s="116"/>
      <c r="G69" s="116"/>
      <c r="H69" s="116"/>
      <c r="I69" s="116"/>
      <c r="J69" s="116"/>
      <c r="K69" s="116"/>
    </row>
    <row r="70" ht="14.25" customHeight="1">
      <c r="A70" s="19" t="s">
        <v>222</v>
      </c>
      <c r="B70" s="66">
        <v>57000.0</v>
      </c>
      <c r="C70" s="66">
        <v>57000.0</v>
      </c>
      <c r="D70" s="169" t="str">
        <f t="shared" si="8"/>
        <v>11.3%</v>
      </c>
      <c r="E70" s="169" t="str">
        <f t="shared" si="7"/>
        <v>0.0%</v>
      </c>
      <c r="F70" s="116"/>
      <c r="G70" s="116"/>
      <c r="H70" s="116"/>
      <c r="I70" s="116"/>
      <c r="J70" s="116"/>
      <c r="K70" s="116"/>
    </row>
    <row r="71" ht="14.25" customHeight="1">
      <c r="A71" s="164" t="s">
        <v>223</v>
      </c>
      <c r="B71" s="172">
        <v>559000.0</v>
      </c>
      <c r="C71" s="172">
        <v>503000.0</v>
      </c>
      <c r="D71" s="173">
        <v>1.0</v>
      </c>
      <c r="E71" s="173" t="str">
        <f t="shared" si="7"/>
        <v>-10.0%</v>
      </c>
      <c r="F71" s="116"/>
      <c r="G71" s="116"/>
      <c r="H71" s="116"/>
      <c r="I71" s="116"/>
      <c r="J71" s="116"/>
      <c r="K71" s="116"/>
    </row>
    <row r="72" ht="14.25" customHeight="1">
      <c r="A72" s="167"/>
      <c r="B72" s="168"/>
      <c r="C72" s="168"/>
      <c r="D72" s="153"/>
      <c r="E72" s="153"/>
      <c r="F72" s="116"/>
      <c r="G72" s="116"/>
      <c r="H72" s="116"/>
      <c r="I72" s="116"/>
      <c r="J72" s="116"/>
      <c r="K72" s="116"/>
    </row>
    <row r="73" ht="14.25" customHeight="1">
      <c r="A73" s="167"/>
      <c r="B73" s="168"/>
      <c r="C73" s="168"/>
      <c r="D73" s="153"/>
      <c r="E73" s="153"/>
      <c r="F73" s="116"/>
      <c r="G73" s="116"/>
      <c r="H73" s="116"/>
      <c r="I73" s="116"/>
      <c r="J73" s="116"/>
      <c r="K73" s="116"/>
    </row>
    <row r="74" ht="14.25" customHeight="1">
      <c r="A74" s="116"/>
      <c r="B74" s="116"/>
      <c r="C74" s="116"/>
      <c r="D74" s="157"/>
      <c r="E74" s="157"/>
      <c r="F74" s="116"/>
      <c r="G74" s="116"/>
      <c r="H74" s="116"/>
      <c r="I74" s="116"/>
      <c r="J74" s="116"/>
      <c r="K74" s="116"/>
    </row>
    <row r="75" ht="14.25" customHeight="1">
      <c r="A75" s="116"/>
      <c r="B75" s="116"/>
      <c r="C75" s="116"/>
      <c r="D75" s="157"/>
      <c r="E75" s="157"/>
      <c r="F75" s="116"/>
      <c r="G75" s="116"/>
      <c r="H75" s="116"/>
      <c r="I75" s="116"/>
      <c r="J75" s="116"/>
      <c r="K75" s="116"/>
    </row>
    <row r="76" ht="14.25" customHeight="1">
      <c r="A76" s="155" t="s">
        <v>239</v>
      </c>
      <c r="B76" s="118">
        <v>2019.0</v>
      </c>
      <c r="C76" s="118">
        <v>2020.0</v>
      </c>
      <c r="D76" s="156" t="s">
        <v>210</v>
      </c>
      <c r="E76" s="64" t="s">
        <v>211</v>
      </c>
      <c r="F76" s="157"/>
      <c r="G76" s="157"/>
      <c r="H76" s="157"/>
      <c r="I76" s="157"/>
      <c r="J76" s="157"/>
      <c r="K76" s="157"/>
    </row>
    <row r="77" ht="14.25" customHeight="1">
      <c r="A77" s="19" t="s">
        <v>214</v>
      </c>
      <c r="B77" s="66">
        <v>36000.0</v>
      </c>
      <c r="C77" s="66">
        <v>36000.0</v>
      </c>
      <c r="D77" s="169">
        <v>0.4090909090909091</v>
      </c>
      <c r="E77" s="169" t="str">
        <f t="shared" ref="E77:E78" si="9">(C77-B77)</f>
        <v>0.0%</v>
      </c>
      <c r="F77" s="116"/>
      <c r="G77" s="116"/>
      <c r="H77" s="116"/>
      <c r="I77" s="116"/>
      <c r="J77" s="116"/>
      <c r="K77" s="116"/>
    </row>
    <row r="78" ht="14.25" customHeight="1">
      <c r="A78" s="19" t="s">
        <v>218</v>
      </c>
      <c r="B78" s="66">
        <v>18000.0</v>
      </c>
      <c r="C78" s="66">
        <v>18000.0</v>
      </c>
      <c r="D78" s="169">
        <v>0.20454545454545456</v>
      </c>
      <c r="E78" s="169" t="str">
        <f t="shared" si="9"/>
        <v>0.0%</v>
      </c>
      <c r="F78" s="116"/>
      <c r="G78" s="116"/>
      <c r="H78" s="116"/>
      <c r="I78" s="116"/>
      <c r="J78" s="116"/>
      <c r="K78" s="116"/>
    </row>
    <row r="79" ht="14.25" customHeight="1">
      <c r="A79" s="161" t="s">
        <v>213</v>
      </c>
      <c r="B79" s="162">
        <v>6388.018617082001</v>
      </c>
      <c r="C79" s="162">
        <v>6000.0</v>
      </c>
      <c r="D79" s="163">
        <v>0.06818181818181818</v>
      </c>
      <c r="E79" s="163" t="str">
        <f t="shared" ref="E79:E89" si="10">(C79-B79)/B79</f>
        <v>-6.1%</v>
      </c>
      <c r="F79" s="116"/>
      <c r="G79" s="116"/>
      <c r="H79" s="116"/>
      <c r="I79" s="116"/>
      <c r="J79" s="116"/>
      <c r="K79" s="116"/>
    </row>
    <row r="80" ht="14.25" customHeight="1">
      <c r="A80" s="19" t="s">
        <v>216</v>
      </c>
      <c r="B80" s="66">
        <v>5600.0</v>
      </c>
      <c r="C80" s="66">
        <v>5600.0</v>
      </c>
      <c r="D80" s="169">
        <v>0.06363636363636363</v>
      </c>
      <c r="E80" s="169" t="str">
        <f t="shared" si="10"/>
        <v>0.0%</v>
      </c>
      <c r="F80" s="116"/>
      <c r="G80" s="121"/>
      <c r="H80" s="116"/>
      <c r="I80" s="116"/>
      <c r="J80" s="116"/>
      <c r="K80" s="116"/>
    </row>
    <row r="81" ht="14.25" customHeight="1">
      <c r="A81" s="19" t="s">
        <v>217</v>
      </c>
      <c r="B81" s="66">
        <v>5000.0</v>
      </c>
      <c r="C81" s="66">
        <v>5000.0</v>
      </c>
      <c r="D81" s="169">
        <v>0.056818181818181816</v>
      </c>
      <c r="E81" s="169" t="str">
        <f t="shared" si="10"/>
        <v>0.0%</v>
      </c>
      <c r="F81" s="116"/>
      <c r="G81" s="116"/>
      <c r="H81" s="116"/>
      <c r="I81" s="116"/>
      <c r="J81" s="116"/>
      <c r="K81" s="116"/>
    </row>
    <row r="82" ht="14.25" customHeight="1">
      <c r="A82" s="19" t="s">
        <v>215</v>
      </c>
      <c r="B82" s="66">
        <v>6400.0</v>
      </c>
      <c r="C82" s="66">
        <v>4000.0</v>
      </c>
      <c r="D82" s="169">
        <v>0.045454545454545456</v>
      </c>
      <c r="E82" s="169" t="str">
        <f t="shared" si="10"/>
        <v>-37.5%</v>
      </c>
      <c r="F82" s="116"/>
      <c r="G82" s="116"/>
      <c r="H82" s="116"/>
      <c r="I82" s="116"/>
      <c r="J82" s="116"/>
      <c r="K82" s="116"/>
    </row>
    <row r="83" ht="14.25" customHeight="1">
      <c r="A83" s="19" t="s">
        <v>234</v>
      </c>
      <c r="B83" s="66">
        <v>2500.0</v>
      </c>
      <c r="C83" s="66">
        <v>2500.0</v>
      </c>
      <c r="D83" s="169">
        <v>0.028409090909090908</v>
      </c>
      <c r="E83" s="169" t="str">
        <f t="shared" si="10"/>
        <v>0.0%</v>
      </c>
      <c r="F83" s="116"/>
      <c r="G83" s="116"/>
      <c r="H83" s="116"/>
      <c r="I83" s="116"/>
      <c r="J83" s="116"/>
      <c r="K83" s="116"/>
    </row>
    <row r="84" ht="14.25" customHeight="1">
      <c r="A84" s="19" t="s">
        <v>220</v>
      </c>
      <c r="B84" s="66">
        <v>2000.0</v>
      </c>
      <c r="C84" s="66">
        <v>2000.0</v>
      </c>
      <c r="D84" s="169">
        <v>0.022727272727272728</v>
      </c>
      <c r="E84" s="169" t="str">
        <f t="shared" si="10"/>
        <v>0.0%</v>
      </c>
      <c r="F84" s="116"/>
      <c r="G84" s="121"/>
      <c r="H84" s="116"/>
      <c r="I84" s="116"/>
      <c r="J84" s="116"/>
      <c r="K84" s="116"/>
    </row>
    <row r="85" ht="14.25" customHeight="1">
      <c r="A85" s="19" t="s">
        <v>235</v>
      </c>
      <c r="B85" s="66">
        <v>1600.0</v>
      </c>
      <c r="C85" s="66">
        <v>1600.0</v>
      </c>
      <c r="D85" s="169">
        <v>0.01818181818181818</v>
      </c>
      <c r="E85" s="169" t="str">
        <f t="shared" si="10"/>
        <v>0.0%</v>
      </c>
      <c r="F85" s="116"/>
      <c r="G85" s="116"/>
      <c r="H85" s="116"/>
      <c r="I85" s="116"/>
      <c r="J85" s="116"/>
      <c r="K85" s="116"/>
    </row>
    <row r="86" ht="14.25" customHeight="1">
      <c r="A86" s="19" t="s">
        <v>236</v>
      </c>
      <c r="B86" s="66">
        <v>1100.0</v>
      </c>
      <c r="C86" s="66">
        <v>1100.0</v>
      </c>
      <c r="D86" s="169">
        <v>0.0125</v>
      </c>
      <c r="E86" s="169" t="str">
        <f t="shared" si="10"/>
        <v>0.0%</v>
      </c>
      <c r="F86" s="66"/>
      <c r="G86" s="116"/>
      <c r="H86" s="116"/>
      <c r="I86" s="116"/>
      <c r="J86" s="116"/>
      <c r="K86" s="116"/>
    </row>
    <row r="87" ht="14.25" customHeight="1">
      <c r="A87" s="19" t="s">
        <v>240</v>
      </c>
      <c r="B87" s="66">
        <v>860.0</v>
      </c>
      <c r="C87" s="66">
        <v>860.0</v>
      </c>
      <c r="D87" s="169">
        <v>0.009772727272727273</v>
      </c>
      <c r="E87" s="169" t="str">
        <f t="shared" si="10"/>
        <v>0.0%</v>
      </c>
      <c r="F87" s="66"/>
      <c r="G87" s="116"/>
      <c r="H87" s="116"/>
      <c r="I87" s="116"/>
      <c r="J87" s="116"/>
      <c r="K87" s="116"/>
    </row>
    <row r="88" ht="14.25" customHeight="1">
      <c r="A88" s="19" t="s">
        <v>222</v>
      </c>
      <c r="B88" s="66">
        <v>5000.0</v>
      </c>
      <c r="C88" s="66">
        <v>5000.0</v>
      </c>
      <c r="D88" s="169">
        <v>0.056818181818181816</v>
      </c>
      <c r="E88" s="169" t="str">
        <f t="shared" si="10"/>
        <v>0.0%</v>
      </c>
      <c r="F88" s="66"/>
      <c r="G88" s="121"/>
      <c r="H88" s="116"/>
      <c r="I88" s="116"/>
      <c r="J88" s="116"/>
      <c r="K88" s="116"/>
    </row>
    <row r="89" ht="14.25" customHeight="1">
      <c r="A89" s="164" t="s">
        <v>223</v>
      </c>
      <c r="B89" s="172">
        <v>90000.0</v>
      </c>
      <c r="C89" s="172">
        <v>88000.0</v>
      </c>
      <c r="D89" s="173">
        <v>1.0</v>
      </c>
      <c r="E89" s="173" t="str">
        <f t="shared" si="10"/>
        <v>-2.2%</v>
      </c>
      <c r="F89" s="124"/>
      <c r="G89" s="116"/>
      <c r="H89" s="116"/>
      <c r="I89" s="116"/>
      <c r="J89" s="116"/>
      <c r="K89" s="116"/>
    </row>
    <row r="90" ht="14.25" customHeight="1">
      <c r="A90" s="167"/>
      <c r="B90" s="168"/>
      <c r="C90" s="168"/>
      <c r="D90" s="153"/>
      <c r="E90" s="153"/>
      <c r="F90" s="116"/>
      <c r="G90" s="116"/>
      <c r="H90" s="116"/>
      <c r="I90" s="116"/>
      <c r="J90" s="116"/>
      <c r="K90" s="116"/>
    </row>
    <row r="91" ht="14.25" customHeight="1">
      <c r="A91" s="167"/>
      <c r="B91" s="168"/>
      <c r="C91" s="168"/>
      <c r="D91" s="153"/>
      <c r="E91" s="153"/>
      <c r="F91" s="116"/>
      <c r="G91" s="116"/>
      <c r="H91" s="116"/>
      <c r="I91" s="116"/>
      <c r="J91" s="116"/>
      <c r="K91" s="116"/>
    </row>
    <row r="92" ht="14.25" customHeight="1">
      <c r="A92" s="116"/>
      <c r="B92" s="116"/>
      <c r="C92" s="116"/>
      <c r="D92" s="157"/>
      <c r="E92" s="157"/>
      <c r="F92" s="116"/>
      <c r="G92" s="116"/>
      <c r="H92" s="116"/>
      <c r="I92" s="116"/>
      <c r="J92" s="116"/>
      <c r="K92" s="116"/>
    </row>
    <row r="93" ht="14.25" customHeight="1">
      <c r="A93" s="116"/>
      <c r="B93" s="116"/>
      <c r="C93" s="116"/>
      <c r="D93" s="157"/>
      <c r="E93" s="157"/>
      <c r="F93" s="116"/>
      <c r="G93" s="116"/>
      <c r="H93" s="116"/>
      <c r="I93" s="116"/>
      <c r="J93" s="116"/>
      <c r="K93" s="116"/>
    </row>
    <row r="94" ht="14.25" customHeight="1">
      <c r="A94" s="155" t="s">
        <v>241</v>
      </c>
      <c r="B94" s="118">
        <v>2019.0</v>
      </c>
      <c r="C94" s="118">
        <v>2020.0</v>
      </c>
      <c r="D94" s="156" t="s">
        <v>210</v>
      </c>
      <c r="E94" s="64" t="s">
        <v>211</v>
      </c>
      <c r="F94" s="157"/>
      <c r="G94" s="157"/>
      <c r="H94" s="157"/>
      <c r="I94" s="157"/>
      <c r="J94" s="157"/>
      <c r="K94" s="157"/>
    </row>
    <row r="95" ht="14.25" customHeight="1">
      <c r="A95" s="68" t="s">
        <v>218</v>
      </c>
      <c r="B95" s="66">
        <v>1100.0</v>
      </c>
      <c r="C95" s="66">
        <v>1100.0</v>
      </c>
      <c r="D95" s="169" t="str">
        <f t="shared" ref="D95:D102" si="11">C95/$C$107</f>
        <v>25.6%</v>
      </c>
      <c r="E95" s="169" t="str">
        <f t="shared" ref="E95:E107" si="12">(C95-B95)/B95</f>
        <v>0.0%</v>
      </c>
      <c r="F95" s="116"/>
      <c r="G95" s="116"/>
      <c r="H95" s="124"/>
      <c r="I95" s="116"/>
      <c r="J95" s="116"/>
      <c r="K95" s="116"/>
    </row>
    <row r="96" ht="14.25" customHeight="1">
      <c r="A96" s="68" t="s">
        <v>226</v>
      </c>
      <c r="B96" s="66">
        <v>800.0</v>
      </c>
      <c r="C96" s="66">
        <v>800.0</v>
      </c>
      <c r="D96" s="169" t="str">
        <f t="shared" si="11"/>
        <v>18.6%</v>
      </c>
      <c r="E96" s="169" t="str">
        <f t="shared" si="12"/>
        <v>0.0%</v>
      </c>
      <c r="F96" s="116"/>
      <c r="G96" s="116"/>
      <c r="H96" s="124"/>
      <c r="I96" s="116"/>
      <c r="J96" s="116"/>
      <c r="K96" s="116"/>
    </row>
    <row r="97" ht="14.25" customHeight="1">
      <c r="A97" s="68" t="s">
        <v>214</v>
      </c>
      <c r="B97" s="66">
        <v>420.0</v>
      </c>
      <c r="C97" s="66">
        <v>430.0</v>
      </c>
      <c r="D97" s="169" t="str">
        <f t="shared" si="11"/>
        <v>10.0%</v>
      </c>
      <c r="E97" s="169" t="str">
        <f t="shared" si="12"/>
        <v>2.4%</v>
      </c>
      <c r="F97" s="116"/>
      <c r="G97" s="116"/>
      <c r="H97" s="124"/>
      <c r="I97" s="116"/>
      <c r="J97" s="116"/>
      <c r="K97" s="116"/>
    </row>
    <row r="98" ht="14.25" customHeight="1">
      <c r="A98" s="68" t="s">
        <v>227</v>
      </c>
      <c r="B98" s="66">
        <v>700.0</v>
      </c>
      <c r="C98" s="66">
        <v>420.0</v>
      </c>
      <c r="D98" s="169" t="str">
        <f t="shared" si="11"/>
        <v>9.8%</v>
      </c>
      <c r="E98" s="169" t="str">
        <f t="shared" si="12"/>
        <v>-40.0%</v>
      </c>
      <c r="F98" s="116"/>
      <c r="G98" s="116"/>
      <c r="H98" s="124"/>
      <c r="I98" s="116"/>
      <c r="J98" s="116"/>
      <c r="K98" s="116"/>
    </row>
    <row r="99" ht="14.25" customHeight="1">
      <c r="A99" s="68" t="s">
        <v>235</v>
      </c>
      <c r="B99" s="66">
        <v>400.0</v>
      </c>
      <c r="C99" s="66">
        <v>400.0</v>
      </c>
      <c r="D99" s="169" t="str">
        <f t="shared" si="11"/>
        <v>9.3%</v>
      </c>
      <c r="E99" s="169" t="str">
        <f t="shared" si="12"/>
        <v>0.0%</v>
      </c>
      <c r="F99" s="116"/>
      <c r="G99" s="116"/>
      <c r="H99" s="124"/>
      <c r="I99" s="116"/>
      <c r="J99" s="116"/>
      <c r="K99" s="116"/>
    </row>
    <row r="100" ht="14.25" customHeight="1">
      <c r="A100" s="68" t="s">
        <v>215</v>
      </c>
      <c r="B100" s="66">
        <v>350.0</v>
      </c>
      <c r="C100" s="66">
        <v>280.0</v>
      </c>
      <c r="D100" s="169" t="str">
        <f t="shared" si="11"/>
        <v>6.5%</v>
      </c>
      <c r="E100" s="169" t="str">
        <f t="shared" si="12"/>
        <v>-20.0%</v>
      </c>
      <c r="F100" s="116"/>
      <c r="G100" s="116"/>
      <c r="H100" s="124"/>
      <c r="I100" s="116"/>
      <c r="J100" s="116"/>
      <c r="K100" s="116"/>
    </row>
    <row r="101" ht="14.25" customHeight="1">
      <c r="A101" s="68" t="s">
        <v>221</v>
      </c>
      <c r="B101" s="66">
        <v>150.0</v>
      </c>
      <c r="C101" s="66">
        <v>160.0</v>
      </c>
      <c r="D101" s="169" t="str">
        <f t="shared" si="11"/>
        <v>3.7%</v>
      </c>
      <c r="E101" s="169" t="str">
        <f t="shared" si="12"/>
        <v>6.7%</v>
      </c>
      <c r="F101" s="116"/>
      <c r="G101" s="116"/>
      <c r="H101" s="124"/>
      <c r="I101" s="116"/>
      <c r="J101" s="116"/>
      <c r="K101" s="116"/>
    </row>
    <row r="102" ht="14.25" customHeight="1">
      <c r="A102" s="68" t="s">
        <v>242</v>
      </c>
      <c r="B102" s="66">
        <v>250.0</v>
      </c>
      <c r="C102" s="66">
        <v>150.0</v>
      </c>
      <c r="D102" s="169" t="str">
        <f t="shared" si="11"/>
        <v>3.5%</v>
      </c>
      <c r="E102" s="169" t="str">
        <f t="shared" si="12"/>
        <v>-40.0%</v>
      </c>
      <c r="F102" s="116"/>
      <c r="G102" s="116"/>
      <c r="H102" s="124"/>
      <c r="I102" s="116"/>
      <c r="J102" s="116"/>
      <c r="K102" s="116"/>
    </row>
    <row r="103" ht="14.25" customHeight="1">
      <c r="A103" s="175" t="s">
        <v>213</v>
      </c>
      <c r="B103" s="162">
        <v>144.6187082</v>
      </c>
      <c r="C103" s="162">
        <v>140.0</v>
      </c>
      <c r="D103" s="163" t="str">
        <f>(C103/C107)</f>
        <v>3.3%</v>
      </c>
      <c r="E103" s="163" t="str">
        <f t="shared" si="12"/>
        <v>-3.2%</v>
      </c>
      <c r="F103" s="116"/>
      <c r="G103" s="116"/>
      <c r="H103" s="124"/>
      <c r="I103" s="116"/>
      <c r="J103" s="116"/>
      <c r="K103" s="116"/>
    </row>
    <row r="104" ht="14.25" customHeight="1">
      <c r="A104" s="68" t="s">
        <v>243</v>
      </c>
      <c r="B104" s="66">
        <v>100.0</v>
      </c>
      <c r="C104" s="66">
        <v>100.0</v>
      </c>
      <c r="D104" s="169" t="str">
        <f t="shared" ref="D104:D106" si="13">(C104/$C$107)</f>
        <v>2.3%</v>
      </c>
      <c r="E104" s="169" t="str">
        <f t="shared" si="12"/>
        <v>0.0%</v>
      </c>
      <c r="F104" s="66"/>
      <c r="G104" s="116"/>
      <c r="H104" s="124"/>
      <c r="I104" s="116"/>
      <c r="J104" s="116"/>
      <c r="K104" s="116"/>
    </row>
    <row r="105" ht="14.25" customHeight="1">
      <c r="A105" s="68" t="s">
        <v>244</v>
      </c>
      <c r="B105" s="66">
        <v>11.0</v>
      </c>
      <c r="C105" s="66">
        <v>11.0</v>
      </c>
      <c r="D105" s="169" t="str">
        <f t="shared" si="13"/>
        <v>0.3%</v>
      </c>
      <c r="E105" s="169" t="str">
        <f t="shared" si="12"/>
        <v>0.0%</v>
      </c>
      <c r="F105" s="66"/>
      <c r="G105" s="116"/>
      <c r="H105" s="124"/>
      <c r="I105" s="116"/>
      <c r="J105" s="116"/>
      <c r="K105" s="116"/>
    </row>
    <row r="106" ht="14.25" customHeight="1">
      <c r="A106" s="68" t="s">
        <v>222</v>
      </c>
      <c r="B106" s="66">
        <v>350.0</v>
      </c>
      <c r="C106" s="66">
        <v>350.0</v>
      </c>
      <c r="D106" s="169" t="str">
        <f t="shared" si="13"/>
        <v>8.1%</v>
      </c>
      <c r="E106" s="169" t="str">
        <f t="shared" si="12"/>
        <v>0.0%</v>
      </c>
      <c r="F106" s="66"/>
      <c r="G106" s="116"/>
      <c r="H106" s="124"/>
      <c r="I106" s="116"/>
      <c r="J106" s="116"/>
      <c r="K106" s="116"/>
    </row>
    <row r="107" ht="14.25" customHeight="1">
      <c r="A107" s="164" t="s">
        <v>223</v>
      </c>
      <c r="B107" s="172">
        <v>4700.0</v>
      </c>
      <c r="C107" s="172">
        <v>4300.0</v>
      </c>
      <c r="D107" s="173">
        <v>1.0</v>
      </c>
      <c r="E107" s="173" t="str">
        <f t="shared" si="12"/>
        <v>-8.5%</v>
      </c>
      <c r="F107" s="124"/>
      <c r="G107" s="116"/>
      <c r="H107" s="116"/>
      <c r="I107" s="116"/>
      <c r="J107" s="116"/>
      <c r="K107" s="116"/>
    </row>
    <row r="108" ht="14.25" customHeight="1">
      <c r="A108" s="167"/>
      <c r="B108" s="168"/>
      <c r="C108" s="168"/>
      <c r="D108" s="153"/>
      <c r="E108" s="153"/>
      <c r="F108" s="116"/>
      <c r="G108" s="116"/>
      <c r="H108" s="116"/>
      <c r="I108" s="116"/>
      <c r="J108" s="116"/>
      <c r="K108" s="116"/>
    </row>
    <row r="109" ht="14.25" customHeight="1">
      <c r="A109" s="167"/>
      <c r="B109" s="168"/>
      <c r="C109" s="168"/>
      <c r="D109" s="153"/>
      <c r="E109" s="153"/>
      <c r="F109" s="116"/>
      <c r="G109" s="116"/>
      <c r="H109" s="116"/>
      <c r="I109" s="116"/>
      <c r="J109" s="116"/>
      <c r="K109" s="116"/>
    </row>
    <row r="110" ht="14.25" customHeight="1">
      <c r="A110" s="116"/>
      <c r="B110" s="116"/>
      <c r="C110" s="116"/>
      <c r="D110" s="157"/>
      <c r="E110" s="157"/>
      <c r="F110" s="116"/>
      <c r="G110" s="116"/>
      <c r="H110" s="116"/>
      <c r="I110" s="116"/>
      <c r="J110" s="116"/>
      <c r="K110" s="116"/>
    </row>
    <row r="111" ht="14.25" customHeight="1">
      <c r="A111" s="116"/>
      <c r="B111" s="116"/>
      <c r="C111" s="116"/>
      <c r="D111" s="157"/>
      <c r="E111" s="157"/>
      <c r="F111" s="116"/>
      <c r="G111" s="116"/>
      <c r="H111" s="116"/>
      <c r="I111" s="116"/>
      <c r="J111" s="116"/>
      <c r="K111" s="116"/>
    </row>
    <row r="112" ht="14.25" customHeight="1">
      <c r="A112" s="155" t="s">
        <v>245</v>
      </c>
      <c r="B112" s="118">
        <v>2019.0</v>
      </c>
      <c r="C112" s="118">
        <v>2020.0</v>
      </c>
      <c r="D112" s="156" t="s">
        <v>210</v>
      </c>
      <c r="E112" s="64" t="s">
        <v>211</v>
      </c>
      <c r="F112" s="157"/>
      <c r="G112" s="157"/>
      <c r="H112" s="157"/>
      <c r="I112" s="157"/>
      <c r="J112" s="157"/>
      <c r="K112" s="157"/>
    </row>
    <row r="113" ht="14.25" customHeight="1">
      <c r="A113" s="19" t="s">
        <v>218</v>
      </c>
      <c r="B113" s="66">
        <v>8300.0</v>
      </c>
      <c r="C113" s="66">
        <v>8300.0</v>
      </c>
      <c r="D113" s="169" t="str">
        <f t="shared" ref="D113:D125" si="14">(C113/$C$126)</f>
        <v>46.1%</v>
      </c>
      <c r="E113" s="169" t="str">
        <f t="shared" ref="E113:E126" si="15">(C113-B113)/B113</f>
        <v>0.0%</v>
      </c>
      <c r="F113" s="116"/>
      <c r="G113" s="116"/>
      <c r="H113" s="116"/>
      <c r="I113" s="116"/>
      <c r="J113" s="116"/>
      <c r="K113" s="116"/>
    </row>
    <row r="114" ht="14.25" customHeight="1">
      <c r="A114" s="161" t="s">
        <v>213</v>
      </c>
      <c r="B114" s="162">
        <v>2307.1865520999995</v>
      </c>
      <c r="C114" s="162">
        <v>2800.0</v>
      </c>
      <c r="D114" s="163" t="str">
        <f t="shared" si="14"/>
        <v>15.6%</v>
      </c>
      <c r="E114" s="163" t="str">
        <f t="shared" si="15"/>
        <v>21.4%</v>
      </c>
      <c r="F114" s="116"/>
      <c r="G114" s="116"/>
      <c r="H114" s="116"/>
      <c r="I114" s="116"/>
      <c r="J114" s="116"/>
      <c r="K114" s="116"/>
    </row>
    <row r="115" ht="14.25" customHeight="1">
      <c r="A115" s="19" t="s">
        <v>217</v>
      </c>
      <c r="B115" s="66">
        <v>2700.0</v>
      </c>
      <c r="C115" s="66">
        <v>2700.0</v>
      </c>
      <c r="D115" s="169" t="str">
        <f t="shared" si="14"/>
        <v>15.0%</v>
      </c>
      <c r="E115" s="169" t="str">
        <f t="shared" si="15"/>
        <v>0.0%</v>
      </c>
      <c r="F115" s="116"/>
      <c r="G115" s="116"/>
      <c r="H115" s="116"/>
      <c r="I115" s="116"/>
      <c r="J115" s="116"/>
      <c r="K115" s="116"/>
    </row>
    <row r="116" ht="14.25" customHeight="1">
      <c r="A116" s="19" t="s">
        <v>212</v>
      </c>
      <c r="B116" s="66">
        <v>1400.0</v>
      </c>
      <c r="C116" s="66">
        <v>1400.0</v>
      </c>
      <c r="D116" s="169" t="str">
        <f t="shared" si="14"/>
        <v>7.8%</v>
      </c>
      <c r="E116" s="169" t="str">
        <f t="shared" si="15"/>
        <v>0.0%</v>
      </c>
      <c r="F116" s="116"/>
      <c r="G116" s="116"/>
      <c r="H116" s="116"/>
      <c r="I116" s="116"/>
      <c r="J116" s="116"/>
      <c r="K116" s="116"/>
    </row>
    <row r="117" ht="14.25" customHeight="1">
      <c r="A117" s="19" t="s">
        <v>215</v>
      </c>
      <c r="B117" s="66">
        <v>1000.0</v>
      </c>
      <c r="C117" s="66">
        <v>1000.0</v>
      </c>
      <c r="D117" s="169" t="str">
        <f t="shared" si="14"/>
        <v>5.6%</v>
      </c>
      <c r="E117" s="169" t="str">
        <f t="shared" si="15"/>
        <v>0.0%</v>
      </c>
      <c r="F117" s="116"/>
      <c r="G117" s="116"/>
      <c r="H117" s="116"/>
      <c r="I117" s="116"/>
      <c r="J117" s="116"/>
      <c r="K117" s="116"/>
    </row>
    <row r="118" ht="14.25" customHeight="1">
      <c r="A118" s="19" t="s">
        <v>240</v>
      </c>
      <c r="B118" s="66">
        <v>700.0</v>
      </c>
      <c r="C118" s="66">
        <v>800.0</v>
      </c>
      <c r="D118" s="169" t="str">
        <f t="shared" si="14"/>
        <v>4.4%</v>
      </c>
      <c r="E118" s="169" t="str">
        <f t="shared" si="15"/>
        <v>14.3%</v>
      </c>
      <c r="F118" s="66"/>
      <c r="G118" s="116"/>
      <c r="H118" s="116"/>
      <c r="I118" s="116"/>
      <c r="J118" s="116"/>
      <c r="K118" s="116"/>
    </row>
    <row r="119" ht="14.25" customHeight="1">
      <c r="A119" s="19" t="s">
        <v>246</v>
      </c>
      <c r="B119" s="66">
        <v>210.0</v>
      </c>
      <c r="C119" s="66">
        <v>370.0</v>
      </c>
      <c r="D119" s="169" t="str">
        <f t="shared" si="14"/>
        <v>2.1%</v>
      </c>
      <c r="E119" s="169" t="str">
        <f t="shared" si="15"/>
        <v>76.2%</v>
      </c>
      <c r="F119" s="66"/>
      <c r="G119" s="116"/>
      <c r="H119" s="116"/>
      <c r="I119" s="116"/>
      <c r="J119" s="116"/>
      <c r="K119" s="116"/>
    </row>
    <row r="120" ht="14.25" customHeight="1">
      <c r="A120" s="19" t="s">
        <v>247</v>
      </c>
      <c r="B120" s="66">
        <v>150.0</v>
      </c>
      <c r="C120" s="66">
        <v>150.0</v>
      </c>
      <c r="D120" s="169" t="str">
        <f t="shared" si="14"/>
        <v>0.8%</v>
      </c>
      <c r="E120" s="169" t="str">
        <f t="shared" si="15"/>
        <v>0.0%</v>
      </c>
      <c r="F120" s="66"/>
      <c r="G120" s="116"/>
      <c r="H120" s="116"/>
      <c r="I120" s="116"/>
      <c r="J120" s="116"/>
      <c r="K120" s="116"/>
    </row>
    <row r="121" ht="14.25" customHeight="1">
      <c r="A121" s="19" t="s">
        <v>216</v>
      </c>
      <c r="B121" s="66">
        <v>130.0</v>
      </c>
      <c r="C121" s="66">
        <v>130.0</v>
      </c>
      <c r="D121" s="169" t="str">
        <f t="shared" si="14"/>
        <v>0.7%</v>
      </c>
      <c r="E121" s="169" t="str">
        <f t="shared" si="15"/>
        <v>0.0%</v>
      </c>
      <c r="F121" s="66"/>
      <c r="G121" s="116"/>
      <c r="H121" s="116"/>
      <c r="I121" s="116"/>
      <c r="J121" s="116"/>
      <c r="K121" s="116"/>
    </row>
    <row r="122" ht="14.25" customHeight="1">
      <c r="A122" s="19" t="s">
        <v>230</v>
      </c>
      <c r="B122" s="66">
        <v>100.0</v>
      </c>
      <c r="C122" s="66">
        <v>100.0</v>
      </c>
      <c r="D122" s="169" t="str">
        <f t="shared" si="14"/>
        <v>0.6%</v>
      </c>
      <c r="E122" s="169" t="str">
        <f t="shared" si="15"/>
        <v>0.0%</v>
      </c>
      <c r="F122" s="66"/>
      <c r="G122" s="116"/>
      <c r="H122" s="116"/>
      <c r="I122" s="116"/>
      <c r="J122" s="116"/>
      <c r="K122" s="116"/>
    </row>
    <row r="123" ht="14.25" customHeight="1">
      <c r="A123" s="19" t="s">
        <v>228</v>
      </c>
      <c r="B123" s="66">
        <v>100.0</v>
      </c>
      <c r="C123" s="66">
        <v>96.0</v>
      </c>
      <c r="D123" s="169" t="str">
        <f t="shared" si="14"/>
        <v>0.5%</v>
      </c>
      <c r="E123" s="169" t="str">
        <f t="shared" si="15"/>
        <v>-4.0%</v>
      </c>
      <c r="F123" s="66"/>
      <c r="G123" s="116"/>
      <c r="H123" s="116"/>
      <c r="I123" s="116"/>
      <c r="J123" s="116"/>
      <c r="K123" s="116"/>
    </row>
    <row r="124" ht="14.25" customHeight="1">
      <c r="A124" s="19" t="s">
        <v>229</v>
      </c>
      <c r="B124" s="66">
        <v>60.0</v>
      </c>
      <c r="C124" s="66">
        <v>60.0</v>
      </c>
      <c r="D124" s="169" t="str">
        <f t="shared" si="14"/>
        <v>0.3%</v>
      </c>
      <c r="E124" s="169" t="str">
        <f t="shared" si="15"/>
        <v>0.0%</v>
      </c>
      <c r="F124" s="66"/>
      <c r="G124" s="116"/>
      <c r="H124" s="116"/>
      <c r="I124" s="116"/>
      <c r="J124" s="116"/>
      <c r="K124" s="116"/>
    </row>
    <row r="125" ht="14.25" customHeight="1">
      <c r="A125" s="19" t="s">
        <v>248</v>
      </c>
      <c r="B125" s="66">
        <v>43.0</v>
      </c>
      <c r="C125" s="66">
        <v>43.0</v>
      </c>
      <c r="D125" s="169" t="str">
        <f t="shared" si="14"/>
        <v>0.2%</v>
      </c>
      <c r="E125" s="169" t="str">
        <f t="shared" si="15"/>
        <v>0.0%</v>
      </c>
      <c r="F125" s="66"/>
      <c r="G125" s="116"/>
      <c r="H125" s="116"/>
      <c r="I125" s="116"/>
      <c r="J125" s="116"/>
      <c r="K125" s="116"/>
    </row>
    <row r="126" ht="14.25" customHeight="1">
      <c r="A126" s="164" t="s">
        <v>223</v>
      </c>
      <c r="B126" s="172">
        <v>17000.0</v>
      </c>
      <c r="C126" s="172">
        <v>18000.0</v>
      </c>
      <c r="D126" s="173">
        <v>1.0</v>
      </c>
      <c r="E126" s="173" t="str">
        <f t="shared" si="15"/>
        <v>5.9%</v>
      </c>
      <c r="F126" s="124"/>
      <c r="G126" s="116"/>
      <c r="H126" s="116"/>
      <c r="I126" s="116"/>
      <c r="J126" s="116"/>
      <c r="K126" s="116"/>
    </row>
    <row r="127" ht="14.25" customHeight="1">
      <c r="A127" s="116"/>
      <c r="B127" s="116"/>
      <c r="C127" s="116"/>
      <c r="D127" s="157"/>
      <c r="E127" s="157"/>
      <c r="F127" s="116"/>
      <c r="G127" s="116"/>
      <c r="H127" s="116"/>
      <c r="I127" s="116"/>
      <c r="J127" s="116"/>
      <c r="K127" s="116"/>
    </row>
    <row r="128" ht="14.25" customHeight="1">
      <c r="A128" s="116"/>
      <c r="B128" s="116"/>
      <c r="C128" s="116"/>
      <c r="D128" s="157"/>
      <c r="E128" s="157"/>
      <c r="F128" s="116"/>
      <c r="G128" s="116"/>
      <c r="H128" s="116"/>
      <c r="I128" s="116"/>
      <c r="J128" s="116"/>
      <c r="K128" s="116"/>
    </row>
    <row r="129" ht="14.25" customHeight="1">
      <c r="A129" s="176" t="s">
        <v>249</v>
      </c>
      <c r="B129" s="111"/>
      <c r="C129" s="111"/>
      <c r="D129" s="112"/>
      <c r="E129" s="177"/>
      <c r="F129" s="116"/>
      <c r="G129" s="116"/>
      <c r="H129" s="116"/>
      <c r="I129" s="116"/>
      <c r="J129" s="116"/>
      <c r="K129" s="116"/>
    </row>
    <row r="130" ht="14.25" customHeight="1">
      <c r="A130" s="19" t="s">
        <v>250</v>
      </c>
      <c r="B130" s="178"/>
      <c r="C130" s="178"/>
      <c r="D130" s="179"/>
      <c r="E130" s="157"/>
      <c r="F130" s="116"/>
      <c r="G130" s="116"/>
      <c r="H130" s="116"/>
      <c r="I130" s="116"/>
      <c r="J130" s="116"/>
      <c r="K130" s="116"/>
    </row>
    <row r="131" ht="14.25" customHeight="1">
      <c r="A131" s="27" t="s">
        <v>134</v>
      </c>
      <c r="B131" s="128"/>
      <c r="C131" s="128"/>
      <c r="D131" s="180"/>
      <c r="E131" s="28"/>
      <c r="F131" s="116"/>
      <c r="G131" s="116"/>
      <c r="H131" s="116"/>
      <c r="I131" s="116"/>
      <c r="J131" s="116"/>
      <c r="K131" s="116"/>
    </row>
    <row r="132" ht="14.25" customHeight="1">
      <c r="A132" s="116"/>
      <c r="B132" s="116"/>
      <c r="C132" s="116"/>
      <c r="D132" s="157"/>
      <c r="E132" s="157"/>
      <c r="F132" s="116"/>
      <c r="G132" s="116"/>
      <c r="H132" s="116"/>
      <c r="I132" s="116"/>
      <c r="J132" s="116"/>
      <c r="K132" s="116"/>
    </row>
    <row r="133" ht="14.25" customHeight="1">
      <c r="A133" s="116"/>
      <c r="B133" s="116"/>
      <c r="C133" s="116"/>
      <c r="D133" s="157"/>
      <c r="E133" s="157"/>
      <c r="F133" s="116"/>
      <c r="G133" s="116"/>
      <c r="H133" s="116"/>
      <c r="I133" s="116"/>
      <c r="J133" s="116"/>
      <c r="K133" s="116"/>
    </row>
    <row r="134" ht="14.25" customHeight="1">
      <c r="A134" s="116"/>
      <c r="B134" s="116"/>
      <c r="C134" s="116"/>
      <c r="D134" s="157"/>
      <c r="E134" s="157"/>
      <c r="F134" s="116"/>
      <c r="G134" s="116"/>
      <c r="H134" s="116"/>
      <c r="I134" s="116"/>
      <c r="J134" s="116"/>
      <c r="K134" s="116"/>
    </row>
    <row r="135" ht="14.25" customHeight="1">
      <c r="A135" s="116"/>
      <c r="B135" s="116"/>
      <c r="C135" s="116"/>
      <c r="D135" s="157"/>
      <c r="E135" s="157"/>
      <c r="F135" s="116"/>
      <c r="G135" s="116"/>
      <c r="H135" s="116"/>
      <c r="I135" s="116"/>
      <c r="J135" s="116"/>
      <c r="K135" s="116"/>
    </row>
    <row r="136" ht="14.25" customHeight="1">
      <c r="A136" s="116"/>
      <c r="B136" s="116"/>
      <c r="C136" s="116"/>
      <c r="D136" s="157"/>
      <c r="E136" s="157"/>
      <c r="F136" s="116"/>
      <c r="G136" s="116"/>
      <c r="H136" s="116"/>
      <c r="I136" s="116"/>
      <c r="J136" s="116"/>
      <c r="K136" s="116"/>
    </row>
    <row r="137" ht="14.25" customHeight="1">
      <c r="A137" s="116"/>
      <c r="B137" s="116"/>
      <c r="C137" s="116"/>
      <c r="D137" s="157"/>
      <c r="E137" s="157"/>
      <c r="F137" s="116"/>
      <c r="G137" s="116"/>
      <c r="H137" s="116"/>
      <c r="I137" s="116"/>
      <c r="J137" s="116"/>
      <c r="K137" s="116"/>
    </row>
    <row r="138" ht="14.25" customHeight="1">
      <c r="A138" s="116"/>
      <c r="B138" s="116"/>
      <c r="C138" s="116"/>
      <c r="D138" s="157"/>
      <c r="E138" s="157"/>
      <c r="F138" s="116"/>
      <c r="G138" s="116"/>
      <c r="H138" s="116"/>
      <c r="I138" s="116"/>
      <c r="J138" s="116"/>
      <c r="K138" s="116"/>
    </row>
    <row r="139" ht="14.25" customHeight="1">
      <c r="A139" s="116"/>
      <c r="B139" s="116"/>
      <c r="C139" s="116"/>
      <c r="D139" s="157"/>
      <c r="E139" s="157"/>
      <c r="F139" s="116"/>
      <c r="G139" s="116"/>
      <c r="H139" s="116"/>
      <c r="I139" s="116"/>
      <c r="J139" s="116"/>
      <c r="K139" s="116"/>
    </row>
    <row r="140" ht="14.25" customHeight="1">
      <c r="A140" s="116"/>
      <c r="B140" s="116"/>
      <c r="C140" s="116"/>
      <c r="D140" s="157"/>
      <c r="E140" s="157"/>
      <c r="F140" s="116"/>
      <c r="G140" s="116"/>
      <c r="H140" s="116"/>
      <c r="I140" s="116"/>
      <c r="J140" s="116"/>
      <c r="K140" s="116"/>
    </row>
    <row r="141" ht="14.25" customHeight="1">
      <c r="A141" s="116"/>
      <c r="B141" s="116"/>
      <c r="C141" s="116"/>
      <c r="D141" s="157"/>
      <c r="E141" s="157"/>
      <c r="F141" s="116"/>
      <c r="G141" s="116"/>
      <c r="H141" s="116"/>
      <c r="I141" s="116"/>
      <c r="J141" s="116"/>
      <c r="K141" s="116"/>
    </row>
    <row r="142" ht="14.25" customHeight="1">
      <c r="A142" s="116"/>
      <c r="B142" s="116"/>
      <c r="C142" s="116"/>
      <c r="D142" s="157"/>
      <c r="E142" s="157"/>
      <c r="F142" s="116"/>
      <c r="G142" s="116"/>
      <c r="H142" s="116"/>
      <c r="I142" s="116"/>
      <c r="J142" s="116"/>
      <c r="K142" s="116"/>
    </row>
    <row r="143" ht="14.25" customHeight="1">
      <c r="A143" s="116"/>
      <c r="B143" s="116"/>
      <c r="C143" s="116"/>
      <c r="D143" s="157"/>
      <c r="E143" s="157"/>
      <c r="F143" s="116"/>
      <c r="G143" s="116"/>
      <c r="H143" s="116"/>
      <c r="I143" s="116"/>
      <c r="J143" s="116"/>
      <c r="K143" s="116"/>
    </row>
    <row r="144" ht="14.25" customHeight="1">
      <c r="A144" s="116"/>
      <c r="B144" s="116"/>
      <c r="C144" s="116"/>
      <c r="D144" s="157"/>
      <c r="E144" s="157"/>
      <c r="F144" s="116"/>
      <c r="G144" s="116"/>
      <c r="H144" s="116"/>
      <c r="I144" s="116"/>
      <c r="J144" s="116"/>
      <c r="K144" s="116"/>
    </row>
    <row r="145" ht="14.25" customHeight="1">
      <c r="A145" s="116"/>
      <c r="B145" s="19"/>
      <c r="C145" s="19"/>
      <c r="D145" s="17"/>
      <c r="E145" s="157"/>
      <c r="F145" s="116"/>
      <c r="G145" s="116"/>
      <c r="H145" s="116"/>
      <c r="I145" s="116"/>
      <c r="J145" s="116"/>
      <c r="K145" s="116"/>
    </row>
    <row r="146" ht="14.25" customHeight="1">
      <c r="A146" s="116"/>
      <c r="B146" s="19"/>
      <c r="C146" s="19"/>
      <c r="D146" s="17"/>
      <c r="E146" s="157"/>
      <c r="F146" s="116"/>
      <c r="G146" s="116"/>
      <c r="H146" s="116"/>
      <c r="I146" s="116"/>
      <c r="J146" s="116"/>
      <c r="K146" s="116"/>
    </row>
    <row r="147" ht="14.25" customHeight="1">
      <c r="A147" s="116"/>
      <c r="B147" s="19"/>
      <c r="C147" s="19"/>
      <c r="D147" s="17"/>
      <c r="E147" s="157"/>
      <c r="F147" s="116"/>
      <c r="G147" s="116"/>
      <c r="H147" s="116"/>
      <c r="I147" s="116"/>
      <c r="J147" s="116"/>
      <c r="K147" s="116"/>
    </row>
    <row r="148" ht="14.25" customHeight="1">
      <c r="A148" s="116"/>
      <c r="B148" s="19"/>
      <c r="C148" s="19"/>
      <c r="D148" s="17"/>
      <c r="E148" s="157"/>
      <c r="F148" s="116"/>
      <c r="G148" s="116"/>
      <c r="H148" s="116"/>
      <c r="I148" s="116"/>
      <c r="J148" s="116"/>
      <c r="K148" s="116"/>
    </row>
  </sheetData>
  <mergeCells count="1">
    <mergeCell ref="A129:D129"/>
  </mergeCells>
  <printOptions/>
  <pageMargins bottom="0.75" footer="0.0" header="0.0" left="0.7" right="0.7" top="0.75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29.43"/>
    <col customWidth="1" min="2" max="9" width="11.86"/>
    <col customWidth="1" min="10" max="10" width="11.57"/>
    <col customWidth="1" min="11" max="11" width="11.86"/>
    <col customWidth="1" min="12" max="13" width="11.57"/>
  </cols>
  <sheetData>
    <row r="1" ht="12.0" customHeight="1">
      <c r="A1" s="18" t="s">
        <v>251</v>
      </c>
      <c r="B1" s="17"/>
      <c r="C1" s="17"/>
      <c r="D1" s="17"/>
      <c r="E1" s="17"/>
      <c r="F1" s="17"/>
      <c r="G1" s="17"/>
      <c r="H1" s="17"/>
      <c r="I1" s="17"/>
      <c r="J1" s="19"/>
      <c r="K1" s="17"/>
      <c r="L1" s="19"/>
      <c r="M1" s="19"/>
    </row>
    <row r="2" ht="12.0" customHeight="1">
      <c r="A2" s="20" t="s">
        <v>252</v>
      </c>
      <c r="B2" s="17"/>
      <c r="C2" s="17"/>
      <c r="D2" s="17"/>
      <c r="E2" s="17"/>
      <c r="F2" s="17"/>
      <c r="G2" s="17"/>
      <c r="H2" s="17"/>
      <c r="I2" s="17"/>
      <c r="J2" s="19"/>
      <c r="K2" s="17"/>
      <c r="L2" s="19"/>
      <c r="M2" s="19"/>
    </row>
    <row r="3" ht="12.75" customHeight="1">
      <c r="A3" s="19"/>
      <c r="B3" s="17"/>
      <c r="C3" s="17"/>
      <c r="D3" s="17"/>
      <c r="E3" s="17"/>
      <c r="F3" s="17"/>
      <c r="G3" s="17"/>
      <c r="H3" s="17"/>
      <c r="I3" s="17"/>
      <c r="J3" s="19"/>
      <c r="K3" s="17"/>
      <c r="L3" s="19"/>
      <c r="M3" s="19"/>
    </row>
    <row r="4" ht="12.75" customHeight="1">
      <c r="A4" s="19"/>
      <c r="B4" s="17"/>
      <c r="C4" s="17"/>
      <c r="D4" s="17"/>
      <c r="E4" s="17"/>
      <c r="F4" s="17"/>
      <c r="G4" s="17"/>
      <c r="H4" s="17"/>
      <c r="I4" s="17"/>
      <c r="J4" s="19"/>
      <c r="K4" s="17"/>
      <c r="L4" s="19"/>
      <c r="M4" s="19"/>
    </row>
    <row r="5" ht="12.0" customHeight="1">
      <c r="A5" s="21" t="s">
        <v>22</v>
      </c>
      <c r="B5" s="22">
        <v>2011.0</v>
      </c>
      <c r="C5" s="22">
        <v>2012.0</v>
      </c>
      <c r="D5" s="22">
        <v>2013.0</v>
      </c>
      <c r="E5" s="22">
        <v>2014.0</v>
      </c>
      <c r="F5" s="22">
        <v>2015.0</v>
      </c>
      <c r="G5" s="22">
        <v>2016.0</v>
      </c>
      <c r="H5" s="22">
        <v>2017.0</v>
      </c>
      <c r="I5" s="22">
        <v>2018.0</v>
      </c>
      <c r="J5" s="22">
        <v>2019.0</v>
      </c>
      <c r="K5" s="22" t="s">
        <v>253</v>
      </c>
      <c r="L5" s="19"/>
      <c r="M5" s="19"/>
    </row>
    <row r="6" ht="12.0" customHeight="1">
      <c r="A6" s="181" t="s">
        <v>254</v>
      </c>
      <c r="B6" s="182">
        <v>27525.6748219186</v>
      </c>
      <c r="C6" s="182">
        <v>27466.6730899984</v>
      </c>
      <c r="D6" s="182">
        <v>23789.4454315696</v>
      </c>
      <c r="E6" s="182">
        <v>20545.4139161385</v>
      </c>
      <c r="F6" s="182">
        <v>18950.1400116443</v>
      </c>
      <c r="G6" s="182">
        <v>21819.0792898287</v>
      </c>
      <c r="H6" s="182">
        <v>27581.6072454104</v>
      </c>
      <c r="I6" s="182">
        <v>28898.6578662379</v>
      </c>
      <c r="J6" s="182">
        <v>28073.7927155424</v>
      </c>
      <c r="K6" s="182">
        <v>25773.551582888</v>
      </c>
      <c r="L6" s="130"/>
      <c r="M6" s="130"/>
    </row>
    <row r="7" ht="12.0" customHeight="1">
      <c r="A7" s="18" t="s">
        <v>255</v>
      </c>
      <c r="B7" s="182">
        <v>491.9676</v>
      </c>
      <c r="C7" s="182">
        <v>722.265</v>
      </c>
      <c r="D7" s="182">
        <v>721.9438</v>
      </c>
      <c r="E7" s="182">
        <v>663.6057</v>
      </c>
      <c r="F7" s="182">
        <v>698.4623</v>
      </c>
      <c r="G7" s="182">
        <v>642.0874</v>
      </c>
      <c r="H7" s="182">
        <v>587.744</v>
      </c>
      <c r="I7" s="182">
        <v>629.214</v>
      </c>
      <c r="J7" s="182">
        <v>604.2562</v>
      </c>
      <c r="K7" s="182">
        <v>446.4638</v>
      </c>
      <c r="L7" s="19"/>
      <c r="M7" s="130"/>
    </row>
    <row r="8" ht="12.0" customHeight="1">
      <c r="A8" s="19" t="s">
        <v>256</v>
      </c>
      <c r="B8" s="39">
        <v>1129.5879</v>
      </c>
      <c r="C8" s="39">
        <v>1301.0628</v>
      </c>
      <c r="D8" s="39">
        <v>1320.0777</v>
      </c>
      <c r="E8" s="39">
        <v>1148.5263</v>
      </c>
      <c r="F8" s="39">
        <v>1080.6344</v>
      </c>
      <c r="G8" s="39">
        <v>1085.351</v>
      </c>
      <c r="H8" s="39">
        <v>1272.5275</v>
      </c>
      <c r="I8" s="39">
        <v>1324.7054</v>
      </c>
      <c r="J8" s="39">
        <v>1309.7794</v>
      </c>
      <c r="K8" s="39">
        <v>929.2592</v>
      </c>
      <c r="L8" s="19"/>
      <c r="M8" s="130"/>
    </row>
    <row r="9" ht="12.0" customHeight="1">
      <c r="A9" s="19" t="s">
        <v>257</v>
      </c>
      <c r="B9" s="39">
        <v>475.9115</v>
      </c>
      <c r="C9" s="39">
        <v>545.3243</v>
      </c>
      <c r="D9" s="39">
        <v>544.4876</v>
      </c>
      <c r="E9" s="39">
        <v>581.2972</v>
      </c>
      <c r="F9" s="39">
        <v>533.1958</v>
      </c>
      <c r="G9" s="39">
        <v>450.2092</v>
      </c>
      <c r="H9" s="39">
        <v>520.4303</v>
      </c>
      <c r="I9" s="39">
        <v>590.5045</v>
      </c>
      <c r="J9" s="39">
        <v>558.1939</v>
      </c>
      <c r="K9" s="39">
        <v>458.2225</v>
      </c>
      <c r="L9" s="19"/>
      <c r="M9" s="130"/>
    </row>
    <row r="10" ht="12.0" customHeight="1">
      <c r="A10" s="19" t="s">
        <v>258</v>
      </c>
      <c r="B10" s="39">
        <v>4567.80245396485</v>
      </c>
      <c r="C10" s="39">
        <v>4995.53727198973</v>
      </c>
      <c r="D10" s="39">
        <v>5270.96308595034</v>
      </c>
      <c r="E10" s="39">
        <v>4562.2725959758</v>
      </c>
      <c r="F10" s="39">
        <v>2302.31201975185</v>
      </c>
      <c r="G10" s="39">
        <v>2216.6974493786</v>
      </c>
      <c r="H10" s="39">
        <v>3368.85580752121</v>
      </c>
      <c r="I10" s="39">
        <v>4038.7122725853</v>
      </c>
      <c r="J10" s="39">
        <v>2974.44491265983</v>
      </c>
      <c r="K10" s="39">
        <v>1352.17268819834</v>
      </c>
      <c r="L10" s="19"/>
      <c r="M10" s="130"/>
    </row>
    <row r="11" ht="12.0" customHeight="1">
      <c r="A11" s="19" t="s">
        <v>259</v>
      </c>
      <c r="B11" s="39">
        <v>2113.51564864926</v>
      </c>
      <c r="C11" s="39">
        <v>2311.71260196727</v>
      </c>
      <c r="D11" s="39">
        <v>1706.69506346178</v>
      </c>
      <c r="E11" s="39">
        <v>1730.52546605431</v>
      </c>
      <c r="F11" s="39">
        <v>1456.94818299519</v>
      </c>
      <c r="G11" s="39">
        <v>1269.25288037302</v>
      </c>
      <c r="H11" s="39">
        <v>1788.50447910976</v>
      </c>
      <c r="I11" s="39">
        <v>1938.09130919956</v>
      </c>
      <c r="J11" s="39">
        <v>1928.81442549449</v>
      </c>
      <c r="K11" s="39">
        <v>1546.26841580585</v>
      </c>
      <c r="L11" s="19"/>
      <c r="M11" s="130"/>
    </row>
    <row r="12" ht="12.0" customHeight="1">
      <c r="A12" s="19" t="s">
        <v>260</v>
      </c>
      <c r="B12" s="39">
        <v>1689.3502871967</v>
      </c>
      <c r="C12" s="39">
        <v>1094.80513892537</v>
      </c>
      <c r="D12" s="39">
        <v>785.88057815768</v>
      </c>
      <c r="E12" s="39">
        <v>847.431039598548</v>
      </c>
      <c r="F12" s="39">
        <v>722.751799374862</v>
      </c>
      <c r="G12" s="39">
        <v>877.924800761558</v>
      </c>
      <c r="H12" s="39">
        <v>826.887449742305</v>
      </c>
      <c r="I12" s="39">
        <v>762.261944323393</v>
      </c>
      <c r="J12" s="39">
        <v>774.06771674064</v>
      </c>
      <c r="K12" s="39">
        <v>732.61225800191</v>
      </c>
      <c r="L12" s="19"/>
      <c r="M12" s="130"/>
    </row>
    <row r="13" ht="12.0" customHeight="1">
      <c r="A13" s="45" t="s">
        <v>261</v>
      </c>
      <c r="B13" s="183">
        <v>2818.56025856</v>
      </c>
      <c r="C13" s="183">
        <v>3058.61544605</v>
      </c>
      <c r="D13" s="183">
        <v>3407.65602919</v>
      </c>
      <c r="E13" s="183">
        <v>4198.14962943</v>
      </c>
      <c r="F13" s="183">
        <v>4390.56878327</v>
      </c>
      <c r="G13" s="183">
        <v>4686.03926794</v>
      </c>
      <c r="H13" s="183">
        <v>5103.0639329</v>
      </c>
      <c r="I13" s="183">
        <v>5867.32352356</v>
      </c>
      <c r="J13" s="183">
        <v>6292.11720226</v>
      </c>
      <c r="K13" s="183">
        <v>6817.0717</v>
      </c>
      <c r="L13" s="45"/>
      <c r="M13" s="130"/>
    </row>
    <row r="14" ht="12.0" customHeight="1">
      <c r="A14" s="184" t="s">
        <v>262</v>
      </c>
      <c r="B14" s="185">
        <v>1066.39104144</v>
      </c>
      <c r="C14" s="185">
        <v>1041.01585395</v>
      </c>
      <c r="D14" s="185">
        <v>1066.97527081</v>
      </c>
      <c r="E14" s="185">
        <v>1188.50257057</v>
      </c>
      <c r="F14" s="185">
        <v>950.66641673</v>
      </c>
      <c r="G14" s="185">
        <v>926.43403206</v>
      </c>
      <c r="H14" s="183">
        <v>1088.6195671</v>
      </c>
      <c r="I14" s="185">
        <v>1374.83657644</v>
      </c>
      <c r="J14" s="185">
        <v>1613.06399774</v>
      </c>
      <c r="K14" s="185">
        <v>1321.0331</v>
      </c>
      <c r="L14" s="184"/>
      <c r="M14" s="130"/>
    </row>
    <row r="15" ht="12.0" customHeight="1">
      <c r="A15" s="184" t="s">
        <v>263</v>
      </c>
      <c r="B15" s="185">
        <v>1989.8615</v>
      </c>
      <c r="C15" s="185">
        <v>2177.0586</v>
      </c>
      <c r="D15" s="185">
        <v>1927.9708</v>
      </c>
      <c r="E15" s="185">
        <v>1800.1976</v>
      </c>
      <c r="F15" s="185">
        <v>1331.18</v>
      </c>
      <c r="G15" s="185">
        <v>1195.792</v>
      </c>
      <c r="H15" s="183">
        <v>1272.3398</v>
      </c>
      <c r="I15" s="185">
        <v>1401.9002</v>
      </c>
      <c r="J15" s="185">
        <v>1353.6443</v>
      </c>
      <c r="K15" s="185">
        <v>1024.1785</v>
      </c>
      <c r="L15" s="184"/>
      <c r="M15" s="130"/>
    </row>
    <row r="16" ht="12.0" customHeight="1">
      <c r="A16" s="184" t="s">
        <v>264</v>
      </c>
      <c r="B16" s="185">
        <v>401.6937</v>
      </c>
      <c r="C16" s="185">
        <v>438.0823</v>
      </c>
      <c r="D16" s="185">
        <v>427.3341</v>
      </c>
      <c r="E16" s="185">
        <v>416.2569</v>
      </c>
      <c r="F16" s="185">
        <v>352.9803</v>
      </c>
      <c r="G16" s="185">
        <v>322.3593</v>
      </c>
      <c r="H16" s="183">
        <v>343.8112</v>
      </c>
      <c r="I16" s="185">
        <v>338.9704</v>
      </c>
      <c r="J16" s="185">
        <v>320.9825</v>
      </c>
      <c r="K16" s="185">
        <v>239.5706</v>
      </c>
      <c r="L16" s="184"/>
      <c r="M16" s="130"/>
    </row>
    <row r="17" ht="12.0" customHeight="1">
      <c r="A17" s="184" t="s">
        <v>265</v>
      </c>
      <c r="B17" s="185">
        <v>1654.8217</v>
      </c>
      <c r="C17" s="185">
        <v>1636.3206</v>
      </c>
      <c r="D17" s="185">
        <v>1510.0326</v>
      </c>
      <c r="E17" s="185">
        <v>1514.9664</v>
      </c>
      <c r="F17" s="185">
        <v>1405.9457</v>
      </c>
      <c r="G17" s="185">
        <v>1343.8013</v>
      </c>
      <c r="H17" s="183">
        <v>1384.7514</v>
      </c>
      <c r="I17" s="185">
        <v>1562.3112</v>
      </c>
      <c r="J17" s="185">
        <v>1600.18</v>
      </c>
      <c r="K17" s="185">
        <v>1558.3698</v>
      </c>
      <c r="L17" s="184"/>
      <c r="M17" s="130"/>
    </row>
    <row r="18" ht="12.0" customHeight="1">
      <c r="A18" s="186" t="s">
        <v>266</v>
      </c>
      <c r="B18" s="187">
        <v>450.82314214999997</v>
      </c>
      <c r="C18" s="187">
        <v>622.1336784800001</v>
      </c>
      <c r="D18" s="187">
        <v>381.17453501</v>
      </c>
      <c r="E18" s="187">
        <v>335.5375686</v>
      </c>
      <c r="F18" s="187">
        <v>238.56881153999996</v>
      </c>
      <c r="G18" s="187">
        <v>246.71012199</v>
      </c>
      <c r="H18" s="187">
        <v>282.45076269000003</v>
      </c>
      <c r="I18" s="187">
        <v>338.98661541</v>
      </c>
      <c r="J18" s="187">
        <v>284.90353783</v>
      </c>
      <c r="K18" s="187">
        <v>214.06864999999976</v>
      </c>
      <c r="L18" s="45"/>
      <c r="M18" s="130"/>
    </row>
    <row r="19" ht="12.0" customHeight="1">
      <c r="A19" s="71" t="s">
        <v>110</v>
      </c>
      <c r="B19" s="188" t="str">
        <f t="shared" ref="B19:K19" si="1">+SUM(B6:B18)</f>
        <v>  46,376 </v>
      </c>
      <c r="C19" s="188" t="str">
        <f t="shared" si="1"/>
        <v>  47,411 </v>
      </c>
      <c r="D19" s="188" t="str">
        <f t="shared" si="1"/>
        <v>  42,861 </v>
      </c>
      <c r="E19" s="188" t="str">
        <f t="shared" si="1"/>
        <v>  39,533 </v>
      </c>
      <c r="F19" s="188" t="str">
        <f t="shared" si="1"/>
        <v>  34,414 </v>
      </c>
      <c r="G19" s="188" t="str">
        <f t="shared" si="1"/>
        <v>  37,082 </v>
      </c>
      <c r="H19" s="188" t="str">
        <f t="shared" si="1"/>
        <v>  45,422 </v>
      </c>
      <c r="I19" s="188" t="str">
        <f t="shared" si="1"/>
        <v>  49,066 </v>
      </c>
      <c r="J19" s="188" t="str">
        <f t="shared" si="1"/>
        <v>  47,688 </v>
      </c>
      <c r="K19" s="188" t="str">
        <f t="shared" si="1"/>
        <v>  42,413 </v>
      </c>
      <c r="L19" s="19"/>
      <c r="M19" s="130"/>
    </row>
    <row r="20" ht="12.75" customHeight="1">
      <c r="A20" s="19"/>
      <c r="B20" s="17"/>
      <c r="C20" s="17"/>
      <c r="D20" s="17"/>
      <c r="E20" s="17"/>
      <c r="F20" s="17"/>
      <c r="G20" s="17"/>
      <c r="H20" s="17"/>
      <c r="I20" s="189"/>
      <c r="J20" s="189"/>
      <c r="K20" s="17"/>
      <c r="L20" s="19"/>
      <c r="M20" s="19"/>
    </row>
    <row r="21" ht="12.75" customHeight="1">
      <c r="A21" s="1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19"/>
      <c r="M21" s="19"/>
    </row>
    <row r="22" ht="12.0" customHeight="1">
      <c r="A22" s="21" t="s">
        <v>267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19"/>
      <c r="M22" s="19"/>
    </row>
    <row r="23" ht="12.0" customHeight="1">
      <c r="A23" s="61" t="s">
        <v>268</v>
      </c>
      <c r="B23" s="190">
        <v>28017.64242191861</v>
      </c>
      <c r="C23" s="190">
        <v>28188.93808999835</v>
      </c>
      <c r="D23" s="190">
        <v>24511.389231569578</v>
      </c>
      <c r="E23" s="190">
        <v>21209.01961613851</v>
      </c>
      <c r="F23" s="190">
        <v>19648.602311644278</v>
      </c>
      <c r="G23" s="190">
        <v>22461.16668982867</v>
      </c>
      <c r="H23" s="190">
        <v>28169.351245410377</v>
      </c>
      <c r="I23" s="190">
        <v>29527.87186623792</v>
      </c>
      <c r="J23" s="190">
        <v>28678.04891554244</v>
      </c>
      <c r="K23" s="190">
        <v>26220.015382887992</v>
      </c>
      <c r="L23" s="130"/>
      <c r="M23" s="19"/>
    </row>
    <row r="24" ht="12.0" customHeight="1">
      <c r="A24" s="27" t="s">
        <v>269</v>
      </c>
      <c r="B24" s="31" t="str">
        <f t="shared" ref="B24:K24" si="2">+B19-B23</f>
        <v>  18,358 </v>
      </c>
      <c r="C24" s="31" t="str">
        <f t="shared" si="2"/>
        <v>  19,222 </v>
      </c>
      <c r="D24" s="31" t="str">
        <f t="shared" si="2"/>
        <v>  18,349 </v>
      </c>
      <c r="E24" s="31" t="str">
        <f t="shared" si="2"/>
        <v>  18,324 </v>
      </c>
      <c r="F24" s="31" t="str">
        <f t="shared" si="2"/>
        <v>  14,766 </v>
      </c>
      <c r="G24" s="31" t="str">
        <f t="shared" si="2"/>
        <v>  14,621 </v>
      </c>
      <c r="H24" s="31" t="str">
        <f t="shared" si="2"/>
        <v>  17,252 </v>
      </c>
      <c r="I24" s="31" t="str">
        <f t="shared" si="2"/>
        <v>  19,539 </v>
      </c>
      <c r="J24" s="31" t="str">
        <f t="shared" si="2"/>
        <v>  19,010 </v>
      </c>
      <c r="K24" s="31" t="str">
        <f t="shared" si="2"/>
        <v>  16,193 </v>
      </c>
      <c r="L24" s="19"/>
      <c r="M24" s="19"/>
    </row>
    <row r="25" ht="12.75" customHeight="1">
      <c r="A25" s="19"/>
      <c r="B25" s="17"/>
      <c r="C25" s="17"/>
      <c r="D25" s="17"/>
      <c r="E25" s="17"/>
      <c r="F25" s="17"/>
      <c r="G25" s="17"/>
      <c r="H25" s="17"/>
      <c r="I25" s="39"/>
      <c r="J25" s="39"/>
      <c r="K25" s="17"/>
      <c r="L25" s="19"/>
      <c r="M25" s="19"/>
    </row>
    <row r="26" ht="12.0" customHeight="1">
      <c r="A26" s="21" t="s">
        <v>270</v>
      </c>
      <c r="B26" s="17"/>
      <c r="C26" s="17"/>
      <c r="D26" s="17"/>
      <c r="E26" s="17"/>
      <c r="F26" s="17"/>
      <c r="G26" s="17"/>
      <c r="H26" s="17"/>
      <c r="I26" s="39"/>
      <c r="J26" s="39"/>
      <c r="K26" s="17"/>
      <c r="L26" s="19"/>
      <c r="M26" s="19"/>
    </row>
    <row r="27" ht="12.0" customHeight="1">
      <c r="A27" s="61" t="s">
        <v>271</v>
      </c>
      <c r="B27" s="191" t="str">
        <f t="shared" ref="B27:K27" si="3">+B23/B19</f>
        <v>60.4%</v>
      </c>
      <c r="C27" s="191" t="str">
        <f t="shared" si="3"/>
        <v>59.5%</v>
      </c>
      <c r="D27" s="191" t="str">
        <f t="shared" si="3"/>
        <v>57.2%</v>
      </c>
      <c r="E27" s="191" t="str">
        <f t="shared" si="3"/>
        <v>53.6%</v>
      </c>
      <c r="F27" s="191" t="str">
        <f t="shared" si="3"/>
        <v>57.1%</v>
      </c>
      <c r="G27" s="191" t="str">
        <f t="shared" si="3"/>
        <v>60.6%</v>
      </c>
      <c r="H27" s="191" t="str">
        <f t="shared" si="3"/>
        <v>62.0%</v>
      </c>
      <c r="I27" s="191" t="str">
        <f t="shared" si="3"/>
        <v>60.2%</v>
      </c>
      <c r="J27" s="191" t="str">
        <f t="shared" si="3"/>
        <v>60.1%</v>
      </c>
      <c r="K27" s="191" t="str">
        <f t="shared" si="3"/>
        <v>61.8%</v>
      </c>
      <c r="L27" s="19"/>
      <c r="M27" s="19"/>
    </row>
    <row r="28" ht="12.0" customHeight="1">
      <c r="A28" s="27" t="s">
        <v>269</v>
      </c>
      <c r="B28" s="191" t="str">
        <f t="shared" ref="B28:K28" si="4">+B24/B19</f>
        <v>39.6%</v>
      </c>
      <c r="C28" s="191" t="str">
        <f t="shared" si="4"/>
        <v>40.5%</v>
      </c>
      <c r="D28" s="191" t="str">
        <f t="shared" si="4"/>
        <v>42.8%</v>
      </c>
      <c r="E28" s="191" t="str">
        <f t="shared" si="4"/>
        <v>46.4%</v>
      </c>
      <c r="F28" s="191" t="str">
        <f t="shared" si="4"/>
        <v>42.9%</v>
      </c>
      <c r="G28" s="191" t="str">
        <f t="shared" si="4"/>
        <v>39.4%</v>
      </c>
      <c r="H28" s="191" t="str">
        <f t="shared" si="4"/>
        <v>38.0%</v>
      </c>
      <c r="I28" s="191" t="str">
        <f t="shared" si="4"/>
        <v>39.8%</v>
      </c>
      <c r="J28" s="191" t="str">
        <f t="shared" si="4"/>
        <v>39.9%</v>
      </c>
      <c r="K28" s="191" t="str">
        <f t="shared" si="4"/>
        <v>38.2%</v>
      </c>
      <c r="L28" s="19"/>
      <c r="M28" s="19"/>
    </row>
    <row r="29" ht="12.75" customHeight="1">
      <c r="A29" s="19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"/>
      <c r="M29" s="19"/>
    </row>
    <row r="30" ht="12.75" customHeight="1">
      <c r="A30" s="19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9"/>
      <c r="M30" s="19"/>
    </row>
    <row r="31" ht="12.0" customHeight="1">
      <c r="A31" s="24" t="s">
        <v>272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19"/>
      <c r="M31" s="19"/>
    </row>
    <row r="32" ht="12.0" customHeight="1">
      <c r="A32" s="19" t="s">
        <v>37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9"/>
      <c r="M32" s="19"/>
    </row>
    <row r="33" ht="12.0" customHeight="1">
      <c r="A33" s="19" t="s">
        <v>273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9"/>
      <c r="M33" s="19"/>
    </row>
    <row r="34" ht="12.0" customHeight="1">
      <c r="A34" s="19" t="s">
        <v>274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9"/>
      <c r="M34" s="19"/>
    </row>
    <row r="35" ht="12.0" customHeight="1">
      <c r="A35" s="20" t="s">
        <v>275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9"/>
      <c r="M35" s="19"/>
    </row>
    <row r="36" ht="12.0" customHeight="1">
      <c r="A36" s="26" t="s">
        <v>276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19"/>
      <c r="M36" s="19"/>
    </row>
    <row r="37" ht="12.0" customHeight="1">
      <c r="A37" s="19"/>
      <c r="B37" s="17"/>
      <c r="C37" s="17"/>
      <c r="D37" s="17"/>
      <c r="E37" s="17"/>
      <c r="F37" s="17"/>
      <c r="G37" s="17"/>
      <c r="H37" s="17"/>
      <c r="I37" s="17"/>
      <c r="J37" s="19"/>
      <c r="K37" s="17"/>
      <c r="L37" s="19"/>
      <c r="M37" s="19"/>
    </row>
    <row r="38" ht="12.0" customHeight="1">
      <c r="A38" s="19"/>
      <c r="B38" s="17"/>
      <c r="C38" s="17"/>
      <c r="D38" s="17"/>
      <c r="E38" s="17"/>
      <c r="F38" s="17"/>
      <c r="G38" s="17"/>
      <c r="H38" s="17"/>
      <c r="I38" s="17"/>
      <c r="J38" s="19"/>
      <c r="K38" s="17"/>
      <c r="L38" s="19"/>
      <c r="M38" s="19"/>
    </row>
    <row r="39" ht="12.0" customHeight="1">
      <c r="A39" s="19"/>
      <c r="B39" s="17"/>
      <c r="C39" s="17"/>
      <c r="D39" s="17"/>
      <c r="E39" s="17"/>
      <c r="F39" s="17"/>
      <c r="G39" s="17"/>
      <c r="H39" s="17"/>
      <c r="I39" s="17"/>
      <c r="J39" s="19"/>
      <c r="K39" s="17"/>
      <c r="L39" s="19"/>
      <c r="M39" s="19"/>
    </row>
    <row r="40" ht="12.0" customHeight="1">
      <c r="A40" s="19"/>
      <c r="B40" s="17"/>
      <c r="C40" s="17"/>
      <c r="D40" s="17"/>
      <c r="E40" s="17"/>
      <c r="F40" s="17"/>
      <c r="G40" s="17"/>
      <c r="H40" s="17"/>
      <c r="I40" s="17"/>
      <c r="J40" s="19"/>
      <c r="K40" s="17"/>
      <c r="L40" s="19"/>
      <c r="M40" s="19"/>
    </row>
    <row r="41" ht="12.0" customHeight="1">
      <c r="A41" s="19"/>
      <c r="B41" s="17"/>
      <c r="C41" s="17"/>
      <c r="D41" s="17"/>
      <c r="E41" s="17"/>
      <c r="F41" s="17"/>
      <c r="G41" s="17"/>
      <c r="H41" s="17"/>
      <c r="I41" s="17"/>
      <c r="J41" s="19"/>
      <c r="K41" s="17"/>
      <c r="L41" s="19"/>
      <c r="M41" s="19"/>
    </row>
    <row r="42" ht="12.0" customHeight="1">
      <c r="A42" s="19"/>
      <c r="B42" s="17"/>
      <c r="C42" s="17"/>
      <c r="D42" s="17"/>
      <c r="E42" s="17"/>
      <c r="F42" s="17"/>
      <c r="G42" s="17"/>
      <c r="H42" s="17"/>
      <c r="I42" s="17"/>
      <c r="J42" s="19"/>
      <c r="K42" s="17"/>
      <c r="L42" s="19"/>
      <c r="M42" s="19"/>
    </row>
    <row r="43" ht="12.0" customHeight="1">
      <c r="A43" s="19"/>
      <c r="B43" s="17"/>
      <c r="C43" s="17"/>
      <c r="D43" s="17"/>
      <c r="E43" s="17"/>
      <c r="F43" s="17"/>
      <c r="G43" s="17"/>
      <c r="H43" s="17"/>
      <c r="I43" s="17"/>
      <c r="J43" s="19"/>
      <c r="K43" s="17"/>
      <c r="L43" s="19"/>
      <c r="M43" s="19"/>
    </row>
    <row r="44" ht="12.0" customHeight="1">
      <c r="A44" s="19"/>
      <c r="B44" s="17"/>
      <c r="C44" s="17"/>
      <c r="D44" s="17"/>
      <c r="E44" s="17"/>
      <c r="F44" s="17"/>
      <c r="G44" s="17"/>
      <c r="H44" s="17"/>
      <c r="I44" s="17"/>
      <c r="J44" s="19"/>
      <c r="K44" s="17"/>
      <c r="L44" s="19"/>
      <c r="M44" s="19"/>
    </row>
    <row r="45" ht="12.0" customHeight="1">
      <c r="A45" s="19"/>
      <c r="B45" s="17"/>
      <c r="C45" s="17"/>
      <c r="D45" s="17"/>
      <c r="E45" s="17"/>
      <c r="F45" s="17"/>
      <c r="G45" s="17"/>
      <c r="H45" s="17"/>
      <c r="I45" s="17"/>
      <c r="J45" s="19"/>
      <c r="K45" s="17"/>
      <c r="L45" s="19"/>
      <c r="M45" s="19"/>
    </row>
    <row r="46" ht="12.0" customHeight="1">
      <c r="A46" s="19"/>
      <c r="B46" s="17"/>
      <c r="C46" s="17"/>
      <c r="D46" s="17"/>
      <c r="E46" s="17"/>
      <c r="F46" s="17"/>
      <c r="G46" s="17"/>
      <c r="H46" s="17"/>
      <c r="I46" s="17"/>
      <c r="J46" s="19"/>
      <c r="K46" s="17"/>
      <c r="L46" s="19"/>
      <c r="M46" s="19"/>
    </row>
    <row r="47" ht="12.0" customHeight="1">
      <c r="A47" s="19"/>
      <c r="B47" s="17"/>
      <c r="C47" s="17"/>
      <c r="D47" s="17"/>
      <c r="E47" s="17"/>
      <c r="F47" s="17"/>
      <c r="G47" s="17"/>
      <c r="H47" s="17"/>
      <c r="I47" s="17"/>
      <c r="J47" s="19"/>
      <c r="K47" s="17"/>
      <c r="L47" s="19"/>
      <c r="M47" s="19"/>
    </row>
    <row r="48" ht="12.0" customHeight="1">
      <c r="A48" s="19"/>
      <c r="B48" s="17"/>
      <c r="C48" s="17"/>
      <c r="D48" s="17"/>
      <c r="E48" s="17"/>
      <c r="F48" s="17"/>
      <c r="G48" s="17"/>
      <c r="H48" s="17"/>
      <c r="I48" s="17"/>
      <c r="J48" s="19"/>
      <c r="K48" s="17"/>
      <c r="L48" s="19"/>
      <c r="M48" s="19"/>
    </row>
    <row r="49" ht="12.0" customHeight="1">
      <c r="A49" s="19"/>
      <c r="B49" s="17"/>
      <c r="C49" s="17"/>
      <c r="D49" s="17"/>
      <c r="E49" s="17"/>
      <c r="F49" s="17"/>
      <c r="G49" s="17"/>
      <c r="H49" s="17"/>
      <c r="I49" s="17"/>
      <c r="J49" s="19"/>
      <c r="K49" s="17"/>
      <c r="L49" s="19"/>
      <c r="M49" s="19"/>
    </row>
    <row r="50" ht="12.0" customHeight="1">
      <c r="A50" s="19"/>
      <c r="B50" s="17"/>
      <c r="C50" s="17"/>
      <c r="D50" s="17"/>
      <c r="E50" s="17"/>
      <c r="F50" s="17"/>
      <c r="G50" s="17"/>
      <c r="H50" s="17"/>
      <c r="I50" s="17"/>
      <c r="J50" s="19"/>
      <c r="K50" s="17"/>
      <c r="L50" s="19"/>
      <c r="M50" s="19"/>
    </row>
    <row r="51" ht="12.0" customHeight="1">
      <c r="A51" s="19"/>
      <c r="B51" s="17"/>
      <c r="C51" s="17"/>
      <c r="D51" s="17"/>
      <c r="E51" s="17"/>
      <c r="F51" s="17"/>
      <c r="G51" s="17"/>
      <c r="H51" s="17"/>
      <c r="I51" s="17"/>
      <c r="J51" s="19"/>
      <c r="K51" s="17"/>
      <c r="L51" s="19"/>
      <c r="M51" s="19"/>
    </row>
    <row r="52" ht="12.0" customHeight="1">
      <c r="A52" s="19"/>
      <c r="B52" s="17"/>
      <c r="C52" s="17"/>
      <c r="D52" s="17"/>
      <c r="E52" s="17"/>
      <c r="F52" s="17"/>
      <c r="G52" s="17"/>
      <c r="H52" s="17"/>
      <c r="I52" s="17"/>
      <c r="J52" s="19"/>
      <c r="K52" s="17"/>
      <c r="L52" s="19"/>
      <c r="M52" s="19"/>
    </row>
    <row r="53" ht="12.0" customHeight="1">
      <c r="A53" s="19"/>
      <c r="B53" s="17"/>
      <c r="C53" s="17"/>
      <c r="D53" s="17"/>
      <c r="E53" s="17"/>
      <c r="F53" s="17"/>
      <c r="G53" s="17"/>
      <c r="H53" s="17"/>
      <c r="I53" s="17"/>
      <c r="J53" s="19"/>
      <c r="K53" s="17"/>
      <c r="L53" s="19"/>
      <c r="M53" s="19"/>
    </row>
    <row r="54" ht="12.0" customHeight="1">
      <c r="A54" s="19"/>
      <c r="B54" s="17"/>
      <c r="C54" s="17"/>
      <c r="D54" s="17"/>
      <c r="E54" s="17"/>
      <c r="F54" s="17"/>
      <c r="G54" s="17"/>
      <c r="H54" s="17"/>
      <c r="I54" s="17"/>
      <c r="J54" s="19"/>
      <c r="K54" s="17"/>
      <c r="L54" s="19"/>
      <c r="M54" s="19"/>
    </row>
    <row r="55" ht="12.0" customHeight="1">
      <c r="A55" s="19"/>
      <c r="B55" s="17"/>
      <c r="C55" s="17"/>
      <c r="D55" s="17"/>
      <c r="E55" s="17"/>
      <c r="F55" s="17"/>
      <c r="G55" s="17"/>
      <c r="H55" s="17"/>
      <c r="I55" s="17"/>
      <c r="J55" s="19"/>
      <c r="K55" s="17"/>
      <c r="L55" s="19"/>
      <c r="M55" s="19"/>
    </row>
    <row r="56" ht="12.0" customHeight="1">
      <c r="A56" s="19"/>
      <c r="B56" s="17"/>
      <c r="C56" s="17"/>
      <c r="D56" s="17"/>
      <c r="E56" s="17"/>
      <c r="F56" s="17"/>
      <c r="G56" s="17"/>
      <c r="H56" s="17"/>
      <c r="I56" s="17"/>
      <c r="J56" s="19"/>
      <c r="K56" s="17"/>
      <c r="L56" s="19"/>
      <c r="M56" s="19"/>
    </row>
    <row r="57" ht="12.0" customHeight="1">
      <c r="A57" s="19"/>
      <c r="B57" s="17"/>
      <c r="C57" s="17"/>
      <c r="D57" s="17"/>
      <c r="E57" s="17"/>
      <c r="F57" s="17"/>
      <c r="G57" s="17"/>
      <c r="H57" s="17"/>
      <c r="I57" s="17"/>
      <c r="J57" s="19"/>
      <c r="K57" s="17"/>
      <c r="L57" s="19"/>
      <c r="M57" s="19"/>
    </row>
    <row r="58" ht="12.0" customHeight="1">
      <c r="A58" s="19"/>
      <c r="B58" s="17"/>
      <c r="C58" s="17"/>
      <c r="D58" s="17"/>
      <c r="E58" s="17"/>
      <c r="F58" s="17"/>
      <c r="G58" s="17"/>
      <c r="H58" s="17"/>
      <c r="I58" s="17"/>
      <c r="J58" s="19"/>
      <c r="K58" s="17"/>
      <c r="L58" s="19"/>
      <c r="M58" s="19"/>
    </row>
    <row r="59" ht="12.0" customHeight="1">
      <c r="A59" s="19"/>
      <c r="B59" s="17"/>
      <c r="C59" s="17"/>
      <c r="D59" s="17"/>
      <c r="E59" s="17"/>
      <c r="F59" s="17"/>
      <c r="G59" s="17"/>
      <c r="H59" s="17"/>
      <c r="I59" s="17"/>
      <c r="J59" s="19"/>
      <c r="K59" s="17"/>
      <c r="L59" s="19"/>
      <c r="M59" s="19"/>
    </row>
    <row r="60" ht="12.0" customHeight="1">
      <c r="A60" s="19"/>
      <c r="B60" s="17"/>
      <c r="C60" s="17"/>
      <c r="D60" s="17"/>
      <c r="E60" s="17"/>
      <c r="F60" s="17"/>
      <c r="G60" s="17"/>
      <c r="H60" s="17"/>
      <c r="I60" s="17"/>
      <c r="J60" s="19"/>
      <c r="K60" s="17"/>
      <c r="L60" s="19"/>
      <c r="M60" s="19"/>
    </row>
    <row r="61" ht="12.0" customHeight="1">
      <c r="A61" s="19"/>
      <c r="B61" s="17"/>
      <c r="C61" s="17"/>
      <c r="D61" s="17"/>
      <c r="E61" s="17"/>
      <c r="F61" s="17"/>
      <c r="G61" s="17"/>
      <c r="H61" s="17"/>
      <c r="I61" s="17"/>
      <c r="J61" s="19"/>
      <c r="K61" s="17"/>
      <c r="L61" s="19"/>
      <c r="M61" s="19"/>
    </row>
    <row r="62" ht="12.0" customHeight="1">
      <c r="A62" s="19"/>
      <c r="B62" s="17"/>
      <c r="C62" s="17"/>
      <c r="D62" s="17"/>
      <c r="E62" s="17"/>
      <c r="F62" s="17"/>
      <c r="G62" s="17"/>
      <c r="H62" s="17"/>
      <c r="I62" s="17"/>
      <c r="J62" s="19"/>
      <c r="K62" s="17"/>
      <c r="L62" s="19"/>
      <c r="M62" s="19"/>
    </row>
    <row r="63" ht="12.0" customHeight="1">
      <c r="A63" s="19"/>
      <c r="B63" s="17"/>
      <c r="C63" s="17"/>
      <c r="D63" s="17"/>
      <c r="E63" s="17"/>
      <c r="F63" s="17"/>
      <c r="G63" s="17"/>
      <c r="H63" s="17"/>
      <c r="I63" s="17"/>
      <c r="J63" s="19"/>
      <c r="K63" s="17"/>
      <c r="L63" s="19"/>
      <c r="M63" s="19"/>
    </row>
    <row r="64" ht="12.0" customHeight="1">
      <c r="A64" s="19"/>
      <c r="B64" s="17"/>
      <c r="C64" s="17"/>
      <c r="D64" s="17"/>
      <c r="E64" s="17"/>
      <c r="F64" s="17"/>
      <c r="G64" s="17"/>
      <c r="H64" s="17"/>
      <c r="I64" s="17"/>
      <c r="J64" s="19"/>
      <c r="K64" s="17"/>
      <c r="L64" s="19"/>
      <c r="M64" s="19"/>
    </row>
    <row r="65" ht="12.0" customHeight="1">
      <c r="A65" s="19"/>
      <c r="B65" s="17"/>
      <c r="C65" s="17"/>
      <c r="D65" s="17"/>
      <c r="E65" s="17"/>
      <c r="F65" s="17"/>
      <c r="G65" s="17"/>
      <c r="H65" s="17"/>
      <c r="I65" s="17"/>
      <c r="J65" s="19"/>
      <c r="K65" s="17"/>
      <c r="L65" s="19"/>
      <c r="M65" s="19"/>
    </row>
    <row r="66" ht="12.0" customHeight="1">
      <c r="A66" s="19"/>
      <c r="B66" s="17"/>
      <c r="C66" s="17"/>
      <c r="D66" s="17"/>
      <c r="E66" s="17"/>
      <c r="F66" s="17"/>
      <c r="G66" s="17"/>
      <c r="H66" s="17"/>
      <c r="I66" s="17"/>
      <c r="J66" s="19"/>
      <c r="K66" s="17"/>
      <c r="L66" s="19"/>
      <c r="M66" s="19"/>
    </row>
    <row r="67" ht="12.0" customHeight="1">
      <c r="A67" s="19"/>
      <c r="B67" s="17"/>
      <c r="C67" s="17"/>
      <c r="D67" s="17"/>
      <c r="E67" s="17"/>
      <c r="F67" s="17"/>
      <c r="G67" s="17"/>
      <c r="H67" s="17"/>
      <c r="I67" s="17"/>
      <c r="J67" s="19"/>
      <c r="K67" s="17"/>
      <c r="L67" s="19"/>
      <c r="M67" s="19"/>
    </row>
    <row r="68" ht="12.0" customHeight="1">
      <c r="A68" s="19"/>
      <c r="B68" s="17"/>
      <c r="C68" s="17"/>
      <c r="D68" s="17"/>
      <c r="E68" s="17"/>
      <c r="F68" s="17"/>
      <c r="G68" s="17"/>
      <c r="H68" s="17"/>
      <c r="I68" s="17"/>
      <c r="J68" s="19"/>
      <c r="K68" s="17"/>
      <c r="L68" s="19"/>
      <c r="M68" s="19"/>
    </row>
    <row r="69" ht="12.0" customHeight="1">
      <c r="A69" s="19"/>
      <c r="B69" s="17"/>
      <c r="C69" s="17"/>
      <c r="D69" s="17"/>
      <c r="E69" s="17"/>
      <c r="F69" s="17"/>
      <c r="G69" s="17"/>
      <c r="H69" s="17"/>
      <c r="I69" s="17"/>
      <c r="J69" s="19"/>
      <c r="K69" s="17"/>
      <c r="L69" s="19"/>
      <c r="M69" s="19"/>
    </row>
    <row r="70" ht="12.0" customHeight="1">
      <c r="A70" s="19"/>
      <c r="B70" s="17"/>
      <c r="C70" s="17"/>
      <c r="D70" s="17"/>
      <c r="E70" s="17"/>
      <c r="F70" s="17"/>
      <c r="G70" s="17"/>
      <c r="H70" s="17"/>
      <c r="I70" s="17"/>
      <c r="J70" s="19"/>
      <c r="K70" s="17"/>
      <c r="L70" s="19"/>
      <c r="M70" s="19"/>
    </row>
    <row r="71" ht="12.0" customHeight="1">
      <c r="A71" s="19"/>
      <c r="B71" s="17"/>
      <c r="C71" s="17"/>
      <c r="D71" s="17"/>
      <c r="E71" s="17"/>
      <c r="F71" s="17"/>
      <c r="G71" s="17"/>
      <c r="H71" s="17"/>
      <c r="I71" s="17"/>
      <c r="J71" s="19"/>
      <c r="K71" s="17"/>
      <c r="L71" s="19"/>
      <c r="M71" s="19"/>
    </row>
    <row r="72" ht="12.0" customHeight="1">
      <c r="A72" s="19"/>
      <c r="B72" s="17"/>
      <c r="C72" s="17"/>
      <c r="D72" s="17"/>
      <c r="E72" s="17"/>
      <c r="F72" s="17"/>
      <c r="G72" s="17"/>
      <c r="H72" s="17"/>
      <c r="I72" s="17"/>
      <c r="J72" s="19"/>
      <c r="K72" s="17"/>
      <c r="L72" s="19"/>
      <c r="M72" s="19"/>
    </row>
    <row r="73" ht="12.0" customHeight="1">
      <c r="A73" s="19"/>
      <c r="B73" s="17"/>
      <c r="C73" s="17"/>
      <c r="D73" s="17"/>
      <c r="E73" s="17"/>
      <c r="F73" s="17"/>
      <c r="G73" s="17"/>
      <c r="H73" s="17"/>
      <c r="I73" s="17"/>
      <c r="J73" s="19"/>
      <c r="K73" s="17"/>
      <c r="L73" s="19"/>
      <c r="M73" s="19"/>
    </row>
    <row r="74" ht="12.0" customHeight="1">
      <c r="A74" s="19"/>
      <c r="B74" s="17"/>
      <c r="C74" s="17"/>
      <c r="D74" s="17"/>
      <c r="E74" s="17"/>
      <c r="F74" s="17"/>
      <c r="G74" s="17"/>
      <c r="H74" s="17"/>
      <c r="I74" s="17"/>
      <c r="J74" s="19"/>
      <c r="K74" s="17"/>
      <c r="L74" s="19"/>
      <c r="M74" s="19"/>
    </row>
    <row r="75" ht="12.0" customHeight="1">
      <c r="A75" s="19"/>
      <c r="B75" s="17"/>
      <c r="C75" s="17"/>
      <c r="D75" s="17"/>
      <c r="E75" s="17"/>
      <c r="F75" s="17"/>
      <c r="G75" s="17"/>
      <c r="H75" s="17"/>
      <c r="I75" s="17"/>
      <c r="J75" s="19"/>
      <c r="K75" s="17"/>
      <c r="L75" s="19"/>
      <c r="M75" s="19"/>
    </row>
    <row r="76" ht="12.0" customHeight="1">
      <c r="A76" s="19"/>
      <c r="B76" s="17"/>
      <c r="C76" s="17"/>
      <c r="D76" s="17"/>
      <c r="E76" s="17"/>
      <c r="F76" s="17"/>
      <c r="G76" s="17"/>
      <c r="H76" s="17"/>
      <c r="I76" s="17"/>
      <c r="J76" s="19"/>
      <c r="K76" s="17"/>
      <c r="L76" s="19"/>
      <c r="M76" s="19"/>
    </row>
    <row r="77" ht="12.0" customHeight="1">
      <c r="A77" s="19"/>
      <c r="B77" s="17"/>
      <c r="C77" s="17"/>
      <c r="D77" s="17"/>
      <c r="E77" s="17"/>
      <c r="F77" s="17"/>
      <c r="G77" s="17"/>
      <c r="H77" s="17"/>
      <c r="I77" s="17"/>
      <c r="J77" s="19"/>
      <c r="K77" s="17"/>
      <c r="L77" s="19"/>
      <c r="M77" s="19"/>
    </row>
    <row r="78" ht="12.0" customHeight="1">
      <c r="A78" s="19"/>
      <c r="B78" s="17"/>
      <c r="C78" s="17"/>
      <c r="D78" s="17"/>
      <c r="E78" s="17"/>
      <c r="F78" s="17"/>
      <c r="G78" s="17"/>
      <c r="H78" s="17"/>
      <c r="I78" s="17"/>
      <c r="J78" s="19"/>
      <c r="K78" s="17"/>
      <c r="L78" s="19"/>
      <c r="M78" s="19"/>
    </row>
    <row r="79" ht="12.0" customHeight="1">
      <c r="A79" s="19"/>
      <c r="B79" s="17"/>
      <c r="C79" s="17"/>
      <c r="D79" s="17"/>
      <c r="E79" s="17"/>
      <c r="F79" s="17"/>
      <c r="G79" s="17"/>
      <c r="H79" s="17"/>
      <c r="I79" s="17"/>
      <c r="J79" s="19"/>
      <c r="K79" s="17"/>
      <c r="L79" s="19"/>
      <c r="M79" s="19"/>
    </row>
    <row r="80" ht="12.0" customHeight="1">
      <c r="A80" s="19"/>
      <c r="B80" s="17"/>
      <c r="C80" s="17"/>
      <c r="D80" s="17"/>
      <c r="E80" s="17"/>
      <c r="F80" s="17"/>
      <c r="G80" s="17"/>
      <c r="H80" s="17"/>
      <c r="I80" s="17"/>
      <c r="J80" s="19"/>
      <c r="K80" s="17"/>
      <c r="L80" s="19"/>
      <c r="M80" s="19"/>
    </row>
    <row r="81" ht="12.0" customHeight="1">
      <c r="A81" s="19"/>
      <c r="B81" s="17"/>
      <c r="C81" s="17"/>
      <c r="D81" s="17"/>
      <c r="E81" s="17"/>
      <c r="F81" s="17"/>
      <c r="G81" s="17"/>
      <c r="H81" s="17"/>
      <c r="I81" s="17"/>
      <c r="J81" s="19"/>
      <c r="K81" s="17"/>
      <c r="L81" s="19"/>
      <c r="M81" s="19"/>
    </row>
    <row r="82" ht="12.0" customHeight="1">
      <c r="A82" s="19"/>
      <c r="B82" s="17"/>
      <c r="C82" s="17"/>
      <c r="D82" s="17"/>
      <c r="E82" s="17"/>
      <c r="F82" s="17"/>
      <c r="G82" s="17"/>
      <c r="H82" s="17"/>
      <c r="I82" s="17"/>
      <c r="J82" s="19"/>
      <c r="K82" s="17"/>
      <c r="L82" s="19"/>
      <c r="M82" s="19"/>
    </row>
    <row r="83" ht="12.0" customHeight="1">
      <c r="A83" s="19"/>
      <c r="B83" s="17"/>
      <c r="C83" s="17"/>
      <c r="D83" s="17"/>
      <c r="E83" s="17"/>
      <c r="F83" s="17"/>
      <c r="G83" s="17"/>
      <c r="H83" s="17"/>
      <c r="I83" s="17"/>
      <c r="J83" s="19"/>
      <c r="K83" s="17"/>
      <c r="L83" s="19"/>
      <c r="M83" s="19"/>
    </row>
    <row r="84" ht="12.0" customHeight="1">
      <c r="A84" s="19"/>
      <c r="B84" s="17"/>
      <c r="C84" s="17"/>
      <c r="D84" s="17"/>
      <c r="E84" s="17"/>
      <c r="F84" s="17"/>
      <c r="G84" s="17"/>
      <c r="H84" s="17"/>
      <c r="I84" s="17"/>
      <c r="J84" s="19"/>
      <c r="K84" s="17"/>
      <c r="L84" s="19"/>
      <c r="M84" s="19"/>
    </row>
    <row r="85" ht="12.0" customHeight="1">
      <c r="A85" s="19"/>
      <c r="B85" s="17"/>
      <c r="C85" s="17"/>
      <c r="D85" s="17"/>
      <c r="E85" s="17"/>
      <c r="F85" s="17"/>
      <c r="G85" s="17"/>
      <c r="H85" s="17"/>
      <c r="I85" s="17"/>
      <c r="J85" s="19"/>
      <c r="K85" s="17"/>
      <c r="L85" s="19"/>
      <c r="M85" s="19"/>
    </row>
    <row r="86" ht="12.0" customHeight="1">
      <c r="A86" s="19"/>
      <c r="B86" s="17"/>
      <c r="C86" s="17"/>
      <c r="D86" s="17"/>
      <c r="E86" s="17"/>
      <c r="F86" s="17"/>
      <c r="G86" s="17"/>
      <c r="H86" s="17"/>
      <c r="I86" s="17"/>
      <c r="J86" s="19"/>
      <c r="K86" s="17"/>
      <c r="L86" s="19"/>
      <c r="M86" s="19"/>
    </row>
    <row r="87" ht="12.0" customHeight="1">
      <c r="A87" s="19"/>
      <c r="B87" s="17"/>
      <c r="C87" s="17"/>
      <c r="D87" s="17"/>
      <c r="E87" s="17"/>
      <c r="F87" s="17"/>
      <c r="G87" s="17"/>
      <c r="H87" s="17"/>
      <c r="I87" s="17"/>
      <c r="J87" s="19"/>
      <c r="K87" s="17"/>
      <c r="L87" s="19"/>
      <c r="M87" s="19"/>
    </row>
    <row r="88" ht="12.0" customHeight="1">
      <c r="A88" s="19"/>
      <c r="B88" s="17"/>
      <c r="C88" s="17"/>
      <c r="D88" s="17"/>
      <c r="E88" s="17"/>
      <c r="F88" s="17"/>
      <c r="G88" s="17"/>
      <c r="H88" s="17"/>
      <c r="I88" s="17"/>
      <c r="J88" s="19"/>
      <c r="K88" s="17"/>
      <c r="L88" s="19"/>
      <c r="M88" s="19"/>
    </row>
    <row r="89" ht="12.0" customHeight="1">
      <c r="A89" s="19"/>
      <c r="B89" s="17"/>
      <c r="C89" s="17"/>
      <c r="D89" s="17"/>
      <c r="E89" s="17"/>
      <c r="F89" s="17"/>
      <c r="G89" s="17"/>
      <c r="H89" s="17"/>
      <c r="I89" s="17"/>
      <c r="J89" s="19"/>
      <c r="K89" s="17"/>
      <c r="L89" s="19"/>
      <c r="M89" s="19"/>
    </row>
    <row r="90" ht="12.0" customHeight="1">
      <c r="A90" s="19"/>
      <c r="B90" s="17"/>
      <c r="C90" s="17"/>
      <c r="D90" s="17"/>
      <c r="E90" s="17"/>
      <c r="F90" s="17"/>
      <c r="G90" s="17"/>
      <c r="H90" s="17"/>
      <c r="I90" s="17"/>
      <c r="J90" s="19"/>
      <c r="K90" s="17"/>
      <c r="L90" s="19"/>
      <c r="M90" s="19"/>
    </row>
    <row r="91" ht="12.0" customHeight="1">
      <c r="A91" s="19"/>
      <c r="B91" s="17"/>
      <c r="C91" s="17"/>
      <c r="D91" s="17"/>
      <c r="E91" s="17"/>
      <c r="F91" s="17"/>
      <c r="G91" s="17"/>
      <c r="H91" s="17"/>
      <c r="I91" s="17"/>
      <c r="J91" s="19"/>
      <c r="K91" s="17"/>
      <c r="L91" s="19"/>
      <c r="M91" s="19"/>
    </row>
    <row r="92" ht="12.0" customHeight="1">
      <c r="A92" s="19"/>
      <c r="B92" s="17"/>
      <c r="C92" s="17"/>
      <c r="D92" s="17"/>
      <c r="E92" s="17"/>
      <c r="F92" s="17"/>
      <c r="G92" s="17"/>
      <c r="H92" s="17"/>
      <c r="I92" s="17"/>
      <c r="J92" s="19"/>
      <c r="K92" s="17"/>
      <c r="L92" s="19"/>
      <c r="M92" s="19"/>
    </row>
    <row r="93" ht="12.0" customHeight="1">
      <c r="A93" s="19"/>
      <c r="B93" s="17"/>
      <c r="C93" s="17"/>
      <c r="D93" s="17"/>
      <c r="E93" s="17"/>
      <c r="F93" s="17"/>
      <c r="G93" s="17"/>
      <c r="H93" s="17"/>
      <c r="I93" s="17"/>
      <c r="J93" s="19"/>
      <c r="K93" s="17"/>
      <c r="L93" s="19"/>
      <c r="M93" s="19"/>
    </row>
    <row r="94" ht="12.0" customHeight="1">
      <c r="A94" s="19"/>
      <c r="B94" s="17"/>
      <c r="C94" s="17"/>
      <c r="D94" s="17"/>
      <c r="E94" s="17"/>
      <c r="F94" s="17"/>
      <c r="G94" s="17"/>
      <c r="H94" s="17"/>
      <c r="I94" s="17"/>
      <c r="J94" s="19"/>
      <c r="K94" s="17"/>
      <c r="L94" s="19"/>
      <c r="M94" s="19"/>
    </row>
    <row r="95" ht="12.0" customHeight="1">
      <c r="A95" s="19"/>
      <c r="B95" s="17"/>
      <c r="C95" s="17"/>
      <c r="D95" s="17"/>
      <c r="E95" s="17"/>
      <c r="F95" s="17"/>
      <c r="G95" s="17"/>
      <c r="H95" s="17"/>
      <c r="I95" s="17"/>
      <c r="J95" s="19"/>
      <c r="K95" s="17"/>
      <c r="L95" s="19"/>
      <c r="M95" s="19"/>
    </row>
    <row r="96" ht="12.0" customHeight="1">
      <c r="A96" s="19"/>
      <c r="B96" s="17"/>
      <c r="C96" s="17"/>
      <c r="D96" s="17"/>
      <c r="E96" s="17"/>
      <c r="F96" s="17"/>
      <c r="G96" s="17"/>
      <c r="H96" s="17"/>
      <c r="I96" s="17"/>
      <c r="J96" s="19"/>
      <c r="K96" s="17"/>
      <c r="L96" s="19"/>
      <c r="M96" s="19"/>
    </row>
    <row r="97" ht="12.0" customHeight="1">
      <c r="A97" s="19"/>
      <c r="B97" s="17"/>
      <c r="C97" s="17"/>
      <c r="D97" s="17"/>
      <c r="E97" s="17"/>
      <c r="F97" s="17"/>
      <c r="G97" s="17"/>
      <c r="H97" s="17"/>
      <c r="I97" s="17"/>
      <c r="J97" s="19"/>
      <c r="K97" s="17"/>
      <c r="L97" s="19"/>
      <c r="M97" s="19"/>
    </row>
    <row r="98" ht="12.0" customHeight="1">
      <c r="A98" s="19"/>
      <c r="B98" s="17"/>
      <c r="C98" s="17"/>
      <c r="D98" s="17"/>
      <c r="E98" s="17"/>
      <c r="F98" s="17"/>
      <c r="G98" s="17"/>
      <c r="H98" s="17"/>
      <c r="I98" s="17"/>
      <c r="J98" s="19"/>
      <c r="K98" s="17"/>
      <c r="L98" s="19"/>
      <c r="M98" s="19"/>
    </row>
    <row r="99" ht="12.0" customHeight="1">
      <c r="A99" s="19"/>
      <c r="B99" s="17"/>
      <c r="C99" s="17"/>
      <c r="D99" s="17"/>
      <c r="E99" s="17"/>
      <c r="F99" s="17"/>
      <c r="G99" s="17"/>
      <c r="H99" s="17"/>
      <c r="I99" s="17"/>
      <c r="J99" s="19"/>
      <c r="K99" s="17"/>
      <c r="L99" s="19"/>
      <c r="M99" s="19"/>
    </row>
    <row r="100" ht="12.0" customHeight="1">
      <c r="A100" s="19"/>
      <c r="B100" s="17"/>
      <c r="C100" s="17"/>
      <c r="D100" s="17"/>
      <c r="E100" s="17"/>
      <c r="F100" s="17"/>
      <c r="G100" s="17"/>
      <c r="H100" s="17"/>
      <c r="I100" s="17"/>
      <c r="J100" s="19"/>
      <c r="K100" s="17"/>
      <c r="L100" s="19"/>
      <c r="M100" s="19"/>
    </row>
  </sheetData>
  <printOptions/>
  <pageMargins bottom="0.75" footer="0.0" header="0.0" left="0.7" right="0.7" top="0.75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29.0"/>
    <col customWidth="1" min="2" max="2" width="50.71"/>
    <col customWidth="1" min="3" max="4" width="10.71"/>
    <col customWidth="1" min="5" max="5" width="12.29"/>
    <col customWidth="1" min="6" max="11" width="11.57"/>
  </cols>
  <sheetData>
    <row r="1" ht="12.0" customHeight="1">
      <c r="A1" s="18" t="s">
        <v>277</v>
      </c>
      <c r="B1" s="68"/>
      <c r="C1" s="17"/>
      <c r="D1" s="17"/>
      <c r="E1" s="19"/>
      <c r="F1" s="19"/>
      <c r="G1" s="19"/>
      <c r="H1" s="19"/>
      <c r="I1" s="19"/>
      <c r="J1" s="19"/>
      <c r="K1" s="19"/>
    </row>
    <row r="2" ht="12.0" customHeight="1">
      <c r="A2" s="20" t="s">
        <v>278</v>
      </c>
      <c r="B2" s="68"/>
      <c r="C2" s="17"/>
      <c r="D2" s="17"/>
      <c r="E2" s="19"/>
      <c r="F2" s="19"/>
      <c r="G2" s="19"/>
      <c r="H2" s="19"/>
      <c r="I2" s="19"/>
      <c r="J2" s="19"/>
      <c r="K2" s="19"/>
    </row>
    <row r="3" ht="10.5" customHeight="1">
      <c r="A3" s="19"/>
      <c r="B3" s="68"/>
      <c r="C3" s="17"/>
      <c r="D3" s="17"/>
      <c r="E3" s="19"/>
      <c r="F3" s="19"/>
      <c r="G3" s="19"/>
      <c r="H3" s="19"/>
      <c r="I3" s="19"/>
      <c r="J3" s="19"/>
      <c r="K3" s="19"/>
    </row>
    <row r="4" ht="10.5" customHeight="1">
      <c r="A4" s="193"/>
      <c r="B4" s="68"/>
      <c r="C4" s="17"/>
      <c r="D4" s="17"/>
      <c r="E4" s="19"/>
      <c r="F4" s="19"/>
      <c r="G4" s="19"/>
      <c r="H4" s="19"/>
      <c r="I4" s="19"/>
      <c r="J4" s="19"/>
      <c r="K4" s="19"/>
    </row>
    <row r="5" ht="12.0" customHeight="1">
      <c r="A5" s="21" t="s">
        <v>279</v>
      </c>
      <c r="B5" s="117" t="s">
        <v>280</v>
      </c>
      <c r="C5" s="36" t="s">
        <v>281</v>
      </c>
      <c r="D5" s="36" t="s">
        <v>210</v>
      </c>
      <c r="E5" s="19"/>
      <c r="F5" s="19"/>
      <c r="G5" s="19"/>
      <c r="H5" s="19"/>
      <c r="I5" s="19"/>
      <c r="J5" s="19"/>
      <c r="K5" s="19"/>
    </row>
    <row r="6" ht="12.0" customHeight="1">
      <c r="A6" s="68" t="s">
        <v>218</v>
      </c>
      <c r="B6" s="19" t="s">
        <v>282</v>
      </c>
      <c r="C6" s="34">
        <v>10085.896991459998</v>
      </c>
      <c r="D6" s="169" t="str">
        <f t="shared" ref="D6:D26" si="1">C6/$C$28</f>
        <v>42.3%</v>
      </c>
      <c r="E6" s="19"/>
      <c r="F6" s="194"/>
      <c r="G6" s="121"/>
      <c r="H6" s="195"/>
      <c r="I6" s="19"/>
      <c r="J6" s="19"/>
      <c r="K6" s="19"/>
    </row>
    <row r="7" ht="12.0" customHeight="1">
      <c r="A7" s="68" t="s">
        <v>217</v>
      </c>
      <c r="B7" s="19" t="s">
        <v>283</v>
      </c>
      <c r="C7" s="34">
        <v>2079.97593639</v>
      </c>
      <c r="D7" s="169" t="str">
        <f t="shared" si="1"/>
        <v>8.7%</v>
      </c>
      <c r="E7" s="19"/>
      <c r="F7" s="194"/>
      <c r="G7" s="121"/>
      <c r="H7" s="195"/>
      <c r="I7" s="19"/>
      <c r="J7" s="19"/>
      <c r="K7" s="19"/>
    </row>
    <row r="8" ht="12.0" customHeight="1">
      <c r="A8" s="19" t="s">
        <v>228</v>
      </c>
      <c r="B8" s="19" t="s">
        <v>284</v>
      </c>
      <c r="C8" s="34">
        <v>2074.77958099</v>
      </c>
      <c r="D8" s="169" t="str">
        <f t="shared" si="1"/>
        <v>8.7%</v>
      </c>
      <c r="E8" s="19"/>
      <c r="F8" s="194"/>
      <c r="G8" s="121"/>
      <c r="H8" s="195"/>
      <c r="I8" s="19"/>
      <c r="J8" s="19"/>
      <c r="K8" s="19"/>
    </row>
    <row r="9" ht="12.0" customHeight="1">
      <c r="A9" s="19" t="s">
        <v>285</v>
      </c>
      <c r="B9" s="19" t="s">
        <v>286</v>
      </c>
      <c r="C9" s="34">
        <v>1709.70868339</v>
      </c>
      <c r="D9" s="169" t="str">
        <f t="shared" si="1"/>
        <v>7.2%</v>
      </c>
      <c r="E9" s="19"/>
      <c r="F9" s="194"/>
      <c r="G9" s="121"/>
      <c r="H9" s="195"/>
      <c r="I9" s="19"/>
      <c r="J9" s="19"/>
      <c r="K9" s="19"/>
    </row>
    <row r="10" ht="12.0" customHeight="1">
      <c r="A10" s="19" t="s">
        <v>287</v>
      </c>
      <c r="B10" s="19" t="s">
        <v>288</v>
      </c>
      <c r="C10" s="34">
        <v>1315.8315283200002</v>
      </c>
      <c r="D10" s="169" t="str">
        <f t="shared" si="1"/>
        <v>5.5%</v>
      </c>
      <c r="E10" s="19"/>
      <c r="F10" s="194"/>
      <c r="G10" s="121"/>
      <c r="H10" s="195"/>
      <c r="I10" s="19"/>
      <c r="J10" s="19"/>
      <c r="K10" s="19"/>
    </row>
    <row r="11" ht="12.0" customHeight="1">
      <c r="A11" s="19" t="s">
        <v>289</v>
      </c>
      <c r="B11" s="19" t="s">
        <v>290</v>
      </c>
      <c r="C11" s="34">
        <v>1291.0178980599999</v>
      </c>
      <c r="D11" s="169" t="str">
        <f t="shared" si="1"/>
        <v>5.4%</v>
      </c>
      <c r="E11" s="19"/>
      <c r="F11" s="194"/>
      <c r="G11" s="121"/>
      <c r="H11" s="195"/>
      <c r="I11" s="19"/>
      <c r="J11" s="19"/>
      <c r="K11" s="19"/>
    </row>
    <row r="12" ht="12.0" customHeight="1">
      <c r="A12" s="19" t="s">
        <v>234</v>
      </c>
      <c r="B12" s="19" t="s">
        <v>291</v>
      </c>
      <c r="C12" s="34">
        <v>1083.9073014699998</v>
      </c>
      <c r="D12" s="169" t="str">
        <f t="shared" si="1"/>
        <v>4.5%</v>
      </c>
      <c r="E12" s="19"/>
      <c r="F12" s="194"/>
      <c r="G12" s="121"/>
      <c r="H12" s="195"/>
      <c r="I12" s="19"/>
      <c r="J12" s="19"/>
      <c r="K12" s="19"/>
    </row>
    <row r="13" ht="12.0" customHeight="1">
      <c r="A13" s="19" t="s">
        <v>292</v>
      </c>
      <c r="B13" s="19" t="s">
        <v>293</v>
      </c>
      <c r="C13" s="34">
        <v>710.5774728600001</v>
      </c>
      <c r="D13" s="169" t="str">
        <f t="shared" si="1"/>
        <v>3.0%</v>
      </c>
      <c r="E13" s="19"/>
      <c r="F13" s="194"/>
      <c r="G13" s="121"/>
      <c r="H13" s="195"/>
      <c r="I13" s="19"/>
      <c r="J13" s="19"/>
      <c r="K13" s="19"/>
    </row>
    <row r="14" ht="12.0" customHeight="1">
      <c r="A14" s="19" t="s">
        <v>294</v>
      </c>
      <c r="B14" s="19" t="s">
        <v>295</v>
      </c>
      <c r="C14" s="34">
        <v>449.29756183</v>
      </c>
      <c r="D14" s="169" t="str">
        <f t="shared" si="1"/>
        <v>1.9%</v>
      </c>
      <c r="E14" s="19"/>
      <c r="F14" s="194"/>
      <c r="G14" s="121"/>
      <c r="H14" s="195"/>
      <c r="I14" s="19"/>
      <c r="J14" s="19"/>
      <c r="K14" s="19"/>
    </row>
    <row r="15" ht="12.0" customHeight="1">
      <c r="A15" s="19" t="s">
        <v>227</v>
      </c>
      <c r="B15" s="19" t="s">
        <v>296</v>
      </c>
      <c r="C15" s="34">
        <v>430.30646498000004</v>
      </c>
      <c r="D15" s="169" t="str">
        <f t="shared" si="1"/>
        <v>1.8%</v>
      </c>
      <c r="E15" s="19"/>
      <c r="F15" s="194"/>
      <c r="G15" s="121"/>
      <c r="H15" s="195"/>
      <c r="I15" s="19"/>
      <c r="J15" s="19"/>
      <c r="K15" s="19"/>
    </row>
    <row r="16" ht="12.0" customHeight="1">
      <c r="A16" s="19" t="s">
        <v>297</v>
      </c>
      <c r="B16" s="19" t="s">
        <v>298</v>
      </c>
      <c r="C16" s="34">
        <v>391.79788414999996</v>
      </c>
      <c r="D16" s="169" t="str">
        <f t="shared" si="1"/>
        <v>1.6%</v>
      </c>
      <c r="E16" s="19"/>
      <c r="F16" s="194"/>
      <c r="G16" s="121"/>
      <c r="H16" s="195"/>
      <c r="I16" s="19"/>
      <c r="J16" s="19"/>
      <c r="K16" s="19"/>
    </row>
    <row r="17" ht="12.0" customHeight="1">
      <c r="A17" s="19" t="s">
        <v>212</v>
      </c>
      <c r="B17" s="19" t="s">
        <v>299</v>
      </c>
      <c r="C17" s="34">
        <v>322.64712285</v>
      </c>
      <c r="D17" s="169" t="str">
        <f t="shared" si="1"/>
        <v>1.4%</v>
      </c>
      <c r="E17" s="19"/>
      <c r="F17" s="194"/>
      <c r="G17" s="121"/>
      <c r="H17" s="195"/>
      <c r="I17" s="19"/>
      <c r="J17" s="19"/>
      <c r="K17" s="19"/>
    </row>
    <row r="18" ht="12.0" customHeight="1">
      <c r="A18" s="19" t="s">
        <v>300</v>
      </c>
      <c r="B18" s="19" t="s">
        <v>301</v>
      </c>
      <c r="C18" s="34">
        <v>300.81073054</v>
      </c>
      <c r="D18" s="169" t="str">
        <f t="shared" si="1"/>
        <v>1.3%</v>
      </c>
      <c r="E18" s="19"/>
      <c r="F18" s="194"/>
      <c r="G18" s="121"/>
      <c r="H18" s="195"/>
      <c r="I18" s="19"/>
      <c r="J18" s="19"/>
      <c r="K18" s="19"/>
    </row>
    <row r="19" ht="12.0" customHeight="1">
      <c r="A19" s="19" t="s">
        <v>302</v>
      </c>
      <c r="B19" s="19" t="s">
        <v>303</v>
      </c>
      <c r="C19" s="34">
        <v>234.92540551000002</v>
      </c>
      <c r="D19" s="169" t="str">
        <f t="shared" si="1"/>
        <v>1.0%</v>
      </c>
      <c r="E19" s="19"/>
      <c r="F19" s="194"/>
      <c r="G19" s="121"/>
      <c r="H19" s="195"/>
      <c r="I19" s="19"/>
      <c r="J19" s="19"/>
      <c r="K19" s="19"/>
    </row>
    <row r="20" ht="12.0" customHeight="1">
      <c r="A20" s="19" t="s">
        <v>304</v>
      </c>
      <c r="B20" s="19" t="s">
        <v>305</v>
      </c>
      <c r="C20" s="34">
        <v>229.24516244999998</v>
      </c>
      <c r="D20" s="169" t="str">
        <f t="shared" si="1"/>
        <v>1.0%</v>
      </c>
      <c r="E20" s="19"/>
      <c r="F20" s="194"/>
      <c r="G20" s="121"/>
      <c r="H20" s="195"/>
      <c r="I20" s="19"/>
      <c r="J20" s="19"/>
      <c r="K20" s="19"/>
    </row>
    <row r="21" ht="12.0" customHeight="1">
      <c r="A21" s="19" t="s">
        <v>306</v>
      </c>
      <c r="B21" s="19" t="s">
        <v>307</v>
      </c>
      <c r="C21" s="34">
        <v>124.71673035</v>
      </c>
      <c r="D21" s="169" t="str">
        <f t="shared" si="1"/>
        <v>0.5%</v>
      </c>
      <c r="E21" s="19"/>
      <c r="F21" s="194"/>
      <c r="G21" s="121"/>
      <c r="H21" s="195"/>
      <c r="I21" s="19"/>
      <c r="J21" s="19"/>
      <c r="K21" s="19"/>
    </row>
    <row r="22" ht="12.0" customHeight="1">
      <c r="A22" s="19" t="s">
        <v>216</v>
      </c>
      <c r="B22" s="19" t="s">
        <v>298</v>
      </c>
      <c r="C22" s="34">
        <v>114.72528844</v>
      </c>
      <c r="D22" s="169" t="str">
        <f t="shared" si="1"/>
        <v>0.5%</v>
      </c>
      <c r="E22" s="19"/>
      <c r="F22" s="194"/>
      <c r="G22" s="121"/>
      <c r="H22" s="195"/>
      <c r="I22" s="19"/>
      <c r="J22" s="19"/>
      <c r="K22" s="19"/>
    </row>
    <row r="23" ht="12.0" customHeight="1">
      <c r="A23" s="19" t="s">
        <v>308</v>
      </c>
      <c r="B23" s="19" t="s">
        <v>166</v>
      </c>
      <c r="C23" s="34">
        <v>113.60574387</v>
      </c>
      <c r="D23" s="169" t="str">
        <f t="shared" si="1"/>
        <v>0.5%</v>
      </c>
      <c r="E23" s="19"/>
      <c r="F23" s="194"/>
      <c r="G23" s="121"/>
      <c r="H23" s="195"/>
      <c r="I23" s="19"/>
      <c r="J23" s="19"/>
      <c r="K23" s="19"/>
    </row>
    <row r="24" ht="12.0" customHeight="1">
      <c r="A24" s="19" t="s">
        <v>309</v>
      </c>
      <c r="B24" s="19" t="s">
        <v>310</v>
      </c>
      <c r="C24" s="34">
        <v>109.72527738000001</v>
      </c>
      <c r="D24" s="169" t="str">
        <f t="shared" si="1"/>
        <v>0.5%</v>
      </c>
      <c r="E24" s="19"/>
      <c r="F24" s="194"/>
      <c r="G24" s="121"/>
      <c r="H24" s="195"/>
      <c r="I24" s="19"/>
      <c r="J24" s="19"/>
      <c r="K24" s="19"/>
    </row>
    <row r="25" ht="12.0" customHeight="1">
      <c r="A25" s="19" t="s">
        <v>240</v>
      </c>
      <c r="B25" s="19" t="s">
        <v>311</v>
      </c>
      <c r="C25" s="34">
        <v>87.026509</v>
      </c>
      <c r="D25" s="169" t="str">
        <f t="shared" si="1"/>
        <v>0.4%</v>
      </c>
      <c r="E25" s="19"/>
      <c r="F25" s="194"/>
      <c r="G25" s="121"/>
      <c r="H25" s="195"/>
      <c r="I25" s="19"/>
      <c r="J25" s="19"/>
      <c r="K25" s="19"/>
    </row>
    <row r="26" ht="12.0" customHeight="1">
      <c r="A26" s="19" t="s">
        <v>266</v>
      </c>
      <c r="B26" s="19" t="s">
        <v>312</v>
      </c>
      <c r="C26" s="34">
        <v>597.1904628599997</v>
      </c>
      <c r="D26" s="169" t="str">
        <f t="shared" si="1"/>
        <v>2.5%</v>
      </c>
      <c r="E26" s="19"/>
      <c r="F26" s="19"/>
      <c r="G26" s="19"/>
      <c r="H26" s="19"/>
      <c r="I26" s="19"/>
      <c r="J26" s="19"/>
      <c r="K26" s="19"/>
    </row>
    <row r="27" ht="12.0" customHeight="1">
      <c r="A27" s="19"/>
      <c r="B27" s="68"/>
      <c r="C27" s="34"/>
      <c r="D27" s="169"/>
      <c r="E27" s="19"/>
      <c r="F27" s="19"/>
      <c r="G27" s="19"/>
      <c r="H27" s="19"/>
      <c r="I27" s="19"/>
      <c r="J27" s="19"/>
      <c r="K27" s="19"/>
    </row>
    <row r="28" ht="10.5" customHeight="1">
      <c r="A28" s="71"/>
      <c r="B28" s="196" t="s">
        <v>72</v>
      </c>
      <c r="C28" s="197" t="str">
        <f t="shared" ref="C28:D28" si="2">SUM(C6:C27)</f>
        <v>23,858</v>
      </c>
      <c r="D28" s="198" t="str">
        <f t="shared" si="2"/>
        <v>100.0%</v>
      </c>
      <c r="E28" s="19"/>
      <c r="F28" s="19"/>
      <c r="G28" s="19"/>
      <c r="H28" s="19"/>
      <c r="I28" s="19"/>
      <c r="J28" s="19"/>
      <c r="K28" s="19"/>
    </row>
    <row r="29" ht="10.5" customHeight="1">
      <c r="A29" s="18"/>
      <c r="B29" s="181"/>
      <c r="C29" s="199"/>
      <c r="D29" s="153"/>
      <c r="E29" s="19"/>
      <c r="F29" s="19"/>
      <c r="G29" s="19"/>
      <c r="H29" s="19"/>
      <c r="I29" s="19"/>
      <c r="J29" s="19"/>
      <c r="K29" s="19"/>
    </row>
    <row r="30" ht="10.5" customHeight="1">
      <c r="A30" s="19"/>
      <c r="B30" s="68"/>
      <c r="C30" s="17"/>
      <c r="D30" s="17"/>
      <c r="E30" s="19"/>
      <c r="F30" s="19"/>
      <c r="G30" s="19"/>
      <c r="H30" s="19"/>
      <c r="I30" s="19"/>
      <c r="J30" s="19"/>
      <c r="K30" s="19"/>
    </row>
    <row r="31" ht="12.0" customHeight="1">
      <c r="A31" s="24" t="s">
        <v>272</v>
      </c>
      <c r="B31" s="33"/>
      <c r="C31" s="33"/>
      <c r="D31" s="33"/>
      <c r="E31" s="19"/>
      <c r="F31" s="19"/>
      <c r="G31" s="19"/>
      <c r="H31" s="19"/>
      <c r="I31" s="19"/>
      <c r="J31" s="19"/>
      <c r="K31" s="19"/>
    </row>
    <row r="32" ht="12.0" customHeight="1">
      <c r="A32" s="19" t="s">
        <v>313</v>
      </c>
      <c r="B32" s="17"/>
      <c r="C32" s="17"/>
      <c r="D32" s="17"/>
      <c r="E32" s="19"/>
      <c r="F32" s="19"/>
      <c r="G32" s="19"/>
      <c r="H32" s="19"/>
      <c r="I32" s="19"/>
      <c r="J32" s="19"/>
      <c r="K32" s="19"/>
    </row>
    <row r="33" ht="12.0" customHeight="1">
      <c r="A33" s="27" t="s">
        <v>274</v>
      </c>
      <c r="B33" s="28"/>
      <c r="C33" s="28"/>
      <c r="D33" s="28"/>
      <c r="E33" s="19"/>
      <c r="F33" s="19"/>
      <c r="G33" s="19"/>
      <c r="H33" s="19"/>
      <c r="I33" s="19"/>
      <c r="J33" s="19"/>
      <c r="K33" s="19"/>
    </row>
    <row r="34" ht="12.0" customHeight="1">
      <c r="A34" s="19"/>
      <c r="B34" s="68"/>
      <c r="C34" s="17"/>
      <c r="D34" s="17"/>
      <c r="E34" s="19"/>
      <c r="F34" s="19"/>
      <c r="G34" s="19"/>
      <c r="H34" s="19"/>
      <c r="I34" s="19"/>
      <c r="J34" s="19"/>
      <c r="K34" s="19"/>
    </row>
    <row r="35" ht="12.0" customHeight="1">
      <c r="A35" s="19"/>
      <c r="B35" s="68"/>
      <c r="C35" s="17"/>
      <c r="D35" s="17"/>
      <c r="E35" s="19"/>
      <c r="F35" s="19"/>
      <c r="G35" s="19"/>
      <c r="H35" s="19"/>
      <c r="I35" s="19"/>
      <c r="J35" s="19"/>
      <c r="K35" s="19"/>
    </row>
    <row r="36" ht="12.0" customHeight="1">
      <c r="A36" s="19"/>
      <c r="B36" s="68"/>
      <c r="C36" s="17"/>
      <c r="D36" s="17"/>
      <c r="E36" s="19"/>
      <c r="F36" s="19"/>
      <c r="G36" s="19"/>
      <c r="H36" s="19"/>
      <c r="I36" s="19"/>
      <c r="J36" s="19"/>
      <c r="K36" s="19"/>
    </row>
    <row r="37" ht="12.0" customHeight="1">
      <c r="A37" s="19"/>
      <c r="B37" s="68"/>
      <c r="C37" s="17"/>
      <c r="D37" s="17"/>
      <c r="E37" s="19"/>
      <c r="F37" s="19"/>
      <c r="G37" s="19"/>
      <c r="H37" s="19"/>
      <c r="I37" s="19"/>
      <c r="J37" s="19"/>
      <c r="K37" s="19"/>
    </row>
    <row r="38" ht="12.0" customHeight="1">
      <c r="A38" s="19"/>
      <c r="B38" s="68"/>
      <c r="C38" s="200"/>
      <c r="D38" s="17"/>
      <c r="E38" s="19"/>
      <c r="F38" s="19"/>
      <c r="G38" s="19"/>
      <c r="H38" s="19"/>
      <c r="I38" s="17"/>
      <c r="J38" s="17"/>
      <c r="K38" s="17"/>
    </row>
    <row r="39" ht="12.0" customHeight="1">
      <c r="A39" s="19"/>
      <c r="B39" s="68"/>
      <c r="C39" s="17"/>
      <c r="D39" s="17"/>
      <c r="E39" s="19"/>
      <c r="F39" s="19"/>
      <c r="G39" s="19"/>
      <c r="H39" s="19"/>
      <c r="I39" s="19"/>
      <c r="J39" s="19"/>
      <c r="K39" s="19"/>
    </row>
    <row r="40" ht="12.0" customHeight="1">
      <c r="A40" s="19"/>
      <c r="B40" s="68"/>
      <c r="C40" s="17"/>
      <c r="D40" s="17"/>
      <c r="E40" s="19"/>
      <c r="F40" s="19"/>
      <c r="G40" s="19"/>
      <c r="H40" s="19"/>
      <c r="I40" s="19"/>
      <c r="J40" s="19"/>
      <c r="K40" s="19"/>
    </row>
    <row r="41" ht="12.0" customHeight="1">
      <c r="A41" s="19"/>
      <c r="B41" s="68"/>
      <c r="C41" s="17"/>
      <c r="D41" s="17"/>
      <c r="E41" s="19"/>
      <c r="F41" s="19"/>
      <c r="G41" s="19"/>
      <c r="H41" s="19"/>
      <c r="I41" s="19"/>
      <c r="J41" s="19"/>
      <c r="K41" s="19"/>
    </row>
    <row r="42" ht="12.0" customHeight="1">
      <c r="A42" s="19"/>
      <c r="B42" s="68"/>
      <c r="C42" s="17"/>
      <c r="D42" s="17"/>
      <c r="E42" s="19"/>
      <c r="F42" s="19"/>
      <c r="G42" s="19"/>
      <c r="H42" s="19"/>
      <c r="I42" s="19"/>
      <c r="J42" s="19"/>
      <c r="K42" s="19"/>
    </row>
    <row r="43" ht="12.0" customHeight="1">
      <c r="A43" s="19"/>
      <c r="B43" s="68"/>
      <c r="C43" s="17"/>
      <c r="D43" s="17"/>
      <c r="E43" s="19"/>
      <c r="F43" s="19"/>
      <c r="G43" s="19"/>
      <c r="H43" s="19"/>
      <c r="I43" s="19"/>
      <c r="J43" s="19"/>
      <c r="K43" s="19"/>
    </row>
    <row r="44" ht="12.0" customHeight="1">
      <c r="A44" s="19"/>
      <c r="B44" s="68"/>
      <c r="C44" s="17"/>
      <c r="D44" s="17"/>
      <c r="E44" s="19"/>
      <c r="F44" s="19"/>
      <c r="G44" s="19"/>
      <c r="H44" s="19"/>
      <c r="I44" s="19"/>
      <c r="J44" s="19"/>
      <c r="K44" s="19"/>
    </row>
    <row r="45" ht="12.0" customHeight="1">
      <c r="A45" s="19"/>
      <c r="B45" s="68"/>
      <c r="C45" s="17"/>
      <c r="D45" s="17"/>
      <c r="E45" s="19"/>
      <c r="F45" s="19"/>
      <c r="G45" s="19"/>
      <c r="H45" s="19"/>
      <c r="I45" s="19"/>
      <c r="J45" s="19"/>
      <c r="K45" s="19"/>
    </row>
    <row r="46" ht="12.0" customHeight="1">
      <c r="A46" s="19"/>
      <c r="B46" s="68"/>
      <c r="C46" s="17"/>
      <c r="D46" s="17"/>
      <c r="E46" s="19"/>
      <c r="F46" s="19"/>
      <c r="G46" s="19"/>
      <c r="H46" s="19"/>
      <c r="I46" s="19"/>
      <c r="J46" s="19"/>
      <c r="K46" s="19"/>
    </row>
    <row r="47" ht="12.0" customHeight="1">
      <c r="A47" s="19"/>
      <c r="B47" s="68"/>
      <c r="C47" s="17"/>
      <c r="D47" s="17"/>
      <c r="E47" s="19"/>
      <c r="F47" s="19"/>
      <c r="G47" s="19"/>
      <c r="H47" s="19"/>
      <c r="I47" s="19"/>
      <c r="J47" s="19"/>
      <c r="K47" s="19"/>
    </row>
    <row r="48" ht="12.0" customHeight="1">
      <c r="A48" s="19"/>
      <c r="B48" s="68"/>
      <c r="C48" s="17"/>
      <c r="D48" s="17"/>
      <c r="E48" s="19"/>
      <c r="F48" s="19"/>
      <c r="G48" s="19"/>
      <c r="H48" s="19"/>
      <c r="I48" s="19"/>
      <c r="J48" s="19"/>
      <c r="K48" s="19"/>
    </row>
    <row r="49" ht="12.0" customHeight="1">
      <c r="A49" s="19"/>
      <c r="B49" s="68"/>
      <c r="C49" s="17"/>
      <c r="D49" s="17"/>
      <c r="E49" s="19"/>
      <c r="F49" s="19"/>
      <c r="G49" s="19"/>
      <c r="H49" s="19"/>
      <c r="I49" s="19"/>
      <c r="J49" s="19"/>
      <c r="K49" s="19"/>
    </row>
    <row r="50" ht="12.0" customHeight="1">
      <c r="A50" s="19"/>
      <c r="B50" s="68"/>
      <c r="C50" s="17"/>
      <c r="D50" s="17"/>
      <c r="E50" s="19"/>
      <c r="F50" s="19"/>
      <c r="G50" s="19"/>
      <c r="H50" s="19"/>
      <c r="I50" s="19"/>
      <c r="J50" s="19"/>
      <c r="K50" s="19"/>
    </row>
    <row r="51" ht="12.0" customHeight="1">
      <c r="A51" s="19"/>
      <c r="B51" s="68"/>
      <c r="C51" s="17"/>
      <c r="D51" s="17"/>
      <c r="E51" s="19"/>
      <c r="F51" s="19"/>
      <c r="G51" s="19"/>
      <c r="H51" s="19"/>
      <c r="I51" s="19"/>
      <c r="J51" s="19"/>
      <c r="K51" s="19"/>
    </row>
    <row r="52" ht="12.0" customHeight="1">
      <c r="A52" s="19"/>
      <c r="B52" s="68"/>
      <c r="C52" s="17"/>
      <c r="D52" s="17"/>
      <c r="E52" s="19"/>
      <c r="F52" s="19"/>
      <c r="G52" s="19"/>
      <c r="H52" s="19"/>
      <c r="I52" s="19"/>
      <c r="J52" s="19"/>
      <c r="K52" s="19"/>
    </row>
    <row r="53" ht="12.0" customHeight="1">
      <c r="A53" s="19"/>
      <c r="B53" s="68"/>
      <c r="C53" s="17"/>
      <c r="D53" s="17"/>
      <c r="E53" s="19"/>
      <c r="F53" s="19"/>
      <c r="G53" s="19"/>
      <c r="H53" s="19"/>
      <c r="I53" s="19"/>
      <c r="J53" s="19"/>
      <c r="K53" s="19"/>
    </row>
    <row r="54" ht="12.0" customHeight="1">
      <c r="A54" s="19"/>
      <c r="B54" s="68"/>
      <c r="C54" s="17"/>
      <c r="D54" s="17"/>
      <c r="E54" s="19"/>
      <c r="F54" s="19"/>
      <c r="G54" s="19"/>
      <c r="H54" s="19"/>
      <c r="I54" s="19"/>
      <c r="J54" s="19"/>
      <c r="K54" s="19"/>
    </row>
    <row r="55" ht="12.0" customHeight="1">
      <c r="A55" s="19"/>
      <c r="B55" s="68"/>
      <c r="C55" s="17"/>
      <c r="D55" s="17"/>
      <c r="E55" s="19"/>
      <c r="F55" s="19"/>
      <c r="G55" s="19"/>
      <c r="H55" s="19"/>
      <c r="I55" s="19"/>
      <c r="J55" s="19"/>
      <c r="K55" s="19"/>
    </row>
    <row r="56" ht="12.0" customHeight="1">
      <c r="A56" s="19"/>
      <c r="B56" s="68"/>
      <c r="C56" s="17"/>
      <c r="D56" s="17"/>
      <c r="E56" s="19"/>
      <c r="F56" s="19"/>
      <c r="G56" s="19"/>
      <c r="H56" s="19"/>
      <c r="I56" s="19"/>
      <c r="J56" s="19"/>
      <c r="K56" s="19"/>
    </row>
    <row r="57" ht="12.0" customHeight="1">
      <c r="A57" s="19"/>
      <c r="B57" s="68"/>
      <c r="C57" s="17"/>
      <c r="D57" s="17"/>
      <c r="E57" s="19"/>
      <c r="F57" s="19"/>
      <c r="G57" s="19"/>
      <c r="H57" s="19"/>
      <c r="I57" s="19"/>
      <c r="J57" s="19"/>
      <c r="K57" s="19"/>
    </row>
    <row r="58" ht="12.0" customHeight="1">
      <c r="A58" s="19"/>
      <c r="B58" s="68"/>
      <c r="C58" s="17"/>
      <c r="D58" s="17"/>
      <c r="E58" s="19"/>
      <c r="F58" s="19"/>
      <c r="G58" s="19"/>
      <c r="H58" s="19"/>
      <c r="I58" s="19"/>
      <c r="J58" s="19"/>
      <c r="K58" s="19"/>
    </row>
    <row r="59" ht="12.0" customHeight="1">
      <c r="A59" s="19"/>
      <c r="B59" s="68"/>
      <c r="C59" s="17"/>
      <c r="D59" s="17"/>
      <c r="E59" s="19"/>
      <c r="F59" s="19"/>
      <c r="G59" s="19"/>
      <c r="H59" s="19"/>
      <c r="I59" s="19"/>
      <c r="J59" s="19"/>
      <c r="K59" s="19"/>
    </row>
    <row r="60" ht="12.0" customHeight="1">
      <c r="A60" s="19"/>
      <c r="B60" s="68"/>
      <c r="C60" s="17"/>
      <c r="D60" s="17"/>
      <c r="E60" s="19"/>
      <c r="F60" s="19"/>
      <c r="G60" s="19"/>
      <c r="H60" s="19"/>
      <c r="I60" s="19"/>
      <c r="J60" s="19"/>
      <c r="K60" s="19"/>
    </row>
    <row r="61" ht="12.0" customHeight="1">
      <c r="A61" s="19"/>
      <c r="B61" s="68"/>
      <c r="C61" s="17"/>
      <c r="D61" s="17"/>
      <c r="E61" s="19"/>
      <c r="F61" s="19"/>
      <c r="G61" s="19"/>
      <c r="H61" s="19"/>
      <c r="I61" s="19"/>
      <c r="J61" s="19"/>
      <c r="K61" s="19"/>
    </row>
    <row r="62" ht="12.0" customHeight="1">
      <c r="A62" s="19"/>
      <c r="B62" s="68"/>
      <c r="C62" s="17"/>
      <c r="D62" s="17"/>
      <c r="E62" s="19"/>
      <c r="F62" s="19"/>
      <c r="G62" s="19"/>
      <c r="H62" s="19"/>
      <c r="I62" s="19"/>
      <c r="J62" s="19"/>
      <c r="K62" s="19"/>
    </row>
    <row r="63" ht="12.0" customHeight="1">
      <c r="A63" s="19"/>
      <c r="B63" s="68"/>
      <c r="C63" s="17"/>
      <c r="D63" s="17"/>
      <c r="E63" s="19"/>
      <c r="F63" s="19"/>
      <c r="G63" s="19"/>
      <c r="H63" s="19"/>
      <c r="I63" s="19"/>
      <c r="J63" s="19"/>
      <c r="K63" s="19"/>
    </row>
    <row r="64" ht="12.0" customHeight="1">
      <c r="A64" s="19"/>
      <c r="B64" s="68"/>
      <c r="C64" s="17"/>
      <c r="D64" s="17"/>
      <c r="E64" s="19"/>
      <c r="F64" s="19"/>
      <c r="G64" s="19"/>
      <c r="H64" s="19"/>
      <c r="I64" s="19"/>
      <c r="J64" s="19"/>
      <c r="K64" s="19"/>
    </row>
    <row r="65" ht="12.0" customHeight="1">
      <c r="A65" s="19"/>
      <c r="B65" s="68"/>
      <c r="C65" s="17"/>
      <c r="D65" s="17"/>
      <c r="E65" s="19"/>
      <c r="F65" s="19"/>
      <c r="G65" s="19"/>
      <c r="H65" s="19"/>
      <c r="I65" s="19"/>
      <c r="J65" s="19"/>
      <c r="K65" s="19"/>
    </row>
    <row r="66" ht="12.0" customHeight="1">
      <c r="A66" s="19"/>
      <c r="B66" s="68"/>
      <c r="C66" s="17"/>
      <c r="D66" s="17"/>
      <c r="E66" s="19"/>
      <c r="F66" s="19"/>
      <c r="G66" s="19"/>
      <c r="H66" s="19"/>
      <c r="I66" s="19"/>
      <c r="J66" s="19"/>
      <c r="K66" s="19"/>
    </row>
    <row r="67" ht="12.0" customHeight="1">
      <c r="A67" s="19"/>
      <c r="B67" s="68"/>
      <c r="C67" s="17"/>
      <c r="D67" s="17"/>
      <c r="E67" s="19"/>
      <c r="F67" s="19"/>
      <c r="G67" s="19"/>
      <c r="H67" s="19"/>
      <c r="I67" s="19"/>
      <c r="J67" s="19"/>
      <c r="K67" s="19"/>
    </row>
    <row r="68" ht="12.0" customHeight="1">
      <c r="A68" s="19"/>
      <c r="B68" s="68"/>
      <c r="C68" s="17"/>
      <c r="D68" s="17"/>
      <c r="E68" s="19"/>
      <c r="F68" s="19"/>
      <c r="G68" s="19"/>
      <c r="H68" s="19"/>
      <c r="I68" s="19"/>
      <c r="J68" s="19"/>
      <c r="K68" s="19"/>
    </row>
    <row r="69" ht="12.0" customHeight="1">
      <c r="A69" s="19"/>
      <c r="B69" s="68"/>
      <c r="C69" s="17"/>
      <c r="D69" s="17"/>
      <c r="E69" s="19"/>
      <c r="F69" s="19"/>
      <c r="G69" s="19"/>
      <c r="H69" s="19"/>
      <c r="I69" s="19"/>
      <c r="J69" s="19"/>
      <c r="K69" s="19"/>
    </row>
    <row r="70" ht="12.0" customHeight="1">
      <c r="A70" s="19"/>
      <c r="B70" s="68"/>
      <c r="C70" s="17"/>
      <c r="D70" s="17"/>
      <c r="E70" s="19"/>
      <c r="F70" s="19"/>
      <c r="G70" s="19"/>
      <c r="H70" s="19"/>
      <c r="I70" s="19"/>
      <c r="J70" s="19"/>
      <c r="K70" s="19"/>
    </row>
    <row r="71" ht="12.0" customHeight="1">
      <c r="A71" s="19"/>
      <c r="B71" s="68"/>
      <c r="C71" s="17"/>
      <c r="D71" s="17"/>
      <c r="E71" s="19"/>
      <c r="F71" s="19"/>
      <c r="G71" s="19"/>
      <c r="H71" s="19"/>
      <c r="I71" s="19"/>
      <c r="J71" s="19"/>
      <c r="K71" s="19"/>
    </row>
    <row r="72" ht="12.0" customHeight="1">
      <c r="A72" s="19"/>
      <c r="B72" s="68"/>
      <c r="C72" s="17"/>
      <c r="D72" s="17"/>
      <c r="E72" s="19"/>
      <c r="F72" s="19"/>
      <c r="G72" s="19"/>
      <c r="H72" s="19"/>
      <c r="I72" s="19"/>
      <c r="J72" s="19"/>
      <c r="K72" s="19"/>
    </row>
    <row r="73" ht="12.0" customHeight="1">
      <c r="A73" s="19"/>
      <c r="B73" s="68"/>
      <c r="C73" s="17"/>
      <c r="D73" s="17"/>
      <c r="E73" s="19"/>
      <c r="F73" s="19"/>
      <c r="G73" s="19"/>
      <c r="H73" s="19"/>
      <c r="I73" s="19"/>
      <c r="J73" s="19"/>
      <c r="K73" s="19"/>
    </row>
    <row r="74" ht="12.0" customHeight="1">
      <c r="A74" s="19"/>
      <c r="B74" s="68"/>
      <c r="C74" s="17"/>
      <c r="D74" s="17"/>
      <c r="E74" s="19"/>
      <c r="F74" s="19"/>
      <c r="G74" s="19"/>
      <c r="H74" s="19"/>
      <c r="I74" s="19"/>
      <c r="J74" s="19"/>
      <c r="K74" s="19"/>
    </row>
    <row r="75" ht="12.0" customHeight="1">
      <c r="A75" s="19"/>
      <c r="B75" s="68"/>
      <c r="C75" s="17"/>
      <c r="D75" s="17"/>
      <c r="E75" s="19"/>
      <c r="F75" s="19"/>
      <c r="G75" s="19"/>
      <c r="H75" s="19"/>
      <c r="I75" s="19"/>
      <c r="J75" s="19"/>
      <c r="K75" s="19"/>
    </row>
    <row r="76" ht="12.0" customHeight="1">
      <c r="A76" s="19"/>
      <c r="B76" s="68"/>
      <c r="C76" s="17"/>
      <c r="D76" s="17"/>
      <c r="E76" s="19"/>
      <c r="F76" s="19"/>
      <c r="G76" s="19"/>
      <c r="H76" s="19"/>
      <c r="I76" s="19"/>
      <c r="J76" s="19"/>
      <c r="K76" s="19"/>
    </row>
    <row r="77" ht="12.0" customHeight="1">
      <c r="A77" s="19"/>
      <c r="B77" s="68"/>
      <c r="C77" s="17"/>
      <c r="D77" s="17"/>
      <c r="E77" s="19"/>
      <c r="F77" s="19"/>
      <c r="G77" s="19"/>
      <c r="H77" s="19"/>
      <c r="I77" s="19"/>
      <c r="J77" s="19"/>
      <c r="K77" s="19"/>
    </row>
    <row r="78" ht="12.0" customHeight="1">
      <c r="A78" s="19"/>
      <c r="B78" s="68"/>
      <c r="C78" s="17"/>
      <c r="D78" s="17"/>
      <c r="E78" s="19"/>
      <c r="F78" s="19"/>
      <c r="G78" s="19"/>
      <c r="H78" s="19"/>
      <c r="I78" s="19"/>
      <c r="J78" s="19"/>
      <c r="K78" s="19"/>
    </row>
    <row r="79" ht="12.0" customHeight="1">
      <c r="A79" s="19"/>
      <c r="B79" s="68"/>
      <c r="C79" s="17"/>
      <c r="D79" s="17"/>
      <c r="E79" s="19"/>
      <c r="F79" s="19"/>
      <c r="G79" s="19"/>
      <c r="H79" s="19"/>
      <c r="I79" s="19"/>
      <c r="J79" s="19"/>
      <c r="K79" s="19"/>
    </row>
    <row r="80" ht="12.0" customHeight="1">
      <c r="A80" s="19"/>
      <c r="B80" s="68"/>
      <c r="C80" s="17"/>
      <c r="D80" s="17"/>
      <c r="E80" s="19"/>
      <c r="F80" s="19"/>
      <c r="G80" s="19"/>
      <c r="H80" s="19"/>
      <c r="I80" s="19"/>
      <c r="J80" s="19"/>
      <c r="K80" s="19"/>
    </row>
    <row r="81" ht="12.0" customHeight="1">
      <c r="A81" s="19"/>
      <c r="B81" s="68"/>
      <c r="C81" s="17"/>
      <c r="D81" s="17"/>
      <c r="E81" s="19"/>
      <c r="F81" s="19"/>
      <c r="G81" s="19"/>
      <c r="H81" s="19"/>
      <c r="I81" s="19"/>
      <c r="J81" s="19"/>
      <c r="K81" s="19"/>
    </row>
    <row r="82" ht="12.0" customHeight="1">
      <c r="A82" s="19"/>
      <c r="B82" s="68"/>
      <c r="C82" s="17"/>
      <c r="D82" s="17"/>
      <c r="E82" s="19"/>
      <c r="F82" s="19"/>
      <c r="G82" s="19"/>
      <c r="H82" s="19"/>
      <c r="I82" s="19"/>
      <c r="J82" s="19"/>
      <c r="K82" s="19"/>
    </row>
    <row r="83" ht="12.0" customHeight="1">
      <c r="A83" s="19"/>
      <c r="B83" s="68"/>
      <c r="C83" s="17"/>
      <c r="D83" s="17"/>
      <c r="E83" s="19"/>
      <c r="F83" s="19"/>
      <c r="G83" s="19"/>
      <c r="H83" s="19"/>
      <c r="I83" s="19"/>
      <c r="J83" s="19"/>
      <c r="K83" s="19"/>
    </row>
    <row r="84" ht="12.0" customHeight="1">
      <c r="A84" s="19"/>
      <c r="B84" s="68"/>
      <c r="C84" s="17"/>
      <c r="D84" s="17"/>
      <c r="E84" s="19"/>
      <c r="F84" s="19"/>
      <c r="G84" s="19"/>
      <c r="H84" s="19"/>
      <c r="I84" s="19"/>
      <c r="J84" s="19"/>
      <c r="K84" s="19"/>
    </row>
    <row r="85" ht="12.0" customHeight="1">
      <c r="A85" s="19"/>
      <c r="B85" s="68"/>
      <c r="C85" s="17"/>
      <c r="D85" s="17"/>
      <c r="E85" s="19"/>
      <c r="F85" s="19"/>
      <c r="G85" s="19"/>
      <c r="H85" s="19"/>
      <c r="I85" s="19"/>
      <c r="J85" s="19"/>
      <c r="K85" s="19"/>
    </row>
    <row r="86" ht="12.0" customHeight="1">
      <c r="A86" s="19"/>
      <c r="B86" s="68"/>
      <c r="C86" s="17"/>
      <c r="D86" s="17"/>
      <c r="E86" s="19"/>
      <c r="F86" s="19"/>
      <c r="G86" s="19"/>
      <c r="H86" s="19"/>
      <c r="I86" s="19"/>
      <c r="J86" s="19"/>
      <c r="K86" s="19"/>
    </row>
    <row r="87" ht="12.0" customHeight="1">
      <c r="A87" s="19"/>
      <c r="B87" s="68"/>
      <c r="C87" s="17"/>
      <c r="D87" s="17"/>
      <c r="E87" s="19"/>
      <c r="F87" s="19"/>
      <c r="G87" s="19"/>
      <c r="H87" s="19"/>
      <c r="I87" s="19"/>
      <c r="J87" s="19"/>
      <c r="K87" s="19"/>
    </row>
    <row r="88" ht="12.0" customHeight="1">
      <c r="A88" s="19"/>
      <c r="B88" s="68"/>
      <c r="C88" s="17"/>
      <c r="D88" s="17"/>
      <c r="E88" s="19"/>
      <c r="F88" s="19"/>
      <c r="G88" s="19"/>
      <c r="H88" s="19"/>
      <c r="I88" s="19"/>
      <c r="J88" s="19"/>
      <c r="K88" s="19"/>
    </row>
    <row r="89" ht="12.0" customHeight="1">
      <c r="A89" s="19"/>
      <c r="B89" s="68"/>
      <c r="C89" s="17"/>
      <c r="D89" s="17"/>
      <c r="E89" s="19"/>
      <c r="F89" s="19"/>
      <c r="G89" s="19"/>
      <c r="H89" s="19"/>
      <c r="I89" s="19"/>
      <c r="J89" s="19"/>
      <c r="K89" s="19"/>
    </row>
    <row r="90" ht="12.0" customHeight="1">
      <c r="A90" s="19"/>
      <c r="B90" s="68"/>
      <c r="C90" s="17"/>
      <c r="D90" s="17"/>
      <c r="E90" s="19"/>
      <c r="F90" s="19"/>
      <c r="G90" s="19"/>
      <c r="H90" s="19"/>
      <c r="I90" s="19"/>
      <c r="J90" s="19"/>
      <c r="K90" s="19"/>
    </row>
    <row r="91" ht="12.0" customHeight="1">
      <c r="A91" s="19"/>
      <c r="B91" s="68"/>
      <c r="C91" s="17"/>
      <c r="D91" s="17"/>
      <c r="E91" s="19"/>
      <c r="F91" s="19"/>
      <c r="G91" s="19"/>
      <c r="H91" s="19"/>
      <c r="I91" s="19"/>
      <c r="J91" s="19"/>
      <c r="K91" s="19"/>
    </row>
    <row r="92" ht="12.0" customHeight="1">
      <c r="A92" s="19"/>
      <c r="B92" s="68"/>
      <c r="C92" s="17"/>
      <c r="D92" s="17"/>
      <c r="E92" s="19"/>
      <c r="F92" s="19"/>
      <c r="G92" s="19"/>
      <c r="H92" s="19"/>
      <c r="I92" s="19"/>
      <c r="J92" s="19"/>
      <c r="K92" s="19"/>
    </row>
    <row r="93" ht="12.0" customHeight="1">
      <c r="A93" s="19"/>
      <c r="B93" s="68"/>
      <c r="C93" s="17"/>
      <c r="D93" s="17"/>
      <c r="E93" s="19"/>
      <c r="F93" s="19"/>
      <c r="G93" s="19"/>
      <c r="H93" s="19"/>
      <c r="I93" s="19"/>
      <c r="J93" s="19"/>
      <c r="K93" s="19"/>
    </row>
    <row r="94" ht="12.0" customHeight="1">
      <c r="A94" s="19"/>
      <c r="B94" s="68"/>
      <c r="C94" s="17"/>
      <c r="D94" s="17"/>
      <c r="E94" s="19"/>
      <c r="F94" s="19"/>
      <c r="G94" s="19"/>
      <c r="H94" s="19"/>
      <c r="I94" s="19"/>
      <c r="J94" s="19"/>
      <c r="K94" s="19"/>
    </row>
    <row r="95" ht="12.0" customHeight="1">
      <c r="A95" s="19"/>
      <c r="B95" s="68"/>
      <c r="C95" s="17"/>
      <c r="D95" s="17"/>
      <c r="E95" s="19"/>
      <c r="F95" s="19"/>
      <c r="G95" s="19"/>
      <c r="H95" s="19"/>
      <c r="I95" s="19"/>
      <c r="J95" s="19"/>
      <c r="K95" s="19"/>
    </row>
    <row r="96" ht="12.0" customHeight="1">
      <c r="A96" s="19"/>
      <c r="B96" s="68"/>
      <c r="C96" s="17"/>
      <c r="D96" s="17"/>
      <c r="E96" s="19"/>
      <c r="F96" s="19"/>
      <c r="G96" s="19"/>
      <c r="H96" s="19"/>
      <c r="I96" s="19"/>
      <c r="J96" s="19"/>
      <c r="K96" s="19"/>
    </row>
    <row r="97" ht="12.0" customHeight="1">
      <c r="A97" s="19"/>
      <c r="B97" s="68"/>
      <c r="C97" s="17"/>
      <c r="D97" s="17"/>
      <c r="E97" s="19"/>
      <c r="F97" s="19"/>
      <c r="G97" s="19"/>
      <c r="H97" s="19"/>
      <c r="I97" s="19"/>
      <c r="J97" s="19"/>
      <c r="K97" s="19"/>
    </row>
    <row r="98" ht="12.0" customHeight="1">
      <c r="A98" s="19"/>
      <c r="B98" s="68"/>
      <c r="C98" s="17"/>
      <c r="D98" s="17"/>
      <c r="E98" s="19"/>
      <c r="F98" s="19"/>
      <c r="G98" s="19"/>
      <c r="H98" s="19"/>
      <c r="I98" s="19"/>
      <c r="J98" s="19"/>
      <c r="K98" s="19"/>
    </row>
    <row r="99" ht="12.0" customHeight="1">
      <c r="A99" s="19"/>
      <c r="B99" s="68"/>
      <c r="C99" s="17"/>
      <c r="D99" s="17"/>
      <c r="E99" s="19"/>
      <c r="F99" s="19"/>
      <c r="G99" s="19"/>
      <c r="H99" s="19"/>
      <c r="I99" s="19"/>
      <c r="J99" s="19"/>
      <c r="K99" s="19"/>
    </row>
    <row r="100" ht="12.0" customHeight="1">
      <c r="A100" s="19"/>
      <c r="B100" s="68"/>
      <c r="C100" s="17"/>
      <c r="D100" s="17"/>
      <c r="E100" s="19"/>
      <c r="F100" s="19"/>
      <c r="G100" s="19"/>
      <c r="H100" s="19"/>
      <c r="I100" s="19"/>
      <c r="J100" s="19"/>
      <c r="K100" s="19"/>
    </row>
  </sheetData>
  <printOptions/>
  <pageMargins bottom="0.75" footer="0.0" header="0.0" left="0.7" right="0.7" top="0.75"/>
  <pageSetup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2" width="17.57"/>
    <col customWidth="1" min="3" max="9" width="9.57"/>
    <col customWidth="1" min="10" max="10" width="8.29"/>
    <col customWidth="1" min="11" max="11" width="8.71"/>
    <col customWidth="1" min="12" max="12" width="9.57"/>
  </cols>
  <sheetData>
    <row r="1" ht="12.0" customHeight="1">
      <c r="A1" s="18" t="s">
        <v>314</v>
      </c>
      <c r="B1" s="18"/>
      <c r="C1" s="33"/>
      <c r="D1" s="33"/>
      <c r="E1" s="33"/>
      <c r="F1" s="33"/>
      <c r="G1" s="33"/>
      <c r="H1" s="33"/>
      <c r="I1" s="33"/>
      <c r="J1" s="19"/>
      <c r="K1" s="19"/>
      <c r="L1" s="33"/>
    </row>
    <row r="2" ht="12.0" customHeight="1">
      <c r="A2" s="20" t="s">
        <v>315</v>
      </c>
      <c r="B2" s="19"/>
      <c r="C2" s="17"/>
      <c r="D2" s="17"/>
      <c r="E2" s="17"/>
      <c r="F2" s="17"/>
      <c r="G2" s="17"/>
      <c r="H2" s="17"/>
      <c r="I2" s="17"/>
      <c r="J2" s="19"/>
      <c r="K2" s="19"/>
      <c r="L2" s="17"/>
    </row>
    <row r="3" ht="12.0" customHeight="1">
      <c r="A3" s="20"/>
      <c r="B3" s="19"/>
      <c r="C3" s="17"/>
      <c r="D3" s="17"/>
      <c r="E3" s="17"/>
      <c r="F3" s="17"/>
      <c r="G3" s="17"/>
      <c r="H3" s="17"/>
      <c r="I3" s="17"/>
      <c r="J3" s="19"/>
      <c r="K3" s="19"/>
      <c r="L3" s="17"/>
    </row>
    <row r="4" ht="12.0" customHeight="1">
      <c r="A4" s="22" t="s">
        <v>22</v>
      </c>
      <c r="B4" s="22"/>
      <c r="C4" s="22">
        <v>2011.0</v>
      </c>
      <c r="D4" s="22">
        <v>2012.0</v>
      </c>
      <c r="E4" s="22">
        <v>2013.0</v>
      </c>
      <c r="F4" s="22">
        <v>2014.0</v>
      </c>
      <c r="G4" s="22">
        <v>2015.0</v>
      </c>
      <c r="H4" s="22">
        <v>2016.0</v>
      </c>
      <c r="I4" s="22">
        <v>2017.0</v>
      </c>
      <c r="J4" s="22">
        <v>2018.0</v>
      </c>
      <c r="K4" s="22">
        <v>2019.0</v>
      </c>
      <c r="L4" s="22" t="s">
        <v>316</v>
      </c>
    </row>
    <row r="5" ht="12.0" customHeight="1">
      <c r="A5" s="68" t="s">
        <v>317</v>
      </c>
      <c r="B5" s="68"/>
      <c r="C5" s="39">
        <v>10721.0312762511</v>
      </c>
      <c r="D5" s="39">
        <v>10730.9422101952</v>
      </c>
      <c r="E5" s="39">
        <v>9820.7478249412</v>
      </c>
      <c r="F5" s="39">
        <v>8874.90608078352</v>
      </c>
      <c r="G5" s="39">
        <v>8167.54132156965</v>
      </c>
      <c r="H5" s="39">
        <v>10170.8773281779</v>
      </c>
      <c r="I5" s="201">
        <v>13844.9586509548</v>
      </c>
      <c r="J5" s="201">
        <v>14938.5452750593</v>
      </c>
      <c r="K5" s="201">
        <v>13892.5649539468</v>
      </c>
      <c r="L5" s="201">
        <v>12742.1171460522</v>
      </c>
    </row>
    <row r="6" ht="12.0" customHeight="1">
      <c r="A6" s="68" t="s">
        <v>318</v>
      </c>
      <c r="B6" s="68"/>
      <c r="C6" s="39">
        <v>10235.3530798401</v>
      </c>
      <c r="D6" s="39">
        <v>10745.5157589617</v>
      </c>
      <c r="E6" s="39">
        <v>8536.27949004949</v>
      </c>
      <c r="F6" s="39">
        <v>6729.0722178974</v>
      </c>
      <c r="G6" s="39">
        <v>6650.59536469637</v>
      </c>
      <c r="H6" s="39">
        <v>7425.71152735025</v>
      </c>
      <c r="I6" s="201">
        <v>8270.4808182539</v>
      </c>
      <c r="J6" s="201">
        <v>8258.5140570627</v>
      </c>
      <c r="K6" s="201">
        <v>8482.05524532061</v>
      </c>
      <c r="L6" s="201">
        <v>7849.86902142507</v>
      </c>
    </row>
    <row r="7" ht="12.0" customHeight="1">
      <c r="A7" s="19" t="s">
        <v>319</v>
      </c>
      <c r="B7" s="19"/>
      <c r="C7" s="39">
        <v>1522.54066087329</v>
      </c>
      <c r="D7" s="39">
        <v>1352.33743032763</v>
      </c>
      <c r="E7" s="39">
        <v>1413.84338899694</v>
      </c>
      <c r="F7" s="39">
        <v>1503.54722540975</v>
      </c>
      <c r="G7" s="39">
        <v>1507.6585313879</v>
      </c>
      <c r="H7" s="39">
        <v>1468.7609249863</v>
      </c>
      <c r="I7" s="201">
        <v>2398.50885754895</v>
      </c>
      <c r="J7" s="201">
        <v>2573.9030892868</v>
      </c>
      <c r="K7" s="201">
        <v>2102.76896011525</v>
      </c>
      <c r="L7" s="201">
        <v>1714.6724469437</v>
      </c>
    </row>
    <row r="8" ht="12.0" customHeight="1">
      <c r="A8" s="19" t="s">
        <v>320</v>
      </c>
      <c r="B8" s="19"/>
      <c r="C8" s="39">
        <v>219.448628845415</v>
      </c>
      <c r="D8" s="39">
        <v>209.569981439488</v>
      </c>
      <c r="E8" s="39">
        <v>479.251804397501</v>
      </c>
      <c r="F8" s="39">
        <v>331.076952784787</v>
      </c>
      <c r="G8" s="39">
        <v>137.796352970983</v>
      </c>
      <c r="H8" s="39">
        <v>120.45621156886</v>
      </c>
      <c r="I8" s="201">
        <v>118.029146914971</v>
      </c>
      <c r="J8" s="201">
        <v>122.68864173304</v>
      </c>
      <c r="K8" s="201">
        <v>75.608340356566</v>
      </c>
      <c r="L8" s="201">
        <v>93.291599326803</v>
      </c>
    </row>
    <row r="9" ht="12.0" customHeight="1">
      <c r="A9" s="19" t="s">
        <v>321</v>
      </c>
      <c r="B9" s="19"/>
      <c r="C9" s="39">
        <v>2426.73595212883</v>
      </c>
      <c r="D9" s="39">
        <v>2575.3341204307</v>
      </c>
      <c r="E9" s="39">
        <v>1776.05952588774</v>
      </c>
      <c r="F9" s="39">
        <v>1522.51352111971</v>
      </c>
      <c r="G9" s="39">
        <v>1548.26960111113</v>
      </c>
      <c r="H9" s="39">
        <v>1657.80962584743</v>
      </c>
      <c r="I9" s="201">
        <v>1726.1331451614</v>
      </c>
      <c r="J9" s="201">
        <v>1545.46880056831</v>
      </c>
      <c r="K9" s="201">
        <v>1530.24442393425</v>
      </c>
      <c r="L9" s="201">
        <v>1431.06307821242</v>
      </c>
    </row>
    <row r="10" ht="12.0" customHeight="1">
      <c r="A10" s="19" t="s">
        <v>322</v>
      </c>
      <c r="B10" s="19"/>
      <c r="C10" s="39">
        <v>1030.07229161687</v>
      </c>
      <c r="D10" s="39">
        <v>844.828479950657</v>
      </c>
      <c r="E10" s="39">
        <v>856.808474672896</v>
      </c>
      <c r="F10" s="39">
        <v>646.704800258046</v>
      </c>
      <c r="G10" s="39">
        <v>350.002596556415</v>
      </c>
      <c r="H10" s="39">
        <v>343.530794686797</v>
      </c>
      <c r="I10" s="201">
        <v>434.370499861647</v>
      </c>
      <c r="J10" s="201">
        <v>484.364632195866</v>
      </c>
      <c r="K10" s="201">
        <v>978.98225330765</v>
      </c>
      <c r="L10" s="201">
        <v>1125.833446482</v>
      </c>
    </row>
    <row r="11" ht="12.0" customHeight="1">
      <c r="A11" s="19" t="s">
        <v>323</v>
      </c>
      <c r="B11" s="19"/>
      <c r="C11" s="39">
        <v>775.594940362901</v>
      </c>
      <c r="D11" s="39">
        <v>558.259231692956</v>
      </c>
      <c r="E11" s="39">
        <v>527.7123706238</v>
      </c>
      <c r="F11" s="39">
        <v>539.558208885282</v>
      </c>
      <c r="G11" s="39">
        <v>341.685323351832</v>
      </c>
      <c r="H11" s="39">
        <v>344.262235211111</v>
      </c>
      <c r="I11" s="201">
        <v>370.476119714669</v>
      </c>
      <c r="J11" s="201">
        <v>351.766177331955</v>
      </c>
      <c r="K11" s="201">
        <v>371.193896295578</v>
      </c>
      <c r="L11" s="201">
        <v>355.295197440553</v>
      </c>
    </row>
    <row r="12" ht="12.0" customHeight="1">
      <c r="A12" s="19" t="s">
        <v>324</v>
      </c>
      <c r="B12" s="19"/>
      <c r="C12" s="39">
        <v>563.689470239268</v>
      </c>
      <c r="D12" s="39">
        <v>428.267490693182</v>
      </c>
      <c r="E12" s="39">
        <v>355.52074602744</v>
      </c>
      <c r="F12" s="39">
        <v>360.161931241961</v>
      </c>
      <c r="G12" s="39">
        <v>219.634692859866</v>
      </c>
      <c r="H12" s="39">
        <v>272.671541601544</v>
      </c>
      <c r="I12" s="201">
        <v>367.856851125772</v>
      </c>
      <c r="J12" s="201">
        <v>612.495259711915</v>
      </c>
      <c r="K12" s="201">
        <v>638.213148265693</v>
      </c>
      <c r="L12" s="201">
        <v>455.949104005292</v>
      </c>
    </row>
    <row r="13" ht="12.0" customHeight="1">
      <c r="A13" s="19" t="s">
        <v>325</v>
      </c>
      <c r="B13" s="19"/>
      <c r="C13" s="39">
        <v>31.2085217607323</v>
      </c>
      <c r="D13" s="39">
        <v>21.6183863068179</v>
      </c>
      <c r="E13" s="39">
        <v>23.2218059725597</v>
      </c>
      <c r="F13" s="39">
        <v>37.8729777580388</v>
      </c>
      <c r="G13" s="39">
        <v>26.956227140134</v>
      </c>
      <c r="H13" s="39">
        <v>14.9991003984556</v>
      </c>
      <c r="I13" s="201">
        <v>50.7931558742283</v>
      </c>
      <c r="J13" s="201">
        <v>10.9119332880849</v>
      </c>
      <c r="K13" s="201">
        <v>2.161494</v>
      </c>
      <c r="L13" s="201">
        <v>5.460543</v>
      </c>
    </row>
    <row r="14" ht="12.0" customHeight="1">
      <c r="A14" s="19"/>
      <c r="B14" s="19"/>
      <c r="C14" s="17"/>
      <c r="D14" s="17"/>
      <c r="E14" s="17"/>
      <c r="F14" s="17"/>
      <c r="G14" s="17"/>
      <c r="H14" s="17"/>
      <c r="I14" s="19"/>
      <c r="J14" s="19"/>
      <c r="K14" s="19"/>
      <c r="L14" s="19"/>
    </row>
    <row r="15" ht="12.0" customHeight="1">
      <c r="A15" s="71" t="s">
        <v>72</v>
      </c>
      <c r="B15" s="71"/>
      <c r="C15" s="202" t="str">
        <f t="shared" ref="C15:L15" si="1">SUM(C5:C13)</f>
        <v>  27,526 </v>
      </c>
      <c r="D15" s="202" t="str">
        <f t="shared" si="1"/>
        <v>  27,467 </v>
      </c>
      <c r="E15" s="202" t="str">
        <f t="shared" si="1"/>
        <v>  23,789 </v>
      </c>
      <c r="F15" s="202" t="str">
        <f t="shared" si="1"/>
        <v>  20,545 </v>
      </c>
      <c r="G15" s="202" t="str">
        <f t="shared" si="1"/>
        <v>  18,950 </v>
      </c>
      <c r="H15" s="202" t="str">
        <f t="shared" si="1"/>
        <v>  21,819 </v>
      </c>
      <c r="I15" s="202" t="str">
        <f t="shared" si="1"/>
        <v>  27,582 </v>
      </c>
      <c r="J15" s="202" t="str">
        <f t="shared" si="1"/>
        <v>  28,899 </v>
      </c>
      <c r="K15" s="202" t="str">
        <f t="shared" si="1"/>
        <v>  28,074 </v>
      </c>
      <c r="L15" s="202" t="str">
        <f t="shared" si="1"/>
        <v>  25,774 </v>
      </c>
    </row>
    <row r="16" ht="12.0" customHeight="1">
      <c r="A16" s="18"/>
      <c r="B16" s="18"/>
      <c r="C16" s="203"/>
      <c r="D16" s="203"/>
      <c r="E16" s="203"/>
      <c r="F16" s="203"/>
      <c r="G16" s="203"/>
      <c r="H16" s="203"/>
      <c r="I16" s="19"/>
      <c r="J16" s="19"/>
      <c r="K16" s="19"/>
      <c r="L16" s="203"/>
    </row>
    <row r="17" ht="12.0" customHeight="1">
      <c r="A17" s="19"/>
      <c r="B17" s="19"/>
      <c r="C17" s="17"/>
      <c r="D17" s="17"/>
      <c r="E17" s="17"/>
      <c r="F17" s="17"/>
      <c r="G17" s="17"/>
      <c r="H17" s="17"/>
      <c r="I17" s="19"/>
      <c r="J17" s="19"/>
      <c r="K17" s="19"/>
      <c r="L17" s="17"/>
    </row>
    <row r="18" ht="12.0" customHeight="1">
      <c r="A18" s="18" t="s">
        <v>326</v>
      </c>
      <c r="B18" s="18"/>
      <c r="C18" s="17"/>
      <c r="D18" s="17"/>
      <c r="E18" s="17"/>
      <c r="F18" s="17"/>
      <c r="G18" s="17"/>
      <c r="H18" s="17"/>
      <c r="I18" s="19"/>
      <c r="J18" s="19"/>
      <c r="K18" s="19"/>
      <c r="L18" s="17"/>
    </row>
    <row r="19" ht="12.0" customHeight="1">
      <c r="A19" s="20" t="s">
        <v>327</v>
      </c>
      <c r="B19" s="19"/>
      <c r="C19" s="17"/>
      <c r="D19" s="17"/>
      <c r="E19" s="17"/>
      <c r="F19" s="17"/>
      <c r="G19" s="17"/>
      <c r="H19" s="17"/>
      <c r="I19" s="19"/>
      <c r="J19" s="19"/>
      <c r="K19" s="19"/>
      <c r="L19" s="17"/>
    </row>
    <row r="20" ht="12.0" customHeight="1">
      <c r="A20" s="20"/>
      <c r="B20" s="19"/>
      <c r="C20" s="17"/>
      <c r="D20" s="17"/>
      <c r="E20" s="17"/>
      <c r="F20" s="17"/>
      <c r="G20" s="17"/>
      <c r="H20" s="17"/>
      <c r="I20" s="19"/>
      <c r="J20" s="19"/>
      <c r="K20" s="19"/>
      <c r="L20" s="17"/>
    </row>
    <row r="21" ht="12.0" customHeight="1">
      <c r="A21" s="22" t="s">
        <v>22</v>
      </c>
      <c r="B21" s="22" t="s">
        <v>138</v>
      </c>
      <c r="C21" s="22">
        <v>2011.0</v>
      </c>
      <c r="D21" s="22">
        <v>2012.0</v>
      </c>
      <c r="E21" s="22">
        <v>2013.0</v>
      </c>
      <c r="F21" s="22">
        <v>2014.0</v>
      </c>
      <c r="G21" s="22">
        <v>2015.0</v>
      </c>
      <c r="H21" s="22">
        <v>2016.0</v>
      </c>
      <c r="I21" s="22">
        <v>2017.0</v>
      </c>
      <c r="J21" s="22">
        <v>2018.0</v>
      </c>
      <c r="K21" s="22">
        <v>2019.0</v>
      </c>
      <c r="L21" s="36" t="s">
        <v>328</v>
      </c>
    </row>
    <row r="22" ht="12.0" customHeight="1">
      <c r="A22" s="68" t="s">
        <v>317</v>
      </c>
      <c r="B22" s="113" t="s">
        <v>329</v>
      </c>
      <c r="C22" s="39">
        <v>1141.007408</v>
      </c>
      <c r="D22" s="39">
        <v>1276.668218</v>
      </c>
      <c r="E22" s="39">
        <v>1324.854204</v>
      </c>
      <c r="F22" s="39">
        <v>1319.844136</v>
      </c>
      <c r="G22" s="39">
        <v>1643.756969</v>
      </c>
      <c r="H22" s="39">
        <v>2317.293211</v>
      </c>
      <c r="I22" s="39">
        <v>2438.042514</v>
      </c>
      <c r="J22" s="39">
        <v>2487.885457</v>
      </c>
      <c r="K22" s="39">
        <v>2535.693791</v>
      </c>
      <c r="L22" s="39">
        <v>2188.692993</v>
      </c>
    </row>
    <row r="23" ht="12.0" customHeight="1">
      <c r="A23" s="68" t="s">
        <v>318</v>
      </c>
      <c r="B23" s="113" t="s">
        <v>330</v>
      </c>
      <c r="C23" s="39">
        <v>6492.249798</v>
      </c>
      <c r="D23" s="39">
        <v>6427.052413</v>
      </c>
      <c r="E23" s="39">
        <v>6047.365918</v>
      </c>
      <c r="F23" s="39">
        <v>5323.3804</v>
      </c>
      <c r="G23" s="39">
        <v>5743.772141</v>
      </c>
      <c r="H23" s="39">
        <v>5936.569808</v>
      </c>
      <c r="I23" s="39">
        <v>6563.922131</v>
      </c>
      <c r="J23" s="39">
        <v>6513.301653</v>
      </c>
      <c r="K23" s="39">
        <v>6096.77512</v>
      </c>
      <c r="L23" s="39">
        <v>4440.328108</v>
      </c>
    </row>
    <row r="24" ht="12.0" customHeight="1">
      <c r="A24" s="19" t="s">
        <v>319</v>
      </c>
      <c r="B24" s="113" t="s">
        <v>331</v>
      </c>
      <c r="C24" s="39">
        <v>989.814795</v>
      </c>
      <c r="D24" s="39">
        <v>994.713763</v>
      </c>
      <c r="E24" s="39">
        <v>1059.368942</v>
      </c>
      <c r="F24" s="39">
        <v>1124.41966</v>
      </c>
      <c r="G24" s="39">
        <v>1190.298859</v>
      </c>
      <c r="H24" s="39">
        <v>1102.935844</v>
      </c>
      <c r="I24" s="39">
        <v>1236.513863</v>
      </c>
      <c r="J24" s="39">
        <v>1208.030652</v>
      </c>
      <c r="K24" s="39">
        <v>1187.814913</v>
      </c>
      <c r="L24" s="39">
        <v>1190.451169</v>
      </c>
    </row>
    <row r="25" ht="12.0" customHeight="1">
      <c r="A25" s="19" t="s">
        <v>320</v>
      </c>
      <c r="B25" s="113" t="s">
        <v>332</v>
      </c>
      <c r="C25" s="23">
        <v>6.517633</v>
      </c>
      <c r="D25" s="23">
        <v>6.935545</v>
      </c>
      <c r="E25" s="23">
        <v>21.204194</v>
      </c>
      <c r="F25" s="23">
        <v>17.144968</v>
      </c>
      <c r="G25" s="23">
        <v>8.905954</v>
      </c>
      <c r="H25" s="23">
        <v>7.15651</v>
      </c>
      <c r="I25" s="23">
        <v>6.946532</v>
      </c>
      <c r="J25" s="39">
        <v>7.810729</v>
      </c>
      <c r="K25" s="39">
        <v>4.708629</v>
      </c>
      <c r="L25" s="23">
        <v>4.669211</v>
      </c>
    </row>
    <row r="26" ht="12.0" customHeight="1">
      <c r="A26" s="19" t="s">
        <v>321</v>
      </c>
      <c r="B26" s="113" t="s">
        <v>331</v>
      </c>
      <c r="C26" s="39">
        <v>987.662615</v>
      </c>
      <c r="D26" s="39">
        <v>1169.66029</v>
      </c>
      <c r="E26" s="39">
        <v>855.15531</v>
      </c>
      <c r="F26" s="39">
        <v>771.454826</v>
      </c>
      <c r="G26" s="39">
        <v>938.359602</v>
      </c>
      <c r="H26" s="39">
        <v>942.298599</v>
      </c>
      <c r="I26" s="39">
        <v>865.541548</v>
      </c>
      <c r="J26" s="39">
        <v>793.744226</v>
      </c>
      <c r="K26" s="39">
        <v>816.145011</v>
      </c>
      <c r="L26" s="39">
        <v>730.231742</v>
      </c>
    </row>
    <row r="27" ht="12.0" customHeight="1">
      <c r="A27" s="19" t="s">
        <v>322</v>
      </c>
      <c r="B27" s="113" t="s">
        <v>331</v>
      </c>
      <c r="C27" s="204">
        <v>9.255734</v>
      </c>
      <c r="D27" s="204">
        <v>9.784883</v>
      </c>
      <c r="E27" s="204">
        <v>10.3732</v>
      </c>
      <c r="F27" s="204">
        <v>11.368121</v>
      </c>
      <c r="G27" s="204">
        <v>11.646831</v>
      </c>
      <c r="H27" s="204">
        <v>11.089091</v>
      </c>
      <c r="I27" s="23">
        <v>11.692759</v>
      </c>
      <c r="J27" s="23">
        <v>14.680348</v>
      </c>
      <c r="K27" s="23">
        <v>15.764825</v>
      </c>
      <c r="L27" s="204">
        <v>14.43945</v>
      </c>
    </row>
    <row r="28" ht="12.0" customHeight="1">
      <c r="A28" s="19" t="s">
        <v>323</v>
      </c>
      <c r="B28" s="113" t="s">
        <v>331</v>
      </c>
      <c r="C28" s="204">
        <v>34.1668</v>
      </c>
      <c r="D28" s="204">
        <v>25.5458</v>
      </c>
      <c r="E28" s="204">
        <v>23.4243</v>
      </c>
      <c r="F28" s="204">
        <v>23.8873</v>
      </c>
      <c r="G28" s="204">
        <v>20.8112</v>
      </c>
      <c r="H28" s="204">
        <v>18.915343</v>
      </c>
      <c r="I28" s="23">
        <v>18.107502</v>
      </c>
      <c r="J28" s="23">
        <v>17.110649</v>
      </c>
      <c r="K28" s="23">
        <v>19.336455</v>
      </c>
      <c r="L28" s="204">
        <v>19.870602</v>
      </c>
    </row>
    <row r="29" ht="12.0" customHeight="1">
      <c r="A29" s="27" t="s">
        <v>324</v>
      </c>
      <c r="B29" s="129" t="s">
        <v>331</v>
      </c>
      <c r="C29" s="205">
        <v>18.8779957864644</v>
      </c>
      <c r="D29" s="205">
        <v>17.3170997970169</v>
      </c>
      <c r="E29" s="205">
        <v>18.128929260031</v>
      </c>
      <c r="F29" s="205">
        <v>16.4946924608</v>
      </c>
      <c r="G29" s="205">
        <v>17.7649073906869</v>
      </c>
      <c r="H29" s="205">
        <v>24.500516022025</v>
      </c>
      <c r="I29" s="206">
        <v>25.4235403506808</v>
      </c>
      <c r="J29" s="206">
        <v>27.1713576398121</v>
      </c>
      <c r="K29" s="206">
        <v>29.3230160170448</v>
      </c>
      <c r="L29" s="205">
        <v>29.1241484722142</v>
      </c>
    </row>
    <row r="30" ht="12.0" customHeight="1">
      <c r="A30" s="19"/>
      <c r="B30" s="19"/>
      <c r="C30" s="17"/>
      <c r="D30" s="17"/>
      <c r="E30" s="17"/>
      <c r="F30" s="17"/>
      <c r="G30" s="17"/>
      <c r="H30" s="17"/>
      <c r="I30" s="19"/>
      <c r="J30" s="19"/>
      <c r="K30" s="19"/>
      <c r="L30" s="19"/>
    </row>
    <row r="31" ht="12.0" customHeight="1">
      <c r="A31" s="19"/>
      <c r="B31" s="19"/>
      <c r="C31" s="34"/>
      <c r="D31" s="34"/>
      <c r="E31" s="34"/>
      <c r="F31" s="34"/>
      <c r="G31" s="34"/>
      <c r="H31" s="34"/>
      <c r="I31" s="19"/>
      <c r="J31" s="19"/>
      <c r="K31" s="19"/>
      <c r="L31" s="19"/>
    </row>
    <row r="32" ht="12.0" customHeight="1">
      <c r="A32" s="24" t="s">
        <v>272</v>
      </c>
      <c r="B32" s="24"/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ht="12.0" customHeight="1">
      <c r="A33" s="19" t="s">
        <v>273</v>
      </c>
      <c r="B33" s="19"/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ht="12.0" customHeight="1">
      <c r="A34" s="19" t="s">
        <v>274</v>
      </c>
      <c r="B34" s="19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ht="12.0" customHeight="1">
      <c r="A35" s="20" t="s">
        <v>275</v>
      </c>
      <c r="B35" s="19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ht="12.0" customHeight="1">
      <c r="A36" s="26" t="s">
        <v>276</v>
      </c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ht="12.0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ht="12.0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ht="12.0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ht="12.0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ht="12.0" customHeight="1">
      <c r="A41" s="19"/>
      <c r="B41" s="19"/>
      <c r="C41" s="17"/>
      <c r="D41" s="17"/>
      <c r="E41" s="17"/>
      <c r="F41" s="17"/>
      <c r="G41" s="17"/>
      <c r="H41" s="17"/>
      <c r="I41" s="17"/>
      <c r="J41" s="17"/>
      <c r="K41" s="19"/>
      <c r="L41" s="17"/>
    </row>
    <row r="42" ht="12.0" customHeight="1">
      <c r="A42" s="19"/>
      <c r="B42" s="19"/>
      <c r="C42" s="17"/>
      <c r="D42" s="17"/>
      <c r="E42" s="17"/>
      <c r="F42" s="17"/>
      <c r="G42" s="17"/>
      <c r="H42" s="17"/>
      <c r="I42" s="17"/>
      <c r="J42" s="17"/>
      <c r="K42" s="19"/>
      <c r="L42" s="17"/>
    </row>
    <row r="43" ht="12.0" customHeight="1">
      <c r="A43" s="19"/>
      <c r="B43" s="19"/>
      <c r="C43" s="17"/>
      <c r="D43" s="17"/>
      <c r="E43" s="17"/>
      <c r="F43" s="17"/>
      <c r="G43" s="17"/>
      <c r="H43" s="17"/>
      <c r="I43" s="17"/>
      <c r="J43" s="17"/>
      <c r="K43" s="19"/>
      <c r="L43" s="17"/>
    </row>
    <row r="44" ht="12.0" customHeight="1">
      <c r="A44" s="19"/>
      <c r="B44" s="19"/>
      <c r="C44" s="17"/>
      <c r="D44" s="17"/>
      <c r="E44" s="17"/>
      <c r="F44" s="17"/>
      <c r="G44" s="17"/>
      <c r="H44" s="17"/>
      <c r="I44" s="17"/>
      <c r="J44" s="17"/>
      <c r="K44" s="19"/>
      <c r="L44" s="17"/>
    </row>
    <row r="45" ht="12.0" customHeight="1">
      <c r="A45" s="19"/>
      <c r="B45" s="19"/>
      <c r="C45" s="17"/>
      <c r="D45" s="17"/>
      <c r="E45" s="17"/>
      <c r="F45" s="17"/>
      <c r="G45" s="17"/>
      <c r="H45" s="17"/>
      <c r="I45" s="17"/>
      <c r="J45" s="17"/>
      <c r="K45" s="19"/>
      <c r="L45" s="17"/>
    </row>
    <row r="46" ht="12.0" customHeight="1">
      <c r="A46" s="19"/>
      <c r="B46" s="19"/>
      <c r="C46" s="17"/>
      <c r="D46" s="17"/>
      <c r="E46" s="17"/>
      <c r="F46" s="17"/>
      <c r="G46" s="17"/>
      <c r="H46" s="17"/>
      <c r="I46" s="17"/>
      <c r="J46" s="17"/>
      <c r="K46" s="19"/>
      <c r="L46" s="17"/>
    </row>
    <row r="47" ht="12.0" customHeight="1">
      <c r="A47" s="19"/>
      <c r="B47" s="19"/>
      <c r="C47" s="17"/>
      <c r="D47" s="17"/>
      <c r="E47" s="17"/>
      <c r="F47" s="17"/>
      <c r="G47" s="17"/>
      <c r="H47" s="17"/>
      <c r="I47" s="17"/>
      <c r="J47" s="17"/>
      <c r="K47" s="19"/>
      <c r="L47" s="17"/>
    </row>
    <row r="48" ht="12.0" customHeight="1">
      <c r="A48" s="19"/>
      <c r="B48" s="19"/>
      <c r="C48" s="17"/>
      <c r="D48" s="17"/>
      <c r="E48" s="17"/>
      <c r="F48" s="17"/>
      <c r="G48" s="17"/>
      <c r="H48" s="17"/>
      <c r="I48" s="17"/>
      <c r="J48" s="17"/>
      <c r="K48" s="19"/>
      <c r="L48" s="17"/>
    </row>
    <row r="49" ht="12.0" customHeight="1">
      <c r="A49" s="19"/>
      <c r="B49" s="19"/>
      <c r="C49" s="17"/>
      <c r="D49" s="17"/>
      <c r="E49" s="17"/>
      <c r="F49" s="17"/>
      <c r="G49" s="17"/>
      <c r="H49" s="17"/>
      <c r="I49" s="17"/>
      <c r="J49" s="17"/>
      <c r="K49" s="19"/>
      <c r="L49" s="17"/>
    </row>
    <row r="50" ht="12.0" customHeight="1">
      <c r="A50" s="19"/>
      <c r="B50" s="19"/>
      <c r="C50" s="17"/>
      <c r="D50" s="17"/>
      <c r="E50" s="17"/>
      <c r="F50" s="17"/>
      <c r="G50" s="17"/>
      <c r="H50" s="17"/>
      <c r="I50" s="17"/>
      <c r="J50" s="17"/>
      <c r="K50" s="19"/>
      <c r="L50" s="17"/>
    </row>
    <row r="51" ht="12.0" customHeight="1">
      <c r="A51" s="19"/>
      <c r="B51" s="19"/>
      <c r="C51" s="17"/>
      <c r="D51" s="17"/>
      <c r="E51" s="17"/>
      <c r="F51" s="17"/>
      <c r="G51" s="17"/>
      <c r="H51" s="17"/>
      <c r="I51" s="17"/>
      <c r="J51" s="17"/>
      <c r="K51" s="19"/>
      <c r="L51" s="17"/>
    </row>
    <row r="52" ht="12.0" customHeight="1">
      <c r="A52" s="19"/>
      <c r="B52" s="19"/>
      <c r="C52" s="17"/>
      <c r="D52" s="17"/>
      <c r="E52" s="17"/>
      <c r="F52" s="17"/>
      <c r="G52" s="17"/>
      <c r="H52" s="17"/>
      <c r="I52" s="17"/>
      <c r="J52" s="17"/>
      <c r="K52" s="19"/>
      <c r="L52" s="17"/>
    </row>
    <row r="53" ht="12.0" customHeight="1">
      <c r="A53" s="19"/>
      <c r="B53" s="19"/>
      <c r="C53" s="17"/>
      <c r="D53" s="17"/>
      <c r="E53" s="17"/>
      <c r="F53" s="17"/>
      <c r="G53" s="17"/>
      <c r="H53" s="17"/>
      <c r="I53" s="17"/>
      <c r="J53" s="17"/>
      <c r="K53" s="19"/>
      <c r="L53" s="17"/>
    </row>
    <row r="54" ht="12.0" customHeight="1">
      <c r="A54" s="19"/>
      <c r="B54" s="19"/>
      <c r="C54" s="17"/>
      <c r="D54" s="17"/>
      <c r="E54" s="17"/>
      <c r="F54" s="17"/>
      <c r="G54" s="17"/>
      <c r="H54" s="17"/>
      <c r="I54" s="17"/>
      <c r="J54" s="17"/>
      <c r="K54" s="19"/>
      <c r="L54" s="17"/>
    </row>
    <row r="55" ht="12.0" customHeight="1">
      <c r="A55" s="19"/>
      <c r="B55" s="19"/>
      <c r="C55" s="17"/>
      <c r="D55" s="17"/>
      <c r="E55" s="17"/>
      <c r="F55" s="17"/>
      <c r="G55" s="17"/>
      <c r="H55" s="17"/>
      <c r="I55" s="17"/>
      <c r="J55" s="17"/>
      <c r="K55" s="19"/>
      <c r="L55" s="17"/>
    </row>
    <row r="56" ht="12.0" customHeight="1">
      <c r="A56" s="19"/>
      <c r="B56" s="19"/>
      <c r="C56" s="17"/>
      <c r="D56" s="17"/>
      <c r="E56" s="17"/>
      <c r="F56" s="17"/>
      <c r="G56" s="17"/>
      <c r="H56" s="17"/>
      <c r="I56" s="17"/>
      <c r="J56" s="17"/>
      <c r="K56" s="19"/>
      <c r="L56" s="17"/>
    </row>
    <row r="57" ht="12.0" customHeight="1">
      <c r="A57" s="19"/>
      <c r="B57" s="19"/>
      <c r="C57" s="17"/>
      <c r="D57" s="17"/>
      <c r="E57" s="17"/>
      <c r="F57" s="17"/>
      <c r="G57" s="17"/>
      <c r="H57" s="17"/>
      <c r="I57" s="17"/>
      <c r="J57" s="17"/>
      <c r="K57" s="19"/>
      <c r="L57" s="17"/>
    </row>
    <row r="58" ht="12.0" customHeight="1">
      <c r="A58" s="19"/>
      <c r="B58" s="19"/>
      <c r="C58" s="17"/>
      <c r="D58" s="17"/>
      <c r="E58" s="17"/>
      <c r="F58" s="17"/>
      <c r="G58" s="17"/>
      <c r="H58" s="17"/>
      <c r="I58" s="17"/>
      <c r="J58" s="17"/>
      <c r="K58" s="19"/>
      <c r="L58" s="17"/>
    </row>
    <row r="59" ht="12.0" customHeight="1">
      <c r="A59" s="19"/>
      <c r="B59" s="19"/>
      <c r="C59" s="17"/>
      <c r="D59" s="17"/>
      <c r="E59" s="17"/>
      <c r="F59" s="17"/>
      <c r="G59" s="17"/>
      <c r="H59" s="17"/>
      <c r="I59" s="17"/>
      <c r="J59" s="17"/>
      <c r="K59" s="19"/>
      <c r="L59" s="17"/>
    </row>
    <row r="60" ht="12.0" customHeight="1">
      <c r="A60" s="19"/>
      <c r="B60" s="19"/>
      <c r="C60" s="17"/>
      <c r="D60" s="17"/>
      <c r="E60" s="17"/>
      <c r="F60" s="17"/>
      <c r="G60" s="17"/>
      <c r="H60" s="17"/>
      <c r="I60" s="17"/>
      <c r="J60" s="17"/>
      <c r="K60" s="19"/>
      <c r="L60" s="17"/>
    </row>
    <row r="61" ht="12.0" customHeight="1">
      <c r="A61" s="19"/>
      <c r="B61" s="19"/>
      <c r="C61" s="17"/>
      <c r="D61" s="17"/>
      <c r="E61" s="17"/>
      <c r="F61" s="17"/>
      <c r="G61" s="17"/>
      <c r="H61" s="17"/>
      <c r="I61" s="17"/>
      <c r="J61" s="17"/>
      <c r="K61" s="19"/>
      <c r="L61" s="17"/>
    </row>
    <row r="62" ht="12.0" customHeight="1">
      <c r="A62" s="19"/>
      <c r="B62" s="19"/>
      <c r="C62" s="17"/>
      <c r="D62" s="17"/>
      <c r="E62" s="17"/>
      <c r="F62" s="17"/>
      <c r="G62" s="17"/>
      <c r="H62" s="17"/>
      <c r="I62" s="17"/>
      <c r="J62" s="17"/>
      <c r="K62" s="19"/>
      <c r="L62" s="17"/>
    </row>
    <row r="63" ht="12.0" customHeight="1">
      <c r="A63" s="19"/>
      <c r="B63" s="19"/>
      <c r="C63" s="17"/>
      <c r="D63" s="17"/>
      <c r="E63" s="17"/>
      <c r="F63" s="17"/>
      <c r="G63" s="17"/>
      <c r="H63" s="17"/>
      <c r="I63" s="17"/>
      <c r="J63" s="17"/>
      <c r="K63" s="19"/>
      <c r="L63" s="17"/>
    </row>
    <row r="64" ht="12.0" customHeight="1">
      <c r="A64" s="19"/>
      <c r="B64" s="19"/>
      <c r="C64" s="17"/>
      <c r="D64" s="17"/>
      <c r="E64" s="17"/>
      <c r="F64" s="17"/>
      <c r="G64" s="17"/>
      <c r="H64" s="17"/>
      <c r="I64" s="17"/>
      <c r="J64" s="17"/>
      <c r="K64" s="19"/>
      <c r="L64" s="17"/>
    </row>
    <row r="65" ht="12.0" customHeight="1">
      <c r="A65" s="19"/>
      <c r="B65" s="19"/>
      <c r="C65" s="17"/>
      <c r="D65" s="17"/>
      <c r="E65" s="17"/>
      <c r="F65" s="17"/>
      <c r="G65" s="17"/>
      <c r="H65" s="17"/>
      <c r="I65" s="17"/>
      <c r="J65" s="17"/>
      <c r="K65" s="19"/>
      <c r="L65" s="17"/>
    </row>
    <row r="66" ht="12.0" customHeight="1">
      <c r="A66" s="19"/>
      <c r="B66" s="19"/>
      <c r="C66" s="17"/>
      <c r="D66" s="17"/>
      <c r="E66" s="17"/>
      <c r="F66" s="17"/>
      <c r="G66" s="17"/>
      <c r="H66" s="17"/>
      <c r="I66" s="17"/>
      <c r="J66" s="17"/>
      <c r="K66" s="19"/>
      <c r="L66" s="17"/>
    </row>
    <row r="67" ht="12.0" customHeight="1">
      <c r="A67" s="19"/>
      <c r="B67" s="19"/>
      <c r="C67" s="17"/>
      <c r="D67" s="17"/>
      <c r="E67" s="17"/>
      <c r="F67" s="17"/>
      <c r="G67" s="17"/>
      <c r="H67" s="17"/>
      <c r="I67" s="17"/>
      <c r="J67" s="17"/>
      <c r="K67" s="19"/>
      <c r="L67" s="17"/>
    </row>
    <row r="68" ht="12.0" customHeight="1">
      <c r="A68" s="19"/>
      <c r="B68" s="19"/>
      <c r="C68" s="17"/>
      <c r="D68" s="17"/>
      <c r="E68" s="17"/>
      <c r="F68" s="17"/>
      <c r="G68" s="17"/>
      <c r="H68" s="17"/>
      <c r="I68" s="17"/>
      <c r="J68" s="17"/>
      <c r="K68" s="19"/>
      <c r="L68" s="17"/>
    </row>
    <row r="69" ht="12.0" customHeight="1">
      <c r="A69" s="19"/>
      <c r="B69" s="19"/>
      <c r="C69" s="17"/>
      <c r="D69" s="17"/>
      <c r="E69" s="17"/>
      <c r="F69" s="17"/>
      <c r="G69" s="17"/>
      <c r="H69" s="17"/>
      <c r="I69" s="17"/>
      <c r="J69" s="17"/>
      <c r="K69" s="19"/>
      <c r="L69" s="17"/>
    </row>
    <row r="70" ht="12.0" customHeight="1">
      <c r="A70" s="19"/>
      <c r="B70" s="19"/>
      <c r="C70" s="17"/>
      <c r="D70" s="17"/>
      <c r="E70" s="17"/>
      <c r="F70" s="17"/>
      <c r="G70" s="17"/>
      <c r="H70" s="17"/>
      <c r="I70" s="17"/>
      <c r="J70" s="17"/>
      <c r="K70" s="19"/>
      <c r="L70" s="17"/>
    </row>
    <row r="71" ht="12.0" customHeight="1">
      <c r="A71" s="19"/>
      <c r="B71" s="19"/>
      <c r="C71" s="17"/>
      <c r="D71" s="17"/>
      <c r="E71" s="17"/>
      <c r="F71" s="17"/>
      <c r="G71" s="17"/>
      <c r="H71" s="17"/>
      <c r="I71" s="17"/>
      <c r="J71" s="17"/>
      <c r="K71" s="19"/>
      <c r="L71" s="17"/>
    </row>
    <row r="72" ht="12.0" customHeight="1">
      <c r="A72" s="19"/>
      <c r="B72" s="19"/>
      <c r="C72" s="17"/>
      <c r="D72" s="17"/>
      <c r="E72" s="17"/>
      <c r="F72" s="17"/>
      <c r="G72" s="17"/>
      <c r="H72" s="17"/>
      <c r="I72" s="17"/>
      <c r="J72" s="17"/>
      <c r="K72" s="19"/>
      <c r="L72" s="17"/>
    </row>
    <row r="73" ht="12.0" customHeight="1">
      <c r="A73" s="19"/>
      <c r="B73" s="19"/>
      <c r="C73" s="17"/>
      <c r="D73" s="17"/>
      <c r="E73" s="17"/>
      <c r="F73" s="17"/>
      <c r="G73" s="17"/>
      <c r="H73" s="17"/>
      <c r="I73" s="17"/>
      <c r="J73" s="17"/>
      <c r="K73" s="19"/>
      <c r="L73" s="17"/>
    </row>
    <row r="74" ht="12.0" customHeight="1">
      <c r="A74" s="19"/>
      <c r="B74" s="19"/>
      <c r="C74" s="17"/>
      <c r="D74" s="17"/>
      <c r="E74" s="17"/>
      <c r="F74" s="17"/>
      <c r="G74" s="17"/>
      <c r="H74" s="17"/>
      <c r="I74" s="17"/>
      <c r="J74" s="17"/>
      <c r="K74" s="19"/>
      <c r="L74" s="17"/>
    </row>
    <row r="75" ht="12.0" customHeight="1">
      <c r="A75" s="19"/>
      <c r="B75" s="19"/>
      <c r="C75" s="17"/>
      <c r="D75" s="17"/>
      <c r="E75" s="17"/>
      <c r="F75" s="17"/>
      <c r="G75" s="17"/>
      <c r="H75" s="17"/>
      <c r="I75" s="17"/>
      <c r="J75" s="17"/>
      <c r="K75" s="19"/>
      <c r="L75" s="17"/>
    </row>
    <row r="76" ht="12.0" customHeight="1">
      <c r="A76" s="19"/>
      <c r="B76" s="19"/>
      <c r="C76" s="17"/>
      <c r="D76" s="17"/>
      <c r="E76" s="17"/>
      <c r="F76" s="17"/>
      <c r="G76" s="17"/>
      <c r="H76" s="17"/>
      <c r="I76" s="17"/>
      <c r="J76" s="17"/>
      <c r="K76" s="19"/>
      <c r="L76" s="17"/>
    </row>
    <row r="77" ht="12.0" customHeight="1">
      <c r="A77" s="19"/>
      <c r="B77" s="19"/>
      <c r="C77" s="17"/>
      <c r="D77" s="17"/>
      <c r="E77" s="17"/>
      <c r="F77" s="17"/>
      <c r="G77" s="17"/>
      <c r="H77" s="17"/>
      <c r="I77" s="17"/>
      <c r="J77" s="17"/>
      <c r="K77" s="19"/>
      <c r="L77" s="17"/>
    </row>
    <row r="78" ht="12.0" customHeight="1">
      <c r="A78" s="19"/>
      <c r="B78" s="19"/>
      <c r="C78" s="17"/>
      <c r="D78" s="17"/>
      <c r="E78" s="17"/>
      <c r="F78" s="17"/>
      <c r="G78" s="17"/>
      <c r="H78" s="17"/>
      <c r="I78" s="17"/>
      <c r="J78" s="17"/>
      <c r="K78" s="19"/>
      <c r="L78" s="17"/>
    </row>
    <row r="79" ht="12.0" customHeight="1">
      <c r="A79" s="19"/>
      <c r="B79" s="19"/>
      <c r="C79" s="17"/>
      <c r="D79" s="17"/>
      <c r="E79" s="17"/>
      <c r="F79" s="17"/>
      <c r="G79" s="17"/>
      <c r="H79" s="17"/>
      <c r="I79" s="17"/>
      <c r="J79" s="17"/>
      <c r="K79" s="19"/>
      <c r="L79" s="17"/>
    </row>
    <row r="80" ht="12.0" customHeight="1">
      <c r="A80" s="19"/>
      <c r="B80" s="19"/>
      <c r="C80" s="17"/>
      <c r="D80" s="17"/>
      <c r="E80" s="17"/>
      <c r="F80" s="17"/>
      <c r="G80" s="17"/>
      <c r="H80" s="17"/>
      <c r="I80" s="17"/>
      <c r="J80" s="17"/>
      <c r="K80" s="19"/>
      <c r="L80" s="17"/>
    </row>
    <row r="81" ht="12.0" customHeight="1">
      <c r="A81" s="19"/>
      <c r="B81" s="19"/>
      <c r="C81" s="17"/>
      <c r="D81" s="17"/>
      <c r="E81" s="17"/>
      <c r="F81" s="17"/>
      <c r="G81" s="17"/>
      <c r="H81" s="17"/>
      <c r="I81" s="17"/>
      <c r="J81" s="17"/>
      <c r="K81" s="19"/>
      <c r="L81" s="17"/>
    </row>
    <row r="82" ht="12.0" customHeight="1">
      <c r="A82" s="19"/>
      <c r="B82" s="19"/>
      <c r="C82" s="17"/>
      <c r="D82" s="17"/>
      <c r="E82" s="17"/>
      <c r="F82" s="17"/>
      <c r="G82" s="17"/>
      <c r="H82" s="17"/>
      <c r="I82" s="17"/>
      <c r="J82" s="17"/>
      <c r="K82" s="19"/>
      <c r="L82" s="17"/>
    </row>
    <row r="83" ht="12.0" customHeight="1">
      <c r="A83" s="19"/>
      <c r="B83" s="19"/>
      <c r="C83" s="17"/>
      <c r="D83" s="17"/>
      <c r="E83" s="17"/>
      <c r="F83" s="17"/>
      <c r="G83" s="17"/>
      <c r="H83" s="17"/>
      <c r="I83" s="17"/>
      <c r="J83" s="17"/>
      <c r="K83" s="19"/>
      <c r="L83" s="17"/>
    </row>
    <row r="84" ht="12.0" customHeight="1">
      <c r="A84" s="19"/>
      <c r="B84" s="19"/>
      <c r="C84" s="17"/>
      <c r="D84" s="17"/>
      <c r="E84" s="17"/>
      <c r="F84" s="17"/>
      <c r="G84" s="17"/>
      <c r="H84" s="17"/>
      <c r="I84" s="17"/>
      <c r="J84" s="17"/>
      <c r="K84" s="19"/>
      <c r="L84" s="17"/>
    </row>
    <row r="85" ht="12.0" customHeight="1">
      <c r="A85" s="19"/>
      <c r="B85" s="19"/>
      <c r="C85" s="17"/>
      <c r="D85" s="17"/>
      <c r="E85" s="17"/>
      <c r="F85" s="17"/>
      <c r="G85" s="17"/>
      <c r="H85" s="17"/>
      <c r="I85" s="17"/>
      <c r="J85" s="17"/>
      <c r="K85" s="19"/>
      <c r="L85" s="17"/>
    </row>
    <row r="86" ht="12.0" customHeight="1">
      <c r="A86" s="19"/>
      <c r="B86" s="19"/>
      <c r="C86" s="17"/>
      <c r="D86" s="17"/>
      <c r="E86" s="17"/>
      <c r="F86" s="17"/>
      <c r="G86" s="17"/>
      <c r="H86" s="17"/>
      <c r="I86" s="17"/>
      <c r="J86" s="17"/>
      <c r="K86" s="19"/>
      <c r="L86" s="17"/>
    </row>
    <row r="87" ht="12.0" customHeight="1">
      <c r="A87" s="19"/>
      <c r="B87" s="19"/>
      <c r="C87" s="17"/>
      <c r="D87" s="17"/>
      <c r="E87" s="17"/>
      <c r="F87" s="17"/>
      <c r="G87" s="17"/>
      <c r="H87" s="17"/>
      <c r="I87" s="17"/>
      <c r="J87" s="17"/>
      <c r="K87" s="19"/>
      <c r="L87" s="17"/>
    </row>
    <row r="88" ht="12.0" customHeight="1">
      <c r="A88" s="19"/>
      <c r="B88" s="19"/>
      <c r="C88" s="17"/>
      <c r="D88" s="17"/>
      <c r="E88" s="17"/>
      <c r="F88" s="17"/>
      <c r="G88" s="17"/>
      <c r="H88" s="17"/>
      <c r="I88" s="17"/>
      <c r="J88" s="17"/>
      <c r="K88" s="19"/>
      <c r="L88" s="17"/>
    </row>
    <row r="89" ht="12.0" customHeight="1">
      <c r="A89" s="19"/>
      <c r="B89" s="19"/>
      <c r="C89" s="17"/>
      <c r="D89" s="17"/>
      <c r="E89" s="17"/>
      <c r="F89" s="17"/>
      <c r="G89" s="17"/>
      <c r="H89" s="17"/>
      <c r="I89" s="17"/>
      <c r="J89" s="17"/>
      <c r="K89" s="19"/>
      <c r="L89" s="17"/>
    </row>
    <row r="90" ht="12.0" customHeight="1">
      <c r="A90" s="19"/>
      <c r="B90" s="19"/>
      <c r="C90" s="17"/>
      <c r="D90" s="17"/>
      <c r="E90" s="17"/>
      <c r="F90" s="17"/>
      <c r="G90" s="17"/>
      <c r="H90" s="17"/>
      <c r="I90" s="17"/>
      <c r="J90" s="17"/>
      <c r="K90" s="19"/>
      <c r="L90" s="17"/>
    </row>
    <row r="91" ht="12.0" customHeight="1">
      <c r="A91" s="19"/>
      <c r="B91" s="19"/>
      <c r="C91" s="17"/>
      <c r="D91" s="17"/>
      <c r="E91" s="17"/>
      <c r="F91" s="17"/>
      <c r="G91" s="17"/>
      <c r="H91" s="17"/>
      <c r="I91" s="17"/>
      <c r="J91" s="17"/>
      <c r="K91" s="19"/>
      <c r="L91" s="17"/>
    </row>
    <row r="92" ht="12.0" customHeight="1">
      <c r="A92" s="19"/>
      <c r="B92" s="19"/>
      <c r="C92" s="17"/>
      <c r="D92" s="17"/>
      <c r="E92" s="17"/>
      <c r="F92" s="17"/>
      <c r="G92" s="17"/>
      <c r="H92" s="17"/>
      <c r="I92" s="17"/>
      <c r="J92" s="17"/>
      <c r="K92" s="19"/>
      <c r="L92" s="17"/>
    </row>
    <row r="93" ht="12.0" customHeight="1">
      <c r="A93" s="19"/>
      <c r="B93" s="19"/>
      <c r="C93" s="17"/>
      <c r="D93" s="17"/>
      <c r="E93" s="17"/>
      <c r="F93" s="17"/>
      <c r="G93" s="17"/>
      <c r="H93" s="17"/>
      <c r="I93" s="17"/>
      <c r="J93" s="17"/>
      <c r="K93" s="19"/>
      <c r="L93" s="17"/>
    </row>
    <row r="94" ht="12.0" customHeight="1">
      <c r="A94" s="19"/>
      <c r="B94" s="19"/>
      <c r="C94" s="17"/>
      <c r="D94" s="17"/>
      <c r="E94" s="17"/>
      <c r="F94" s="17"/>
      <c r="G94" s="17"/>
      <c r="H94" s="17"/>
      <c r="I94" s="17"/>
      <c r="J94" s="17"/>
      <c r="K94" s="19"/>
      <c r="L94" s="17"/>
    </row>
    <row r="95" ht="12.0" customHeight="1">
      <c r="A95" s="19"/>
      <c r="B95" s="19"/>
      <c r="C95" s="17"/>
      <c r="D95" s="17"/>
      <c r="E95" s="17"/>
      <c r="F95" s="17"/>
      <c r="G95" s="17"/>
      <c r="H95" s="17"/>
      <c r="I95" s="17"/>
      <c r="J95" s="17"/>
      <c r="K95" s="19"/>
      <c r="L95" s="17"/>
    </row>
    <row r="96" ht="12.0" customHeight="1">
      <c r="A96" s="19"/>
      <c r="B96" s="19"/>
      <c r="C96" s="17"/>
      <c r="D96" s="17"/>
      <c r="E96" s="17"/>
      <c r="F96" s="17"/>
      <c r="G96" s="17"/>
      <c r="H96" s="17"/>
      <c r="I96" s="17"/>
      <c r="J96" s="17"/>
      <c r="K96" s="19"/>
      <c r="L96" s="17"/>
    </row>
    <row r="97" ht="12.0" customHeight="1">
      <c r="A97" s="19"/>
      <c r="B97" s="19"/>
      <c r="C97" s="17"/>
      <c r="D97" s="17"/>
      <c r="E97" s="17"/>
      <c r="F97" s="17"/>
      <c r="G97" s="17"/>
      <c r="H97" s="17"/>
      <c r="I97" s="17"/>
      <c r="J97" s="17"/>
      <c r="K97" s="19"/>
      <c r="L97" s="17"/>
    </row>
    <row r="98" ht="12.0" customHeight="1">
      <c r="A98" s="19"/>
      <c r="B98" s="19"/>
      <c r="C98" s="17"/>
      <c r="D98" s="17"/>
      <c r="E98" s="17"/>
      <c r="F98" s="17"/>
      <c r="G98" s="17"/>
      <c r="H98" s="17"/>
      <c r="I98" s="17"/>
      <c r="J98" s="17"/>
      <c r="K98" s="19"/>
      <c r="L98" s="17"/>
    </row>
    <row r="99" ht="12.0" customHeight="1">
      <c r="A99" s="19"/>
      <c r="B99" s="19"/>
      <c r="C99" s="17"/>
      <c r="D99" s="17"/>
      <c r="E99" s="17"/>
      <c r="F99" s="17"/>
      <c r="G99" s="17"/>
      <c r="H99" s="17"/>
      <c r="I99" s="17"/>
      <c r="J99" s="17"/>
      <c r="K99" s="19"/>
      <c r="L99" s="17"/>
    </row>
    <row r="100" ht="12.0" customHeight="1">
      <c r="A100" s="19"/>
      <c r="B100" s="19"/>
      <c r="C100" s="17"/>
      <c r="D100" s="17"/>
      <c r="E100" s="17"/>
      <c r="F100" s="17"/>
      <c r="G100" s="17"/>
      <c r="H100" s="17"/>
      <c r="I100" s="17"/>
      <c r="J100" s="17"/>
      <c r="K100" s="19"/>
      <c r="L100" s="17"/>
    </row>
  </sheetData>
  <printOptions/>
  <pageMargins bottom="0.75" footer="0.0" header="0.0" left="0.7" right="0.7" top="0.75"/>
  <pageSetup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11.86"/>
    <col customWidth="1" min="2" max="9" width="14.71"/>
    <col customWidth="1" min="10" max="12" width="11.57"/>
  </cols>
  <sheetData>
    <row r="1" ht="12.0" customHeight="1">
      <c r="A1" s="207" t="s">
        <v>333</v>
      </c>
      <c r="B1" s="2"/>
      <c r="C1" s="2"/>
      <c r="D1" s="2"/>
      <c r="E1" s="2"/>
      <c r="F1" s="2"/>
      <c r="G1" s="2"/>
      <c r="H1" s="2"/>
      <c r="I1" s="2"/>
      <c r="J1" s="4"/>
      <c r="K1" s="4"/>
      <c r="L1" s="4"/>
    </row>
    <row r="2" ht="12.75" customHeight="1">
      <c r="A2" s="2"/>
      <c r="B2" s="2"/>
      <c r="C2" s="2"/>
      <c r="D2" s="2"/>
      <c r="E2" s="2"/>
      <c r="F2" s="2"/>
      <c r="G2" s="2"/>
      <c r="H2" s="2"/>
      <c r="I2" s="2"/>
      <c r="J2" s="4"/>
      <c r="K2" s="4"/>
      <c r="L2" s="4"/>
    </row>
    <row r="3" ht="12.0" customHeight="1">
      <c r="A3" s="6" t="s">
        <v>96</v>
      </c>
      <c r="B3" s="6" t="s">
        <v>334</v>
      </c>
      <c r="C3" s="6" t="s">
        <v>335</v>
      </c>
      <c r="D3" s="6" t="s">
        <v>336</v>
      </c>
      <c r="E3" s="6" t="s">
        <v>337</v>
      </c>
      <c r="F3" s="6" t="s">
        <v>338</v>
      </c>
      <c r="G3" s="6" t="s">
        <v>339</v>
      </c>
      <c r="H3" s="6" t="s">
        <v>148</v>
      </c>
      <c r="I3" s="6" t="s">
        <v>340</v>
      </c>
      <c r="J3" s="4"/>
      <c r="K3" s="4"/>
      <c r="L3" s="4"/>
    </row>
    <row r="4" ht="12.0" customHeight="1">
      <c r="A4" s="2"/>
      <c r="B4" s="208" t="s">
        <v>341</v>
      </c>
      <c r="C4" s="8" t="s">
        <v>342</v>
      </c>
      <c r="D4" s="208" t="s">
        <v>341</v>
      </c>
      <c r="E4" s="208" t="s">
        <v>342</v>
      </c>
      <c r="F4" s="208" t="s">
        <v>341</v>
      </c>
      <c r="G4" s="208" t="s">
        <v>341</v>
      </c>
      <c r="H4" s="208" t="s">
        <v>343</v>
      </c>
      <c r="I4" s="208" t="s">
        <v>344</v>
      </c>
      <c r="J4" s="4"/>
      <c r="K4" s="4"/>
      <c r="L4" s="4"/>
    </row>
    <row r="5" ht="12.0" customHeight="1">
      <c r="A5" s="2"/>
      <c r="B5" s="208" t="s">
        <v>345</v>
      </c>
      <c r="C5" s="8" t="s">
        <v>346</v>
      </c>
      <c r="D5" s="208" t="s">
        <v>345</v>
      </c>
      <c r="E5" s="208" t="s">
        <v>347</v>
      </c>
      <c r="F5" s="208" t="s">
        <v>345</v>
      </c>
      <c r="G5" s="208" t="s">
        <v>345</v>
      </c>
      <c r="H5" s="208" t="s">
        <v>348</v>
      </c>
      <c r="I5" s="208" t="s">
        <v>345</v>
      </c>
      <c r="J5" s="4"/>
      <c r="K5" s="4"/>
      <c r="L5" s="4"/>
    </row>
    <row r="6" ht="12.75" customHeight="1">
      <c r="A6" s="2"/>
      <c r="B6" s="208"/>
      <c r="C6" s="8"/>
      <c r="D6" s="208"/>
      <c r="E6" s="208"/>
      <c r="F6" s="208"/>
      <c r="G6" s="208"/>
      <c r="H6" s="208"/>
      <c r="I6" s="208"/>
      <c r="J6" s="4"/>
      <c r="K6" s="4"/>
      <c r="L6" s="4"/>
    </row>
    <row r="7" ht="9.75" customHeight="1">
      <c r="A7" s="2">
        <v>2011.0</v>
      </c>
      <c r="B7" s="209">
        <v>399.6558565737049</v>
      </c>
      <c r="C7" s="209">
        <v>1573.1599601593628</v>
      </c>
      <c r="D7" s="209">
        <v>99.36079681274902</v>
      </c>
      <c r="E7" s="209">
        <v>35.119203187250996</v>
      </c>
      <c r="F7" s="209">
        <v>108.7636254980081</v>
      </c>
      <c r="G7" s="209">
        <v>1180.312988047808</v>
      </c>
      <c r="H7" s="209">
        <v>167.58884462151394</v>
      </c>
      <c r="I7" s="209">
        <v>15.449</v>
      </c>
      <c r="J7" s="4"/>
      <c r="K7" s="4"/>
      <c r="L7" s="4"/>
    </row>
    <row r="8" ht="9.75" customHeight="1">
      <c r="A8" s="2">
        <v>2012.0</v>
      </c>
      <c r="B8" s="209">
        <v>360.5926190476191</v>
      </c>
      <c r="C8" s="209">
        <v>1668.857142857143</v>
      </c>
      <c r="D8" s="209">
        <v>88.28623015873015</v>
      </c>
      <c r="E8" s="209">
        <v>31.149722222222234</v>
      </c>
      <c r="F8" s="209">
        <v>93.50321428571428</v>
      </c>
      <c r="G8" s="209">
        <v>956.7821825396825</v>
      </c>
      <c r="H8" s="209">
        <v>128.30079365079362</v>
      </c>
      <c r="I8" s="209">
        <v>12.741</v>
      </c>
      <c r="J8" s="4"/>
      <c r="K8" s="4"/>
      <c r="L8" s="4"/>
    </row>
    <row r="9" ht="9.75" customHeight="1">
      <c r="A9" s="2">
        <v>2013.0</v>
      </c>
      <c r="B9" s="209">
        <v>332.1208695652174</v>
      </c>
      <c r="C9" s="209">
        <v>1409.505928853755</v>
      </c>
      <c r="D9" s="209">
        <v>86.59438735177866</v>
      </c>
      <c r="E9" s="209">
        <v>23.79288537549407</v>
      </c>
      <c r="F9" s="209">
        <v>97.12118577075098</v>
      </c>
      <c r="G9" s="209">
        <v>1011.7013043478254</v>
      </c>
      <c r="H9" s="209">
        <v>135.18007968127492</v>
      </c>
      <c r="I9" s="209">
        <v>10.318</v>
      </c>
      <c r="J9" s="4"/>
      <c r="K9" s="4"/>
      <c r="L9" s="4"/>
    </row>
    <row r="10" ht="9.75" customHeight="1">
      <c r="A10" s="2">
        <v>2014.0</v>
      </c>
      <c r="B10" s="209">
        <v>311.25509881422914</v>
      </c>
      <c r="C10" s="209">
        <v>1266.0626482213438</v>
      </c>
      <c r="D10" s="209">
        <v>98.17857707509884</v>
      </c>
      <c r="E10" s="209">
        <v>19.07790513833993</v>
      </c>
      <c r="F10" s="209">
        <v>95.07221343873509</v>
      </c>
      <c r="G10" s="209">
        <v>993.0341501976285</v>
      </c>
      <c r="H10" s="209">
        <v>96.6654761904762</v>
      </c>
      <c r="I10" s="209">
        <v>11.393</v>
      </c>
      <c r="J10" s="4"/>
      <c r="K10" s="4"/>
      <c r="L10" s="4"/>
    </row>
    <row r="11" ht="9.75" customHeight="1">
      <c r="A11" s="2">
        <v>2015.0</v>
      </c>
      <c r="B11" s="210">
        <v>249.22632411067195</v>
      </c>
      <c r="C11" s="210">
        <v>1159.8211462450593</v>
      </c>
      <c r="D11" s="210">
        <v>87.46660079051385</v>
      </c>
      <c r="E11" s="210">
        <v>15.68</v>
      </c>
      <c r="F11" s="210">
        <v>80.89960474308296</v>
      </c>
      <c r="G11" s="210">
        <v>728.9306324110677</v>
      </c>
      <c r="H11" s="210">
        <v>55.04516129032257</v>
      </c>
      <c r="I11" s="210">
        <v>6.652</v>
      </c>
      <c r="J11" s="104"/>
      <c r="K11" s="4"/>
      <c r="L11" s="4"/>
    </row>
    <row r="12" ht="9.75" customHeight="1">
      <c r="A12" s="2">
        <v>2016.0</v>
      </c>
      <c r="B12" s="210">
        <v>220.56320158102767</v>
      </c>
      <c r="C12" s="210">
        <v>1249.8440711462458</v>
      </c>
      <c r="D12" s="210">
        <v>95.01616600790517</v>
      </c>
      <c r="E12" s="210">
        <v>17.137747035573124</v>
      </c>
      <c r="F12" s="210">
        <v>84.89387351778655</v>
      </c>
      <c r="G12" s="210">
        <v>816.7352569169972</v>
      </c>
      <c r="H12" s="210">
        <v>57.872619047619075</v>
      </c>
      <c r="I12" s="210">
        <v>6.484</v>
      </c>
      <c r="J12" s="104"/>
      <c r="K12" s="4"/>
      <c r="L12" s="4"/>
    </row>
    <row r="13" ht="10.5" customHeight="1">
      <c r="A13" s="2">
        <v>2017.0</v>
      </c>
      <c r="B13" s="210">
        <v>279.68408730158734</v>
      </c>
      <c r="C13" s="210">
        <v>1257.8597222222209</v>
      </c>
      <c r="D13" s="210">
        <v>131.35749999999996</v>
      </c>
      <c r="E13" s="210">
        <v>17.04876984126984</v>
      </c>
      <c r="F13" s="210">
        <v>105.11793650793639</v>
      </c>
      <c r="G13" s="210">
        <v>911.9343650793653</v>
      </c>
      <c r="H13" s="210">
        <v>70.68719999999998</v>
      </c>
      <c r="I13" s="210">
        <v>8.206</v>
      </c>
      <c r="J13" s="4"/>
      <c r="K13" s="4"/>
      <c r="L13" s="4"/>
    </row>
    <row r="14" ht="10.5" customHeight="1">
      <c r="A14" s="2">
        <v>2018.0</v>
      </c>
      <c r="B14" s="210">
        <v>295.8802371541501</v>
      </c>
      <c r="C14" s="210">
        <v>1268.9288537549407</v>
      </c>
      <c r="D14" s="210">
        <v>132.53778656126482</v>
      </c>
      <c r="E14" s="210">
        <v>15.707826086956533</v>
      </c>
      <c r="F14" s="210">
        <v>101.71517786561255</v>
      </c>
      <c r="G14" s="210">
        <v>914.1350988142293</v>
      </c>
      <c r="H14" s="210">
        <v>69.4709677419355</v>
      </c>
      <c r="I14" s="210">
        <v>11.938</v>
      </c>
      <c r="J14" s="4"/>
      <c r="K14" s="4"/>
      <c r="L14" s="4"/>
    </row>
    <row r="15" ht="10.5" customHeight="1">
      <c r="A15" s="2">
        <v>2019.0</v>
      </c>
      <c r="B15" s="210">
        <v>272.14359683794487</v>
      </c>
      <c r="C15" s="210">
        <v>1393.7138339920948</v>
      </c>
      <c r="D15" s="210">
        <v>115.50000000000003</v>
      </c>
      <c r="E15" s="210">
        <v>16.21102766798419</v>
      </c>
      <c r="F15" s="210">
        <v>90.70375494071148</v>
      </c>
      <c r="G15" s="210">
        <v>845.627628458498</v>
      </c>
      <c r="H15" s="210">
        <v>93.39085365853656</v>
      </c>
      <c r="I15" s="210">
        <v>11.354</v>
      </c>
      <c r="J15" s="4"/>
      <c r="K15" s="4"/>
      <c r="L15" s="4"/>
    </row>
    <row r="16" ht="10.5" customHeight="1">
      <c r="A16" s="145">
        <v>2020.0</v>
      </c>
      <c r="B16" s="211">
        <v>280.34866141732306</v>
      </c>
      <c r="C16" s="211">
        <v>1771.0421259842515</v>
      </c>
      <c r="D16" s="211">
        <v>102.82901574803152</v>
      </c>
      <c r="E16" s="211">
        <v>20.547519685039394</v>
      </c>
      <c r="F16" s="211">
        <v>82.80720472440943</v>
      </c>
      <c r="G16" s="211">
        <v>778.3057874015745</v>
      </c>
      <c r="H16" s="211">
        <v>108.88360323886639</v>
      </c>
      <c r="I16" s="211">
        <v>8.691</v>
      </c>
      <c r="J16" s="4"/>
      <c r="K16" s="4"/>
      <c r="L16" s="4"/>
    </row>
    <row r="17" ht="12.75" customHeight="1">
      <c r="A17" s="107"/>
      <c r="B17" s="212"/>
      <c r="C17" s="212"/>
      <c r="D17" s="212"/>
      <c r="E17" s="212"/>
      <c r="F17" s="212"/>
      <c r="G17" s="212"/>
      <c r="H17" s="212"/>
      <c r="I17" s="212"/>
      <c r="J17" s="4"/>
      <c r="K17" s="4"/>
      <c r="L17" s="4"/>
    </row>
    <row r="18" ht="10.5" customHeight="1">
      <c r="A18" s="213" t="s">
        <v>349</v>
      </c>
      <c r="B18" s="214"/>
      <c r="C18" s="214"/>
      <c r="D18" s="214"/>
      <c r="E18" s="214"/>
      <c r="F18" s="214"/>
      <c r="G18" s="214"/>
      <c r="H18" s="214"/>
      <c r="I18" s="215"/>
      <c r="J18" s="4"/>
      <c r="K18" s="4"/>
      <c r="L18" s="4"/>
    </row>
    <row r="19" ht="10.5" customHeight="1">
      <c r="A19" s="216"/>
      <c r="B19" s="217"/>
      <c r="C19" s="217"/>
      <c r="D19" s="217"/>
      <c r="E19" s="217"/>
      <c r="F19" s="217"/>
      <c r="G19" s="217"/>
      <c r="H19" s="217"/>
      <c r="I19" s="218"/>
      <c r="J19" s="4"/>
      <c r="K19" s="4"/>
      <c r="L19" s="4"/>
    </row>
    <row r="20" ht="12.75" customHeight="1">
      <c r="A20" s="107"/>
      <c r="B20" s="212"/>
      <c r="C20" s="212"/>
      <c r="D20" s="212"/>
      <c r="E20" s="212"/>
      <c r="F20" s="212"/>
      <c r="G20" s="212"/>
      <c r="H20" s="212"/>
      <c r="I20" s="212"/>
      <c r="J20" s="4"/>
      <c r="K20" s="4"/>
      <c r="L20" s="4"/>
    </row>
    <row r="21" ht="10.5" customHeight="1">
      <c r="A21" s="2" t="s">
        <v>350</v>
      </c>
      <c r="B21" s="209">
        <v>274.3872727272727</v>
      </c>
      <c r="C21" s="209">
        <v>1560.6681818181817</v>
      </c>
      <c r="D21" s="209">
        <v>106.92409090909092</v>
      </c>
      <c r="E21" s="209">
        <v>17.96727272727273</v>
      </c>
      <c r="F21" s="209">
        <v>87.32409090909091</v>
      </c>
      <c r="G21" s="209">
        <v>774.3340909090911</v>
      </c>
      <c r="H21" s="209">
        <v>92.33250000000002</v>
      </c>
      <c r="I21" s="209">
        <v>9.882272727272726</v>
      </c>
      <c r="J21" s="4"/>
      <c r="K21" s="4"/>
      <c r="L21" s="4"/>
    </row>
    <row r="22" ht="10.5" customHeight="1">
      <c r="A22" s="2" t="s">
        <v>351</v>
      </c>
      <c r="B22" s="209">
        <v>257.934</v>
      </c>
      <c r="C22" s="209">
        <v>1598.8174999999999</v>
      </c>
      <c r="D22" s="209">
        <v>96.18249999999999</v>
      </c>
      <c r="E22" s="209">
        <v>17.924500000000002</v>
      </c>
      <c r="F22" s="209">
        <v>84.92550000000001</v>
      </c>
      <c r="G22" s="209">
        <v>746.4525000000001</v>
      </c>
      <c r="H22" s="209">
        <v>86.4625</v>
      </c>
      <c r="I22" s="209">
        <v>10.225</v>
      </c>
      <c r="J22" s="4"/>
      <c r="K22" s="4"/>
      <c r="L22" s="4"/>
    </row>
    <row r="23" ht="10.5" customHeight="1">
      <c r="A23" s="2" t="s">
        <v>352</v>
      </c>
      <c r="B23" s="209">
        <v>234.9018181818182</v>
      </c>
      <c r="C23" s="209">
        <v>1593.7636363636366</v>
      </c>
      <c r="D23" s="209">
        <v>86.43727272727273</v>
      </c>
      <c r="E23" s="209">
        <v>14.920454545454549</v>
      </c>
      <c r="F23" s="209">
        <v>79.1359090909091</v>
      </c>
      <c r="G23" s="209">
        <v>694.9672727272729</v>
      </c>
      <c r="H23" s="209">
        <v>88.01590909090909</v>
      </c>
      <c r="I23" s="209">
        <v>8.843636363636362</v>
      </c>
      <c r="J23" s="4"/>
      <c r="K23" s="4"/>
      <c r="L23" s="4"/>
    </row>
    <row r="24" ht="10.5" customHeight="1">
      <c r="A24" s="2" t="s">
        <v>353</v>
      </c>
      <c r="B24" s="209">
        <v>228.9835</v>
      </c>
      <c r="C24" s="209">
        <v>1680.0299999999995</v>
      </c>
      <c r="D24" s="209">
        <v>85.9135</v>
      </c>
      <c r="E24" s="209">
        <v>15.037499999999998</v>
      </c>
      <c r="F24" s="209">
        <v>74.9125</v>
      </c>
      <c r="G24" s="209">
        <v>682.1745000000001</v>
      </c>
      <c r="H24" s="209">
        <v>83.7175</v>
      </c>
      <c r="I24" s="209">
        <v>8.368500000000001</v>
      </c>
      <c r="J24" s="4"/>
      <c r="K24" s="4"/>
      <c r="L24" s="4"/>
    </row>
    <row r="25" ht="10.5" customHeight="1">
      <c r="A25" s="2" t="s">
        <v>354</v>
      </c>
      <c r="B25" s="209">
        <v>237.4026315789474</v>
      </c>
      <c r="C25" s="209">
        <v>1715.6973684210527</v>
      </c>
      <c r="D25" s="209">
        <v>89.05842105263157</v>
      </c>
      <c r="E25" s="209">
        <v>16.233684210526317</v>
      </c>
      <c r="F25" s="209">
        <v>73.39736842105263</v>
      </c>
      <c r="G25" s="209">
        <v>698.918947368421</v>
      </c>
      <c r="H25" s="209">
        <v>92.32647058823532</v>
      </c>
      <c r="I25" s="209">
        <v>8.780000000000001</v>
      </c>
      <c r="J25" s="4"/>
      <c r="K25" s="4"/>
      <c r="L25" s="4"/>
    </row>
    <row r="26" ht="10.5" customHeight="1">
      <c r="A26" s="2" t="s">
        <v>355</v>
      </c>
      <c r="B26" s="209">
        <v>260.47090909090906</v>
      </c>
      <c r="C26" s="209">
        <v>1734.0318181818184</v>
      </c>
      <c r="D26" s="209">
        <v>91.6531818181818</v>
      </c>
      <c r="E26" s="209">
        <v>17.721818181818183</v>
      </c>
      <c r="F26" s="209">
        <v>78.92</v>
      </c>
      <c r="G26" s="209">
        <v>762.3204545454547</v>
      </c>
      <c r="H26" s="209">
        <v>102.94772727272729</v>
      </c>
      <c r="I26" s="209">
        <v>8.02409090909091</v>
      </c>
      <c r="J26" s="4"/>
      <c r="K26" s="4"/>
      <c r="L26" s="4"/>
    </row>
    <row r="27" ht="12.0" customHeight="1">
      <c r="A27" s="2" t="s">
        <v>356</v>
      </c>
      <c r="B27" s="209">
        <v>288.20217391304345</v>
      </c>
      <c r="C27" s="209">
        <v>1840.8065217391306</v>
      </c>
      <c r="D27" s="209">
        <v>98.07739130434781</v>
      </c>
      <c r="E27" s="209">
        <v>20.407826086956515</v>
      </c>
      <c r="F27" s="209">
        <v>82.19782608695652</v>
      </c>
      <c r="G27" s="209">
        <v>791.6530434782609</v>
      </c>
      <c r="H27" s="209">
        <v>108.05476190476189</v>
      </c>
      <c r="I27" s="209">
        <v>7.194347826086955</v>
      </c>
      <c r="J27" s="4"/>
      <c r="K27" s="4"/>
      <c r="L27" s="4"/>
    </row>
    <row r="28" ht="12.0" customHeight="1">
      <c r="A28" s="2" t="s">
        <v>357</v>
      </c>
      <c r="B28" s="209">
        <v>294.685</v>
      </c>
      <c r="C28" s="209">
        <v>1971.1699999999994</v>
      </c>
      <c r="D28" s="209">
        <v>109.1715</v>
      </c>
      <c r="E28" s="209">
        <v>26.895</v>
      </c>
      <c r="F28" s="209">
        <v>87.77950000000001</v>
      </c>
      <c r="G28" s="209">
        <v>801.5845</v>
      </c>
      <c r="H28" s="209">
        <v>122.7421052631579</v>
      </c>
      <c r="I28" s="209">
        <v>7.642500000000001</v>
      </c>
      <c r="J28" s="4"/>
      <c r="K28" s="4"/>
      <c r="L28" s="4"/>
    </row>
    <row r="29" ht="12.0" customHeight="1">
      <c r="A29" s="2" t="s">
        <v>358</v>
      </c>
      <c r="B29" s="209">
        <v>304.4695454545454</v>
      </c>
      <c r="C29" s="209">
        <v>1923.4772727272723</v>
      </c>
      <c r="D29" s="209">
        <v>111.15181818181817</v>
      </c>
      <c r="E29" s="209">
        <v>25.88909090909091</v>
      </c>
      <c r="F29" s="209">
        <v>85.33727272727273</v>
      </c>
      <c r="G29" s="209">
        <v>814.0154545454545</v>
      </c>
      <c r="H29" s="209">
        <v>123.97954545454544</v>
      </c>
      <c r="I29" s="209">
        <v>8.269999999999998</v>
      </c>
      <c r="J29" s="4"/>
      <c r="K29" s="4"/>
      <c r="L29" s="4"/>
    </row>
    <row r="30" ht="12.0" customHeight="1">
      <c r="A30" s="2" t="s">
        <v>359</v>
      </c>
      <c r="B30" s="209">
        <v>304.0331818181819</v>
      </c>
      <c r="C30" s="209">
        <v>1902.525</v>
      </c>
      <c r="D30" s="209">
        <v>110.74272727272728</v>
      </c>
      <c r="E30" s="209">
        <v>24.248636363636365</v>
      </c>
      <c r="F30" s="209">
        <v>80.60636363636364</v>
      </c>
      <c r="G30" s="209">
        <v>823.4559090909092</v>
      </c>
      <c r="H30" s="209">
        <v>120.18636363636364</v>
      </c>
      <c r="I30" s="209">
        <v>8.621363636363638</v>
      </c>
      <c r="J30" s="4"/>
      <c r="K30" s="4"/>
      <c r="L30" s="4"/>
    </row>
    <row r="31" ht="12.0" customHeight="1">
      <c r="A31" s="2" t="s">
        <v>360</v>
      </c>
      <c r="B31" s="209">
        <v>320.3914285714286</v>
      </c>
      <c r="C31" s="209">
        <v>1869.5023809523811</v>
      </c>
      <c r="D31" s="209">
        <v>121.09523809523807</v>
      </c>
      <c r="E31" s="209">
        <v>24.04619047619048</v>
      </c>
      <c r="F31" s="209">
        <v>86.83952380952383</v>
      </c>
      <c r="G31" s="209">
        <v>842.2271428571427</v>
      </c>
      <c r="H31" s="209">
        <v>124.62380952380954</v>
      </c>
      <c r="I31" s="209">
        <v>9.072857142857142</v>
      </c>
      <c r="J31" s="4"/>
      <c r="K31" s="4"/>
      <c r="L31" s="4"/>
    </row>
    <row r="32" ht="12.0" customHeight="1">
      <c r="A32" s="2" t="s">
        <v>361</v>
      </c>
      <c r="B32" s="209">
        <v>351.7719047619048</v>
      </c>
      <c r="C32" s="209">
        <v>1853.7976190476188</v>
      </c>
      <c r="D32" s="209">
        <v>126.20619047619047</v>
      </c>
      <c r="E32" s="209">
        <v>24.890476190476193</v>
      </c>
      <c r="F32" s="209">
        <v>91.56333333333335</v>
      </c>
      <c r="G32" s="209">
        <v>894.8161904761904</v>
      </c>
      <c r="H32" s="209">
        <v>156.34523809523813</v>
      </c>
      <c r="I32" s="209">
        <v>9.329999999999998</v>
      </c>
      <c r="J32" s="4"/>
      <c r="K32" s="4"/>
      <c r="L32" s="4"/>
    </row>
    <row r="33" ht="12.75" customHeight="1">
      <c r="A33" s="2"/>
      <c r="B33" s="209"/>
      <c r="C33" s="209"/>
      <c r="D33" s="209"/>
      <c r="E33" s="209"/>
      <c r="F33" s="209"/>
      <c r="G33" s="209"/>
      <c r="H33" s="209"/>
      <c r="I33" s="209"/>
      <c r="J33" s="4"/>
      <c r="K33" s="4"/>
      <c r="L33" s="4"/>
    </row>
    <row r="34" ht="12.75" customHeight="1">
      <c r="A34" s="2"/>
      <c r="B34" s="2"/>
      <c r="C34" s="2"/>
      <c r="D34" s="2"/>
      <c r="E34" s="2"/>
      <c r="F34" s="2"/>
      <c r="G34" s="2"/>
      <c r="H34" s="2"/>
      <c r="I34" s="2"/>
      <c r="J34" s="4"/>
      <c r="K34" s="4"/>
      <c r="L34" s="4"/>
    </row>
    <row r="35" ht="12.0" customHeight="1">
      <c r="A35" s="139" t="s">
        <v>272</v>
      </c>
      <c r="B35" s="139"/>
      <c r="C35" s="139"/>
      <c r="D35" s="139"/>
      <c r="E35" s="139"/>
      <c r="F35" s="139"/>
      <c r="G35" s="139"/>
      <c r="H35" s="139"/>
      <c r="I35" s="139"/>
      <c r="J35" s="4"/>
      <c r="K35" s="4"/>
      <c r="L35" s="4"/>
    </row>
    <row r="36" ht="12.0" customHeight="1">
      <c r="A36" s="136" t="s">
        <v>362</v>
      </c>
      <c r="B36" s="104"/>
      <c r="C36" s="104"/>
      <c r="D36" s="104"/>
      <c r="E36" s="104"/>
      <c r="F36" s="104"/>
      <c r="G36" s="104"/>
      <c r="H36" s="104"/>
      <c r="I36" s="104"/>
      <c r="J36" s="4"/>
      <c r="K36" s="4"/>
      <c r="L36" s="4"/>
    </row>
    <row r="37" ht="12.0" customHeight="1">
      <c r="A37" s="219" t="s">
        <v>363</v>
      </c>
      <c r="B37" s="140"/>
      <c r="C37" s="140"/>
      <c r="D37" s="140"/>
      <c r="E37" s="140"/>
      <c r="F37" s="140"/>
      <c r="G37" s="140"/>
      <c r="H37" s="140"/>
      <c r="I37" s="140"/>
      <c r="J37" s="4"/>
      <c r="K37" s="4"/>
      <c r="L37" s="4"/>
    </row>
    <row r="38" ht="12.0" customHeight="1">
      <c r="A38" s="2"/>
      <c r="B38" s="2"/>
      <c r="C38" s="2"/>
      <c r="D38" s="2"/>
      <c r="E38" s="2"/>
      <c r="F38" s="2"/>
      <c r="G38" s="2"/>
      <c r="H38" s="2"/>
      <c r="I38" s="2"/>
      <c r="J38" s="4"/>
      <c r="K38" s="4"/>
      <c r="L38" s="4"/>
    </row>
    <row r="39" ht="12.0" customHeight="1">
      <c r="A39" s="2"/>
      <c r="B39" s="2"/>
      <c r="C39" s="2"/>
      <c r="D39" s="2"/>
      <c r="E39" s="2"/>
      <c r="F39" s="220"/>
      <c r="G39" s="2"/>
      <c r="H39" s="2"/>
      <c r="I39" s="2"/>
      <c r="J39" s="4"/>
      <c r="K39" s="4"/>
      <c r="L39" s="4"/>
    </row>
    <row r="40" ht="12.0" customHeight="1">
      <c r="A40" s="2"/>
      <c r="B40" s="2"/>
      <c r="C40" s="2"/>
      <c r="D40" s="2"/>
      <c r="E40" s="2"/>
      <c r="F40" s="2"/>
      <c r="G40" s="2"/>
      <c r="H40" s="2"/>
      <c r="I40" s="2"/>
      <c r="J40" s="4"/>
      <c r="K40" s="4"/>
      <c r="L40" s="4"/>
    </row>
    <row r="41" ht="12.0" customHeight="1">
      <c r="A41" s="2"/>
      <c r="B41" s="2"/>
      <c r="C41" s="2"/>
      <c r="D41" s="2"/>
      <c r="E41" s="2"/>
      <c r="F41" s="2"/>
      <c r="G41" s="2"/>
      <c r="H41" s="2"/>
      <c r="I41" s="2"/>
      <c r="J41" s="4"/>
      <c r="K41" s="4"/>
      <c r="L41" s="4"/>
    </row>
    <row r="42" ht="12.0" customHeight="1">
      <c r="A42" s="2"/>
      <c r="B42" s="2"/>
      <c r="C42" s="2"/>
      <c r="D42" s="2"/>
      <c r="E42" s="2"/>
      <c r="F42" s="2"/>
      <c r="G42" s="2"/>
      <c r="H42" s="2"/>
      <c r="I42" s="2"/>
      <c r="J42" s="4"/>
      <c r="K42" s="4"/>
      <c r="L42" s="4"/>
    </row>
    <row r="43" ht="12.0" customHeight="1">
      <c r="A43" s="2"/>
      <c r="B43" s="2"/>
      <c r="C43" s="2"/>
      <c r="D43" s="2"/>
      <c r="E43" s="2"/>
      <c r="F43" s="2"/>
      <c r="G43" s="2"/>
      <c r="H43" s="2"/>
      <c r="I43" s="2"/>
      <c r="J43" s="4"/>
      <c r="K43" s="4"/>
      <c r="L43" s="4"/>
    </row>
    <row r="44" ht="12.0" customHeight="1">
      <c r="A44" s="2"/>
      <c r="B44" s="2"/>
      <c r="C44" s="2"/>
      <c r="D44" s="2"/>
      <c r="E44" s="2"/>
      <c r="F44" s="2"/>
      <c r="G44" s="2"/>
      <c r="H44" s="2"/>
      <c r="I44" s="2"/>
      <c r="J44" s="4"/>
      <c r="K44" s="4"/>
      <c r="L44" s="4"/>
    </row>
    <row r="45" ht="12.0" customHeight="1">
      <c r="A45" s="2"/>
      <c r="B45" s="2"/>
      <c r="C45" s="2"/>
      <c r="D45" s="2"/>
      <c r="E45" s="2"/>
      <c r="F45" s="2"/>
      <c r="G45" s="2"/>
      <c r="H45" s="2"/>
      <c r="I45" s="2"/>
      <c r="J45" s="4"/>
      <c r="K45" s="4"/>
      <c r="L45" s="4"/>
    </row>
    <row r="46" ht="12.0" customHeight="1">
      <c r="A46" s="2"/>
      <c r="B46" s="2"/>
      <c r="C46" s="2"/>
      <c r="D46" s="2"/>
      <c r="E46" s="2"/>
      <c r="F46" s="2"/>
      <c r="G46" s="2"/>
      <c r="H46" s="2"/>
      <c r="I46" s="2"/>
      <c r="J46" s="4"/>
      <c r="K46" s="4"/>
      <c r="L46" s="4"/>
    </row>
    <row r="47" ht="12.0" customHeight="1">
      <c r="A47" s="2"/>
      <c r="B47" s="2"/>
      <c r="C47" s="2"/>
      <c r="D47" s="2"/>
      <c r="E47" s="2"/>
      <c r="F47" s="2"/>
      <c r="G47" s="2"/>
      <c r="H47" s="2"/>
      <c r="I47" s="2"/>
      <c r="J47" s="4"/>
      <c r="K47" s="4"/>
      <c r="L47" s="4"/>
    </row>
    <row r="48" ht="12.0" customHeight="1">
      <c r="A48" s="2"/>
      <c r="B48" s="2"/>
      <c r="C48" s="2"/>
      <c r="D48" s="2"/>
      <c r="E48" s="2"/>
      <c r="F48" s="2"/>
      <c r="G48" s="2"/>
      <c r="H48" s="2"/>
      <c r="I48" s="2"/>
      <c r="J48" s="4"/>
      <c r="K48" s="4"/>
      <c r="L48" s="4"/>
    </row>
    <row r="49" ht="12.0" customHeight="1">
      <c r="A49" s="2"/>
      <c r="B49" s="2"/>
      <c r="C49" s="2"/>
      <c r="D49" s="2"/>
      <c r="E49" s="2"/>
      <c r="F49" s="2"/>
      <c r="G49" s="2"/>
      <c r="H49" s="2"/>
      <c r="I49" s="2"/>
      <c r="J49" s="4"/>
      <c r="K49" s="4"/>
      <c r="L49" s="4"/>
    </row>
    <row r="50" ht="12.0" customHeight="1">
      <c r="A50" s="2"/>
      <c r="B50" s="2"/>
      <c r="C50" s="2"/>
      <c r="D50" s="2"/>
      <c r="E50" s="2"/>
      <c r="F50" s="2"/>
      <c r="G50" s="2"/>
      <c r="H50" s="2"/>
      <c r="I50" s="2"/>
      <c r="J50" s="4"/>
      <c r="K50" s="4"/>
      <c r="L50" s="4"/>
    </row>
    <row r="51" ht="12.0" customHeight="1">
      <c r="A51" s="2"/>
      <c r="B51" s="2"/>
      <c r="C51" s="2"/>
      <c r="D51" s="2"/>
      <c r="E51" s="2"/>
      <c r="F51" s="2"/>
      <c r="G51" s="2"/>
      <c r="H51" s="2"/>
      <c r="I51" s="2"/>
      <c r="J51" s="4"/>
      <c r="K51" s="4"/>
      <c r="L51" s="4"/>
    </row>
    <row r="52" ht="12.0" customHeight="1">
      <c r="A52" s="2"/>
      <c r="B52" s="2"/>
      <c r="C52" s="2"/>
      <c r="D52" s="2"/>
      <c r="E52" s="2"/>
      <c r="F52" s="2"/>
      <c r="G52" s="2"/>
      <c r="H52" s="2"/>
      <c r="I52" s="2"/>
      <c r="J52" s="4"/>
      <c r="K52" s="4"/>
      <c r="L52" s="4"/>
    </row>
    <row r="53" ht="12.0" customHeight="1">
      <c r="A53" s="2"/>
      <c r="B53" s="2"/>
      <c r="C53" s="2"/>
      <c r="D53" s="2"/>
      <c r="E53" s="2"/>
      <c r="F53" s="2"/>
      <c r="G53" s="2"/>
      <c r="H53" s="2"/>
      <c r="I53" s="2"/>
      <c r="J53" s="4"/>
      <c r="K53" s="4"/>
      <c r="L53" s="4"/>
    </row>
    <row r="54" ht="12.0" customHeight="1">
      <c r="A54" s="2"/>
      <c r="B54" s="2"/>
      <c r="C54" s="2"/>
      <c r="D54" s="2"/>
      <c r="E54" s="2"/>
      <c r="F54" s="2"/>
      <c r="G54" s="2"/>
      <c r="H54" s="2"/>
      <c r="I54" s="2"/>
      <c r="J54" s="4"/>
      <c r="K54" s="4"/>
      <c r="L54" s="4"/>
    </row>
    <row r="55" ht="12.0" customHeight="1">
      <c r="A55" s="2"/>
      <c r="B55" s="2"/>
      <c r="C55" s="2"/>
      <c r="D55" s="2"/>
      <c r="E55" s="2"/>
      <c r="F55" s="2"/>
      <c r="G55" s="2"/>
      <c r="H55" s="2"/>
      <c r="I55" s="2"/>
      <c r="J55" s="4"/>
      <c r="K55" s="4"/>
      <c r="L55" s="4"/>
    </row>
    <row r="56" ht="12.0" customHeight="1">
      <c r="A56" s="2"/>
      <c r="B56" s="2"/>
      <c r="C56" s="2"/>
      <c r="D56" s="2"/>
      <c r="E56" s="2"/>
      <c r="F56" s="2"/>
      <c r="G56" s="2"/>
      <c r="H56" s="2"/>
      <c r="I56" s="2"/>
      <c r="J56" s="4"/>
      <c r="K56" s="4"/>
      <c r="L56" s="4"/>
    </row>
    <row r="57" ht="12.0" customHeight="1">
      <c r="A57" s="2"/>
      <c r="B57" s="2"/>
      <c r="C57" s="2"/>
      <c r="D57" s="2"/>
      <c r="E57" s="2"/>
      <c r="F57" s="2"/>
      <c r="G57" s="2"/>
      <c r="H57" s="2"/>
      <c r="I57" s="2"/>
      <c r="J57" s="4"/>
      <c r="K57" s="4"/>
      <c r="L57" s="4"/>
    </row>
    <row r="58" ht="12.0" customHeight="1">
      <c r="A58" s="2"/>
      <c r="B58" s="2"/>
      <c r="C58" s="2"/>
      <c r="D58" s="2"/>
      <c r="E58" s="2"/>
      <c r="F58" s="2"/>
      <c r="G58" s="2"/>
      <c r="H58" s="2"/>
      <c r="I58" s="2"/>
      <c r="J58" s="4"/>
      <c r="K58" s="4"/>
      <c r="L58" s="4"/>
    </row>
    <row r="59" ht="12.0" customHeight="1">
      <c r="A59" s="2"/>
      <c r="B59" s="2"/>
      <c r="C59" s="2"/>
      <c r="D59" s="2"/>
      <c r="E59" s="2"/>
      <c r="F59" s="2"/>
      <c r="G59" s="2"/>
      <c r="H59" s="2"/>
      <c r="I59" s="2"/>
      <c r="J59" s="4"/>
      <c r="K59" s="4"/>
      <c r="L59" s="4"/>
    </row>
    <row r="60" ht="12.0" customHeight="1">
      <c r="A60" s="2"/>
      <c r="B60" s="2"/>
      <c r="C60" s="2"/>
      <c r="D60" s="2"/>
      <c r="E60" s="2"/>
      <c r="F60" s="2"/>
      <c r="G60" s="2"/>
      <c r="H60" s="2"/>
      <c r="I60" s="2"/>
      <c r="J60" s="4"/>
      <c r="K60" s="4"/>
      <c r="L60" s="4"/>
    </row>
    <row r="61" ht="12.0" customHeight="1">
      <c r="A61" s="2"/>
      <c r="B61" s="2"/>
      <c r="C61" s="2"/>
      <c r="D61" s="2"/>
      <c r="E61" s="2"/>
      <c r="F61" s="2"/>
      <c r="G61" s="2"/>
      <c r="H61" s="2"/>
      <c r="I61" s="2"/>
      <c r="J61" s="4"/>
      <c r="K61" s="4"/>
      <c r="L61" s="4"/>
    </row>
    <row r="62" ht="12.0" customHeight="1">
      <c r="A62" s="2"/>
      <c r="B62" s="2"/>
      <c r="C62" s="2"/>
      <c r="D62" s="2"/>
      <c r="E62" s="2"/>
      <c r="F62" s="2"/>
      <c r="G62" s="2"/>
      <c r="H62" s="2"/>
      <c r="I62" s="2"/>
      <c r="J62" s="4"/>
      <c r="K62" s="4"/>
      <c r="L62" s="4"/>
    </row>
    <row r="63" ht="12.0" customHeight="1">
      <c r="A63" s="2"/>
      <c r="B63" s="2"/>
      <c r="C63" s="2"/>
      <c r="D63" s="2"/>
      <c r="E63" s="2"/>
      <c r="F63" s="2"/>
      <c r="G63" s="2"/>
      <c r="H63" s="2"/>
      <c r="I63" s="2"/>
      <c r="J63" s="4"/>
      <c r="K63" s="4"/>
      <c r="L63" s="4"/>
    </row>
    <row r="64" ht="12.0" customHeight="1">
      <c r="A64" s="2"/>
      <c r="B64" s="2"/>
      <c r="C64" s="2"/>
      <c r="D64" s="2"/>
      <c r="E64" s="2"/>
      <c r="F64" s="2"/>
      <c r="G64" s="2"/>
      <c r="H64" s="2"/>
      <c r="I64" s="2"/>
      <c r="J64" s="4"/>
      <c r="K64" s="4"/>
      <c r="L64" s="4"/>
    </row>
    <row r="65" ht="12.0" customHeight="1">
      <c r="A65" s="2"/>
      <c r="B65" s="2"/>
      <c r="C65" s="2"/>
      <c r="D65" s="2"/>
      <c r="E65" s="2"/>
      <c r="F65" s="2"/>
      <c r="G65" s="2"/>
      <c r="H65" s="2"/>
      <c r="I65" s="2"/>
      <c r="J65" s="4"/>
      <c r="K65" s="4"/>
      <c r="L65" s="4"/>
    </row>
    <row r="66" ht="12.0" customHeight="1">
      <c r="A66" s="2"/>
      <c r="B66" s="2"/>
      <c r="C66" s="2"/>
      <c r="D66" s="2"/>
      <c r="E66" s="2"/>
      <c r="F66" s="2"/>
      <c r="G66" s="2"/>
      <c r="H66" s="2"/>
      <c r="I66" s="2"/>
      <c r="J66" s="4"/>
      <c r="K66" s="4"/>
      <c r="L66" s="4"/>
    </row>
    <row r="67" ht="12.0" customHeight="1">
      <c r="A67" s="2"/>
      <c r="B67" s="2"/>
      <c r="C67" s="2"/>
      <c r="D67" s="2"/>
      <c r="E67" s="2"/>
      <c r="F67" s="2"/>
      <c r="G67" s="2"/>
      <c r="H67" s="2"/>
      <c r="I67" s="2"/>
      <c r="J67" s="4"/>
      <c r="K67" s="4"/>
      <c r="L67" s="4"/>
    </row>
    <row r="68" ht="12.0" customHeight="1">
      <c r="A68" s="2"/>
      <c r="B68" s="2"/>
      <c r="C68" s="2"/>
      <c r="D68" s="2"/>
      <c r="E68" s="2"/>
      <c r="F68" s="2"/>
      <c r="G68" s="2"/>
      <c r="H68" s="2"/>
      <c r="I68" s="2"/>
      <c r="J68" s="4"/>
      <c r="K68" s="4"/>
      <c r="L68" s="4"/>
    </row>
    <row r="69" ht="12.0" customHeight="1">
      <c r="A69" s="2"/>
      <c r="B69" s="2"/>
      <c r="C69" s="2"/>
      <c r="D69" s="2"/>
      <c r="E69" s="2"/>
      <c r="F69" s="2"/>
      <c r="G69" s="2"/>
      <c r="H69" s="2"/>
      <c r="I69" s="2"/>
      <c r="J69" s="4"/>
      <c r="K69" s="4"/>
      <c r="L69" s="4"/>
    </row>
    <row r="70" ht="12.0" customHeight="1">
      <c r="A70" s="2"/>
      <c r="B70" s="2"/>
      <c r="C70" s="2"/>
      <c r="D70" s="2"/>
      <c r="E70" s="2"/>
      <c r="F70" s="2"/>
      <c r="G70" s="2"/>
      <c r="H70" s="2"/>
      <c r="I70" s="2"/>
      <c r="J70" s="4"/>
      <c r="K70" s="4"/>
      <c r="L70" s="4"/>
    </row>
    <row r="71" ht="12.0" customHeight="1">
      <c r="A71" s="2"/>
      <c r="B71" s="2"/>
      <c r="C71" s="2"/>
      <c r="D71" s="2"/>
      <c r="E71" s="2"/>
      <c r="F71" s="2"/>
      <c r="G71" s="2"/>
      <c r="H71" s="2"/>
      <c r="I71" s="2"/>
      <c r="J71" s="4"/>
      <c r="K71" s="4"/>
      <c r="L71" s="4"/>
    </row>
    <row r="72" ht="12.0" customHeight="1">
      <c r="A72" s="2"/>
      <c r="B72" s="2"/>
      <c r="C72" s="2"/>
      <c r="D72" s="2"/>
      <c r="E72" s="2"/>
      <c r="F72" s="2"/>
      <c r="G72" s="2"/>
      <c r="H72" s="2"/>
      <c r="I72" s="2"/>
      <c r="J72" s="4"/>
      <c r="K72" s="4"/>
      <c r="L72" s="4"/>
    </row>
    <row r="73" ht="12.0" customHeight="1">
      <c r="A73" s="2"/>
      <c r="B73" s="2"/>
      <c r="C73" s="2"/>
      <c r="D73" s="2"/>
      <c r="E73" s="2"/>
      <c r="F73" s="2"/>
      <c r="G73" s="2"/>
      <c r="H73" s="2"/>
      <c r="I73" s="2"/>
      <c r="J73" s="4"/>
      <c r="K73" s="4"/>
      <c r="L73" s="4"/>
    </row>
    <row r="74" ht="12.0" customHeight="1">
      <c r="A74" s="2"/>
      <c r="B74" s="2"/>
      <c r="C74" s="2"/>
      <c r="D74" s="2"/>
      <c r="E74" s="2"/>
      <c r="F74" s="2"/>
      <c r="G74" s="2"/>
      <c r="H74" s="2"/>
      <c r="I74" s="2"/>
      <c r="J74" s="4"/>
      <c r="K74" s="4"/>
      <c r="L74" s="4"/>
    </row>
    <row r="75" ht="12.0" customHeight="1">
      <c r="A75" s="2"/>
      <c r="B75" s="2"/>
      <c r="C75" s="2"/>
      <c r="D75" s="2"/>
      <c r="E75" s="2"/>
      <c r="F75" s="2"/>
      <c r="G75" s="2"/>
      <c r="H75" s="2"/>
      <c r="I75" s="2"/>
      <c r="J75" s="4"/>
      <c r="K75" s="4"/>
      <c r="L75" s="4"/>
    </row>
    <row r="76" ht="12.0" customHeight="1">
      <c r="A76" s="2"/>
      <c r="B76" s="2"/>
      <c r="C76" s="2"/>
      <c r="D76" s="2"/>
      <c r="E76" s="2"/>
      <c r="F76" s="2"/>
      <c r="G76" s="2"/>
      <c r="H76" s="2"/>
      <c r="I76" s="2"/>
      <c r="J76" s="4"/>
      <c r="K76" s="4"/>
      <c r="L76" s="4"/>
    </row>
    <row r="77" ht="12.0" customHeight="1">
      <c r="A77" s="2"/>
      <c r="B77" s="2"/>
      <c r="C77" s="2"/>
      <c r="D77" s="2"/>
      <c r="E77" s="2"/>
      <c r="F77" s="2"/>
      <c r="G77" s="2"/>
      <c r="H77" s="2"/>
      <c r="I77" s="2"/>
      <c r="J77" s="4"/>
      <c r="K77" s="4"/>
      <c r="L77" s="4"/>
    </row>
    <row r="78" ht="12.0" customHeight="1">
      <c r="A78" s="2"/>
      <c r="B78" s="2"/>
      <c r="C78" s="2"/>
      <c r="D78" s="2"/>
      <c r="E78" s="2"/>
      <c r="F78" s="2"/>
      <c r="G78" s="2"/>
      <c r="H78" s="2"/>
      <c r="I78" s="2"/>
      <c r="J78" s="4"/>
      <c r="K78" s="4"/>
      <c r="L78" s="4"/>
    </row>
    <row r="79" ht="12.0" customHeight="1">
      <c r="A79" s="2"/>
      <c r="B79" s="2"/>
      <c r="C79" s="2"/>
      <c r="D79" s="2"/>
      <c r="E79" s="2"/>
      <c r="F79" s="2"/>
      <c r="G79" s="2"/>
      <c r="H79" s="2"/>
      <c r="I79" s="2"/>
      <c r="J79" s="4"/>
      <c r="K79" s="4"/>
      <c r="L79" s="4"/>
    </row>
    <row r="80" ht="12.0" customHeight="1">
      <c r="A80" s="2"/>
      <c r="B80" s="2"/>
      <c r="C80" s="2"/>
      <c r="D80" s="2"/>
      <c r="E80" s="2"/>
      <c r="F80" s="2"/>
      <c r="G80" s="2"/>
      <c r="H80" s="2"/>
      <c r="I80" s="2"/>
      <c r="J80" s="4"/>
      <c r="K80" s="4"/>
      <c r="L80" s="4"/>
    </row>
    <row r="81" ht="12.0" customHeight="1">
      <c r="A81" s="2"/>
      <c r="B81" s="2"/>
      <c r="C81" s="2"/>
      <c r="D81" s="2"/>
      <c r="E81" s="2"/>
      <c r="F81" s="2"/>
      <c r="G81" s="2"/>
      <c r="H81" s="2"/>
      <c r="I81" s="2"/>
      <c r="J81" s="4"/>
      <c r="K81" s="4"/>
      <c r="L81" s="4"/>
    </row>
    <row r="82" ht="12.0" customHeight="1">
      <c r="A82" s="2"/>
      <c r="B82" s="2"/>
      <c r="C82" s="2"/>
      <c r="D82" s="2"/>
      <c r="E82" s="2"/>
      <c r="F82" s="2"/>
      <c r="G82" s="2"/>
      <c r="H82" s="2"/>
      <c r="I82" s="2"/>
      <c r="J82" s="4"/>
      <c r="K82" s="4"/>
      <c r="L82" s="4"/>
    </row>
    <row r="83" ht="12.0" customHeight="1">
      <c r="A83" s="2"/>
      <c r="B83" s="2"/>
      <c r="C83" s="2"/>
      <c r="D83" s="2"/>
      <c r="E83" s="2"/>
      <c r="F83" s="2"/>
      <c r="G83" s="2"/>
      <c r="H83" s="2"/>
      <c r="I83" s="2"/>
      <c r="J83" s="4"/>
      <c r="K83" s="4"/>
      <c r="L83" s="4"/>
    </row>
    <row r="84" ht="12.0" customHeight="1">
      <c r="A84" s="2"/>
      <c r="B84" s="2"/>
      <c r="C84" s="2"/>
      <c r="D84" s="2"/>
      <c r="E84" s="2"/>
      <c r="F84" s="2"/>
      <c r="G84" s="2"/>
      <c r="H84" s="2"/>
      <c r="I84" s="2"/>
      <c r="J84" s="4"/>
      <c r="K84" s="4"/>
      <c r="L84" s="4"/>
    </row>
    <row r="85" ht="12.0" customHeight="1">
      <c r="A85" s="2"/>
      <c r="B85" s="2"/>
      <c r="C85" s="2"/>
      <c r="D85" s="2"/>
      <c r="E85" s="2"/>
      <c r="F85" s="2"/>
      <c r="G85" s="2"/>
      <c r="H85" s="2"/>
      <c r="I85" s="2"/>
      <c r="J85" s="4"/>
      <c r="K85" s="4"/>
      <c r="L85" s="4"/>
    </row>
    <row r="86" ht="12.0" customHeight="1">
      <c r="A86" s="2"/>
      <c r="B86" s="2"/>
      <c r="C86" s="2"/>
      <c r="D86" s="2"/>
      <c r="E86" s="2"/>
      <c r="F86" s="2"/>
      <c r="G86" s="2"/>
      <c r="H86" s="2"/>
      <c r="I86" s="2"/>
      <c r="J86" s="4"/>
      <c r="K86" s="4"/>
      <c r="L86" s="4"/>
    </row>
    <row r="87" ht="12.0" customHeight="1">
      <c r="A87" s="2"/>
      <c r="B87" s="2"/>
      <c r="C87" s="2"/>
      <c r="D87" s="2"/>
      <c r="E87" s="2"/>
      <c r="F87" s="2"/>
      <c r="G87" s="2"/>
      <c r="H87" s="2"/>
      <c r="I87" s="2"/>
      <c r="J87" s="4"/>
      <c r="K87" s="4"/>
      <c r="L87" s="4"/>
    </row>
    <row r="88" ht="12.0" customHeight="1">
      <c r="A88" s="2"/>
      <c r="B88" s="2"/>
      <c r="C88" s="2"/>
      <c r="D88" s="2"/>
      <c r="E88" s="2"/>
      <c r="F88" s="2"/>
      <c r="G88" s="2"/>
      <c r="H88" s="2"/>
      <c r="I88" s="2"/>
      <c r="J88" s="4"/>
      <c r="K88" s="4"/>
      <c r="L88" s="4"/>
    </row>
    <row r="89" ht="12.0" customHeight="1">
      <c r="A89" s="2"/>
      <c r="B89" s="2"/>
      <c r="C89" s="2"/>
      <c r="D89" s="2"/>
      <c r="E89" s="2"/>
      <c r="F89" s="2"/>
      <c r="G89" s="2"/>
      <c r="H89" s="2"/>
      <c r="I89" s="2"/>
      <c r="J89" s="4"/>
      <c r="K89" s="4"/>
      <c r="L89" s="4"/>
    </row>
    <row r="90" ht="12.0" customHeight="1">
      <c r="A90" s="2"/>
      <c r="B90" s="2"/>
      <c r="C90" s="2"/>
      <c r="D90" s="2"/>
      <c r="E90" s="2"/>
      <c r="F90" s="2"/>
      <c r="G90" s="2"/>
      <c r="H90" s="2"/>
      <c r="I90" s="2"/>
      <c r="J90" s="4"/>
      <c r="K90" s="4"/>
      <c r="L90" s="4"/>
    </row>
    <row r="91" ht="12.0" customHeight="1">
      <c r="A91" s="2"/>
      <c r="B91" s="2"/>
      <c r="C91" s="2"/>
      <c r="D91" s="2"/>
      <c r="E91" s="2"/>
      <c r="F91" s="2"/>
      <c r="G91" s="2"/>
      <c r="H91" s="2"/>
      <c r="I91" s="2"/>
      <c r="J91" s="4"/>
      <c r="K91" s="4"/>
      <c r="L91" s="4"/>
    </row>
    <row r="92" ht="12.0" customHeight="1">
      <c r="A92" s="2"/>
      <c r="B92" s="2"/>
      <c r="C92" s="2"/>
      <c r="D92" s="2"/>
      <c r="E92" s="2"/>
      <c r="F92" s="2"/>
      <c r="G92" s="2"/>
      <c r="H92" s="2"/>
      <c r="I92" s="2"/>
      <c r="J92" s="4"/>
      <c r="K92" s="4"/>
      <c r="L92" s="4"/>
    </row>
    <row r="93" ht="12.0" customHeight="1">
      <c r="A93" s="2"/>
      <c r="B93" s="2"/>
      <c r="C93" s="2"/>
      <c r="D93" s="2"/>
      <c r="E93" s="2"/>
      <c r="F93" s="2"/>
      <c r="G93" s="2"/>
      <c r="H93" s="2"/>
      <c r="I93" s="2"/>
      <c r="J93" s="4"/>
      <c r="K93" s="4"/>
      <c r="L93" s="4"/>
    </row>
    <row r="94" ht="12.0" customHeight="1">
      <c r="A94" s="2"/>
      <c r="B94" s="2"/>
      <c r="C94" s="2"/>
      <c r="D94" s="2"/>
      <c r="E94" s="2"/>
      <c r="F94" s="2"/>
      <c r="G94" s="2"/>
      <c r="H94" s="2"/>
      <c r="I94" s="2"/>
      <c r="J94" s="4"/>
      <c r="K94" s="4"/>
      <c r="L94" s="4"/>
    </row>
    <row r="95" ht="12.0" customHeight="1">
      <c r="A95" s="2"/>
      <c r="B95" s="2"/>
      <c r="C95" s="2"/>
      <c r="D95" s="2"/>
      <c r="E95" s="2"/>
      <c r="F95" s="2"/>
      <c r="G95" s="2"/>
      <c r="H95" s="2"/>
      <c r="I95" s="2"/>
      <c r="J95" s="4"/>
      <c r="K95" s="4"/>
      <c r="L95" s="4"/>
    </row>
    <row r="96" ht="12.0" customHeight="1">
      <c r="A96" s="2"/>
      <c r="B96" s="2"/>
      <c r="C96" s="2"/>
      <c r="D96" s="2"/>
      <c r="E96" s="2"/>
      <c r="F96" s="2"/>
      <c r="G96" s="2"/>
      <c r="H96" s="2"/>
      <c r="I96" s="2"/>
      <c r="J96" s="4"/>
      <c r="K96" s="4"/>
      <c r="L96" s="4"/>
    </row>
    <row r="97" ht="12.0" customHeight="1">
      <c r="A97" s="2"/>
      <c r="B97" s="2"/>
      <c r="C97" s="2"/>
      <c r="D97" s="2"/>
      <c r="E97" s="2"/>
      <c r="F97" s="2"/>
      <c r="G97" s="2"/>
      <c r="H97" s="2"/>
      <c r="I97" s="2"/>
      <c r="J97" s="4"/>
      <c r="K97" s="4"/>
      <c r="L97" s="4"/>
    </row>
    <row r="98" ht="12.0" customHeight="1">
      <c r="A98" s="2"/>
      <c r="B98" s="2"/>
      <c r="C98" s="2"/>
      <c r="D98" s="2"/>
      <c r="E98" s="2"/>
      <c r="F98" s="2"/>
      <c r="G98" s="2"/>
      <c r="H98" s="2"/>
      <c r="I98" s="2"/>
      <c r="J98" s="4"/>
      <c r="K98" s="4"/>
      <c r="L98" s="4"/>
    </row>
    <row r="99" ht="12.0" customHeight="1">
      <c r="A99" s="2"/>
      <c r="B99" s="2"/>
      <c r="C99" s="2"/>
      <c r="D99" s="2"/>
      <c r="E99" s="2"/>
      <c r="F99" s="2"/>
      <c r="G99" s="2"/>
      <c r="H99" s="2"/>
      <c r="I99" s="2"/>
      <c r="J99" s="4"/>
      <c r="K99" s="4"/>
      <c r="L99" s="4"/>
    </row>
    <row r="100" ht="12.0" customHeight="1">
      <c r="A100" s="2"/>
      <c r="B100" s="2"/>
      <c r="C100" s="2"/>
      <c r="D100" s="2"/>
      <c r="E100" s="2"/>
      <c r="F100" s="2"/>
      <c r="G100" s="2"/>
      <c r="H100" s="2"/>
      <c r="I100" s="2"/>
      <c r="J100" s="4"/>
      <c r="K100" s="4"/>
      <c r="L100" s="4"/>
    </row>
  </sheetData>
  <mergeCells count="1">
    <mergeCell ref="A18:I19"/>
  </mergeCells>
  <printOptions/>
  <pageMargins bottom="0.75" footer="0.0" header="0.0" left="0.7" right="0.7" top="0.75"/>
  <pageSetup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16.0"/>
    <col customWidth="1" min="2" max="12" width="10.43"/>
    <col customWidth="1" min="13" max="15" width="11.57"/>
  </cols>
  <sheetData>
    <row r="1" ht="12.0" customHeight="1">
      <c r="A1" s="18" t="s">
        <v>364</v>
      </c>
      <c r="B1" s="17"/>
      <c r="C1" s="17"/>
      <c r="D1" s="17"/>
      <c r="E1" s="17"/>
      <c r="F1" s="17"/>
      <c r="G1" s="17"/>
      <c r="H1" s="19"/>
      <c r="I1" s="19"/>
      <c r="J1" s="19"/>
      <c r="K1" s="19"/>
      <c r="L1" s="19"/>
      <c r="M1" s="19"/>
      <c r="N1" s="19"/>
      <c r="O1" s="19"/>
    </row>
    <row r="2" ht="12.0" customHeight="1">
      <c r="A2" s="20" t="s">
        <v>365</v>
      </c>
      <c r="B2" s="17"/>
      <c r="C2" s="17"/>
      <c r="D2" s="17"/>
      <c r="E2" s="17"/>
      <c r="F2" s="17"/>
      <c r="G2" s="17"/>
      <c r="H2" s="19"/>
      <c r="I2" s="19"/>
      <c r="J2" s="19"/>
      <c r="K2" s="19"/>
      <c r="L2" s="19"/>
      <c r="M2" s="19"/>
      <c r="N2" s="19"/>
      <c r="O2" s="19"/>
    </row>
    <row r="3" ht="9.75" customHeight="1">
      <c r="A3" s="19"/>
      <c r="B3" s="17"/>
      <c r="C3" s="17"/>
      <c r="D3" s="17"/>
      <c r="E3" s="17"/>
      <c r="F3" s="17"/>
      <c r="G3" s="17"/>
      <c r="H3" s="19"/>
      <c r="I3" s="19"/>
      <c r="J3" s="130"/>
      <c r="K3" s="130"/>
      <c r="L3" s="130"/>
      <c r="M3" s="19"/>
      <c r="N3" s="19"/>
      <c r="O3" s="19"/>
    </row>
    <row r="4" ht="9.75" customHeight="1">
      <c r="A4" s="19"/>
      <c r="B4" s="17"/>
      <c r="C4" s="17"/>
      <c r="D4" s="17"/>
      <c r="E4" s="17"/>
      <c r="F4" s="17"/>
      <c r="G4" s="17"/>
      <c r="H4" s="19"/>
      <c r="I4" s="19"/>
      <c r="J4" s="19"/>
      <c r="K4" s="19"/>
      <c r="L4" s="19"/>
      <c r="M4" s="19"/>
      <c r="N4" s="19"/>
      <c r="O4" s="19"/>
    </row>
    <row r="5" ht="12.0" customHeight="1">
      <c r="A5" s="21" t="s">
        <v>279</v>
      </c>
      <c r="B5" s="36">
        <v>2011.0</v>
      </c>
      <c r="C5" s="36">
        <v>2012.0</v>
      </c>
      <c r="D5" s="36">
        <v>2013.0</v>
      </c>
      <c r="E5" s="36">
        <v>2014.0</v>
      </c>
      <c r="F5" s="36">
        <v>2015.0</v>
      </c>
      <c r="G5" s="36">
        <v>2016.0</v>
      </c>
      <c r="H5" s="36">
        <v>2017.0</v>
      </c>
      <c r="I5" s="36">
        <v>2018.0</v>
      </c>
      <c r="J5" s="36">
        <v>2019.0</v>
      </c>
      <c r="K5" s="36" t="s">
        <v>366</v>
      </c>
      <c r="L5" s="19"/>
      <c r="M5" s="19"/>
      <c r="N5" s="19"/>
      <c r="O5" s="19"/>
    </row>
    <row r="6" ht="12.0" customHeight="1">
      <c r="A6" s="18" t="s">
        <v>72</v>
      </c>
      <c r="B6" s="221" t="str">
        <f t="shared" ref="B6:K6" si="1">SUM(B8:B18)</f>
        <v>16.13</v>
      </c>
      <c r="C6" s="221" t="str">
        <f t="shared" si="1"/>
        <v>16.88</v>
      </c>
      <c r="D6" s="221" t="str">
        <f t="shared" si="1"/>
        <v>18.26</v>
      </c>
      <c r="E6" s="221" t="str">
        <f t="shared" si="1"/>
        <v>18.44</v>
      </c>
      <c r="F6" s="221" t="str">
        <f t="shared" si="1"/>
        <v>19.13</v>
      </c>
      <c r="G6" s="221" t="str">
        <f t="shared" si="1"/>
        <v>20.14</v>
      </c>
      <c r="H6" s="221" t="str">
        <f t="shared" si="1"/>
        <v>19.76</v>
      </c>
      <c r="I6" s="221" t="str">
        <f t="shared" si="1"/>
        <v>20.38</v>
      </c>
      <c r="J6" s="221" t="str">
        <f t="shared" si="1"/>
        <v>20.36</v>
      </c>
      <c r="K6" s="221" t="str">
        <f t="shared" si="1"/>
        <v>20.14</v>
      </c>
      <c r="L6" s="19"/>
      <c r="M6" s="19"/>
      <c r="N6" s="19"/>
      <c r="O6" s="19"/>
    </row>
    <row r="7" ht="7.5" customHeight="1">
      <c r="A7" s="18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19"/>
      <c r="M7" s="19"/>
      <c r="N7" s="19"/>
      <c r="O7" s="19"/>
    </row>
    <row r="8" ht="12.0" customHeight="1">
      <c r="A8" s="19" t="s">
        <v>212</v>
      </c>
      <c r="B8" s="222">
        <v>5.2628</v>
      </c>
      <c r="C8" s="222">
        <v>5.4339</v>
      </c>
      <c r="D8" s="222">
        <v>5.776</v>
      </c>
      <c r="E8" s="222">
        <v>5.7496</v>
      </c>
      <c r="F8" s="222">
        <v>5.764</v>
      </c>
      <c r="G8" s="222">
        <v>5.55</v>
      </c>
      <c r="H8" s="222">
        <v>5.5</v>
      </c>
      <c r="I8" s="223">
        <v>5.83</v>
      </c>
      <c r="J8" s="223">
        <v>5.79</v>
      </c>
      <c r="K8" s="223">
        <v>5.7</v>
      </c>
      <c r="L8" s="130"/>
      <c r="M8" s="19"/>
      <c r="N8" s="19"/>
      <c r="O8" s="19"/>
    </row>
    <row r="9" ht="12.0" customHeight="1">
      <c r="A9" s="224" t="s">
        <v>213</v>
      </c>
      <c r="B9" s="225">
        <v>1.2353450680180005</v>
      </c>
      <c r="C9" s="225">
        <v>1.2987613646879996</v>
      </c>
      <c r="D9" s="225">
        <v>1.3756406942069996</v>
      </c>
      <c r="E9" s="225">
        <v>1.3776424139870007</v>
      </c>
      <c r="F9" s="225">
        <v>1.7008174199589998</v>
      </c>
      <c r="G9" s="225">
        <v>2.353858557924</v>
      </c>
      <c r="H9" s="225">
        <v>2.445583815015999</v>
      </c>
      <c r="I9" s="225">
        <v>2.437034889294001</v>
      </c>
      <c r="J9" s="225">
        <v>2.455439908495</v>
      </c>
      <c r="K9" s="225">
        <v>2.1501259121219594</v>
      </c>
      <c r="L9" s="130"/>
      <c r="M9" s="19"/>
      <c r="N9" s="19"/>
      <c r="O9" s="19"/>
    </row>
    <row r="10" ht="12.0" customHeight="1">
      <c r="A10" s="19" t="s">
        <v>218</v>
      </c>
      <c r="B10" s="222">
        <v>1.31</v>
      </c>
      <c r="C10" s="222">
        <v>1.59</v>
      </c>
      <c r="D10" s="222">
        <v>1.72</v>
      </c>
      <c r="E10" s="222">
        <v>1.78</v>
      </c>
      <c r="F10" s="222">
        <v>1.71</v>
      </c>
      <c r="G10" s="222">
        <v>1.9</v>
      </c>
      <c r="H10" s="222">
        <v>1.71</v>
      </c>
      <c r="I10" s="222">
        <v>1.59</v>
      </c>
      <c r="J10" s="223">
        <v>1.68</v>
      </c>
      <c r="K10" s="223">
        <v>1.7</v>
      </c>
      <c r="L10" s="130"/>
      <c r="M10" s="19"/>
      <c r="N10" s="19"/>
      <c r="O10" s="19"/>
    </row>
    <row r="11" ht="12.0" customHeight="1">
      <c r="A11" s="19" t="s">
        <v>367</v>
      </c>
      <c r="B11" s="222">
        <v>0.53</v>
      </c>
      <c r="C11" s="222">
        <v>0.66</v>
      </c>
      <c r="D11" s="222">
        <v>0.97</v>
      </c>
      <c r="E11" s="222">
        <v>1.03</v>
      </c>
      <c r="F11" s="222">
        <v>1.02</v>
      </c>
      <c r="G11" s="222">
        <v>0.846</v>
      </c>
      <c r="H11" s="222">
        <v>1.09</v>
      </c>
      <c r="I11" s="226">
        <v>1.23</v>
      </c>
      <c r="J11" s="223">
        <v>1.29</v>
      </c>
      <c r="K11" s="223">
        <v>1.3</v>
      </c>
      <c r="L11" s="130"/>
      <c r="M11" s="19"/>
      <c r="N11" s="19"/>
      <c r="O11" s="19"/>
    </row>
    <row r="12" ht="12.0" customHeight="1">
      <c r="A12" s="19" t="s">
        <v>217</v>
      </c>
      <c r="B12" s="222">
        <v>1.11</v>
      </c>
      <c r="C12" s="222">
        <v>1.17</v>
      </c>
      <c r="D12" s="222">
        <v>1.25</v>
      </c>
      <c r="E12" s="222">
        <v>1.36</v>
      </c>
      <c r="F12" s="222">
        <v>1.38</v>
      </c>
      <c r="G12" s="222">
        <v>1.43</v>
      </c>
      <c r="H12" s="222">
        <v>1.26</v>
      </c>
      <c r="I12" s="222">
        <v>1.22</v>
      </c>
      <c r="J12" s="223">
        <v>1.26</v>
      </c>
      <c r="K12" s="223">
        <v>1.2</v>
      </c>
      <c r="L12" s="130"/>
      <c r="M12" s="19"/>
      <c r="N12" s="19"/>
      <c r="O12" s="19"/>
    </row>
    <row r="13" ht="12.0" customHeight="1">
      <c r="A13" s="19" t="s">
        <v>214</v>
      </c>
      <c r="B13" s="222">
        <v>0.958</v>
      </c>
      <c r="C13" s="222">
        <v>0.914</v>
      </c>
      <c r="D13" s="222">
        <v>1.0</v>
      </c>
      <c r="E13" s="222">
        <v>0.97</v>
      </c>
      <c r="F13" s="222">
        <v>0.971</v>
      </c>
      <c r="G13" s="222">
        <v>0.948</v>
      </c>
      <c r="H13" s="222">
        <v>0.86</v>
      </c>
      <c r="I13" s="222">
        <v>0.92</v>
      </c>
      <c r="J13" s="223">
        <v>0.934</v>
      </c>
      <c r="K13" s="223">
        <v>0.87</v>
      </c>
      <c r="L13" s="130"/>
      <c r="M13" s="19"/>
      <c r="N13" s="19"/>
      <c r="O13" s="19"/>
    </row>
    <row r="14" ht="12.0" customHeight="1">
      <c r="A14" s="19" t="s">
        <v>215</v>
      </c>
      <c r="B14" s="227">
        <v>0.713</v>
      </c>
      <c r="C14" s="227">
        <v>0.72</v>
      </c>
      <c r="D14" s="227">
        <v>0.722</v>
      </c>
      <c r="E14" s="227">
        <v>0.742</v>
      </c>
      <c r="F14" s="227">
        <v>0.732</v>
      </c>
      <c r="G14" s="227">
        <v>0.71</v>
      </c>
      <c r="H14" s="227">
        <v>0.7</v>
      </c>
      <c r="I14" s="222">
        <v>0.751</v>
      </c>
      <c r="J14" s="223">
        <v>0.801</v>
      </c>
      <c r="K14" s="223">
        <v>0.85</v>
      </c>
      <c r="L14" s="130"/>
      <c r="M14" s="19"/>
      <c r="N14" s="19"/>
      <c r="O14" s="19"/>
    </row>
    <row r="15" ht="12.0" customHeight="1">
      <c r="A15" s="19" t="s">
        <v>219</v>
      </c>
      <c r="B15" s="222">
        <v>0.663</v>
      </c>
      <c r="C15" s="222">
        <v>0.695</v>
      </c>
      <c r="D15" s="222">
        <v>0.76</v>
      </c>
      <c r="E15" s="222">
        <v>0.708</v>
      </c>
      <c r="F15" s="222">
        <v>0.712</v>
      </c>
      <c r="G15" s="222">
        <v>0.763</v>
      </c>
      <c r="H15" s="222">
        <v>0.79</v>
      </c>
      <c r="I15" s="222">
        <v>0.854</v>
      </c>
      <c r="J15" s="223">
        <v>0.797</v>
      </c>
      <c r="K15" s="223">
        <v>0.83</v>
      </c>
      <c r="L15" s="130"/>
      <c r="M15" s="19"/>
      <c r="N15" s="19"/>
      <c r="O15" s="19"/>
    </row>
    <row r="16" ht="12.0" customHeight="1">
      <c r="A16" s="19" t="s">
        <v>216</v>
      </c>
      <c r="B16" s="222">
        <v>0.444</v>
      </c>
      <c r="C16" s="222">
        <v>0.5</v>
      </c>
      <c r="D16" s="222">
        <v>0.48</v>
      </c>
      <c r="E16" s="222">
        <v>0.515</v>
      </c>
      <c r="F16" s="222">
        <v>0.594</v>
      </c>
      <c r="G16" s="222">
        <v>0.752</v>
      </c>
      <c r="H16" s="222">
        <v>0.74</v>
      </c>
      <c r="I16" s="222">
        <v>0.751</v>
      </c>
      <c r="J16" s="223">
        <v>0.715</v>
      </c>
      <c r="K16" s="223">
        <v>0.69</v>
      </c>
      <c r="L16" s="130"/>
      <c r="M16" s="19"/>
      <c r="N16" s="19"/>
      <c r="O16" s="19"/>
    </row>
    <row r="17" ht="12.0" customHeight="1">
      <c r="A17" s="19" t="s">
        <v>220</v>
      </c>
      <c r="B17" s="227">
        <v>0.36</v>
      </c>
      <c r="C17" s="227">
        <v>0.42</v>
      </c>
      <c r="D17" s="227">
        <v>0.44</v>
      </c>
      <c r="E17" s="227">
        <v>0.43</v>
      </c>
      <c r="F17" s="223">
        <v>0.5745000000000005</v>
      </c>
      <c r="G17" s="223">
        <v>0.7</v>
      </c>
      <c r="H17" s="223">
        <v>0.6199999999999974</v>
      </c>
      <c r="I17" s="222">
        <v>0.603</v>
      </c>
      <c r="J17" s="223">
        <v>0.562</v>
      </c>
      <c r="K17" s="223">
        <v>0.58</v>
      </c>
      <c r="L17" s="130"/>
      <c r="M17" s="19"/>
      <c r="N17" s="19"/>
      <c r="O17" s="19"/>
    </row>
    <row r="18" ht="12.0" customHeight="1">
      <c r="A18" s="19" t="s">
        <v>266</v>
      </c>
      <c r="B18" s="222">
        <v>3.5396419999999984</v>
      </c>
      <c r="C18" s="222">
        <v>3.476931</v>
      </c>
      <c r="D18" s="222">
        <v>3.767966000000001</v>
      </c>
      <c r="E18" s="222">
        <v>3.7808899999999994</v>
      </c>
      <c r="F18" s="222">
        <v>3.9735700000000005</v>
      </c>
      <c r="G18" s="222">
        <v>4.187000000000001</v>
      </c>
      <c r="H18" s="222">
        <v>4.045000000000002</v>
      </c>
      <c r="I18" s="222">
        <v>4.191</v>
      </c>
      <c r="J18" s="223">
        <v>4.072</v>
      </c>
      <c r="K18" s="223">
        <v>4.27</v>
      </c>
      <c r="L18" s="19"/>
      <c r="M18" s="19"/>
      <c r="N18" s="19"/>
      <c r="O18" s="19"/>
    </row>
    <row r="19" ht="9.75" customHeight="1">
      <c r="A19" s="19"/>
      <c r="B19" s="222"/>
      <c r="C19" s="222"/>
      <c r="D19" s="222"/>
      <c r="E19" s="222"/>
      <c r="F19" s="222"/>
      <c r="G19" s="222"/>
      <c r="H19" s="222"/>
      <c r="I19" s="222"/>
      <c r="J19" s="223"/>
      <c r="K19" s="223"/>
      <c r="L19" s="19"/>
      <c r="M19" s="19"/>
      <c r="N19" s="19"/>
      <c r="O19" s="19"/>
    </row>
    <row r="20" ht="9.75" customHeight="1">
      <c r="A20" s="19"/>
      <c r="B20" s="222"/>
      <c r="C20" s="222"/>
      <c r="D20" s="222"/>
      <c r="E20" s="222"/>
      <c r="F20" s="222"/>
      <c r="G20" s="222"/>
      <c r="H20" s="222"/>
      <c r="I20" s="222"/>
      <c r="J20" s="223"/>
      <c r="K20" s="223"/>
      <c r="L20" s="19"/>
      <c r="M20" s="19"/>
      <c r="N20" s="19"/>
      <c r="O20" s="19"/>
    </row>
    <row r="21" ht="12.0" customHeight="1">
      <c r="A21" s="176" t="s">
        <v>368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2"/>
      <c r="L21" s="19"/>
      <c r="M21" s="19"/>
      <c r="N21" s="19"/>
      <c r="O21" s="19"/>
    </row>
    <row r="22" ht="24.0" customHeight="1">
      <c r="A22" s="228" t="s">
        <v>369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30"/>
      <c r="L22" s="19"/>
      <c r="M22" s="19"/>
      <c r="N22" s="19"/>
      <c r="O22" s="19"/>
    </row>
    <row r="23" ht="12.0" customHeight="1">
      <c r="A23" s="19"/>
      <c r="B23" s="17"/>
      <c r="C23" s="17"/>
      <c r="D23" s="17"/>
      <c r="E23" s="17"/>
      <c r="F23" s="17"/>
      <c r="G23" s="17"/>
      <c r="H23" s="17"/>
      <c r="I23" s="19"/>
      <c r="J23" s="19"/>
      <c r="K23" s="19"/>
      <c r="L23" s="19"/>
      <c r="M23" s="19"/>
      <c r="N23" s="19"/>
      <c r="O23" s="19"/>
    </row>
    <row r="24" ht="12.0" customHeight="1">
      <c r="A24" s="19"/>
      <c r="L24" s="19"/>
      <c r="M24" s="19"/>
      <c r="N24" s="19"/>
      <c r="O24" s="19"/>
    </row>
    <row r="25" ht="12.0" customHeight="1">
      <c r="A25" s="19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19"/>
      <c r="M25" s="19"/>
      <c r="N25" s="19"/>
      <c r="O25" s="232"/>
    </row>
    <row r="26" ht="12.0" customHeight="1">
      <c r="A26" s="19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19"/>
      <c r="M26" s="19"/>
      <c r="N26" s="19"/>
      <c r="O26" s="19"/>
    </row>
    <row r="27" ht="12.0" customHeight="1">
      <c r="A27" s="19"/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19"/>
      <c r="M27" s="19"/>
      <c r="N27" s="19"/>
      <c r="O27" s="19"/>
    </row>
    <row r="28" ht="12.0" customHeight="1">
      <c r="A28" s="19"/>
      <c r="B28" s="19"/>
      <c r="C28" s="19"/>
      <c r="D28" s="19"/>
      <c r="E28" s="19"/>
      <c r="F28" s="19"/>
      <c r="G28" s="19"/>
      <c r="H28" s="19"/>
      <c r="I28" s="232"/>
      <c r="J28" s="232"/>
      <c r="K28" s="232"/>
      <c r="L28" s="19"/>
      <c r="M28" s="19"/>
      <c r="N28" s="232"/>
      <c r="O28" s="19"/>
    </row>
    <row r="29" ht="12.0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60"/>
    </row>
    <row r="30" ht="12.0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ht="12.0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ht="12.0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232"/>
      <c r="M32" s="19"/>
      <c r="N32" s="19"/>
      <c r="O32" s="19"/>
    </row>
    <row r="33" ht="12.0" customHeight="1">
      <c r="A33" s="19"/>
      <c r="B33" s="19"/>
      <c r="C33" s="19"/>
      <c r="D33" s="19"/>
      <c r="E33" s="19"/>
      <c r="F33" s="19"/>
      <c r="G33" s="19"/>
      <c r="H33" s="19"/>
      <c r="I33" s="232"/>
      <c r="J33" s="19"/>
      <c r="K33" s="19"/>
      <c r="L33" s="234"/>
      <c r="M33" s="19"/>
      <c r="N33" s="19"/>
      <c r="O33" s="19"/>
    </row>
    <row r="34" ht="12.0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ht="12.0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32"/>
      <c r="M35" s="19"/>
      <c r="N35" s="19"/>
      <c r="O35" s="19"/>
    </row>
    <row r="36" ht="12.0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ht="12.0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ht="12.0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ht="12.0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ht="12.0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ht="12.0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ht="12.0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ht="12.0" customHeight="1">
      <c r="A43" s="19"/>
      <c r="B43" s="17"/>
      <c r="C43" s="17"/>
      <c r="D43" s="17"/>
      <c r="E43" s="17"/>
      <c r="F43" s="17"/>
      <c r="G43" s="17"/>
      <c r="H43" s="17"/>
      <c r="I43" s="19"/>
      <c r="J43" s="19"/>
      <c r="K43" s="19"/>
      <c r="L43" s="19"/>
      <c r="M43" s="19"/>
      <c r="N43" s="19"/>
      <c r="O43" s="19"/>
    </row>
    <row r="44" ht="12.0" customHeight="1">
      <c r="A44" s="19"/>
      <c r="B44" s="17"/>
      <c r="C44" s="17"/>
      <c r="D44" s="17"/>
      <c r="E44" s="17"/>
      <c r="F44" s="17"/>
      <c r="G44" s="17"/>
      <c r="H44" s="17"/>
      <c r="I44" s="19"/>
      <c r="J44" s="19"/>
      <c r="K44" s="19"/>
      <c r="L44" s="19"/>
      <c r="M44" s="19"/>
      <c r="N44" s="19"/>
      <c r="O44" s="19"/>
    </row>
    <row r="45" ht="12.0" customHeight="1">
      <c r="A45" s="19"/>
      <c r="B45" s="17"/>
      <c r="C45" s="17"/>
      <c r="D45" s="17"/>
      <c r="E45" s="17"/>
      <c r="F45" s="17"/>
      <c r="G45" s="17"/>
      <c r="H45" s="17"/>
      <c r="I45" s="19"/>
      <c r="J45" s="19"/>
      <c r="K45" s="19"/>
      <c r="L45" s="19"/>
      <c r="M45" s="19"/>
      <c r="N45" s="19"/>
      <c r="O45" s="19"/>
    </row>
    <row r="46" ht="12.0" customHeight="1">
      <c r="A46" s="19"/>
      <c r="B46" s="17"/>
      <c r="C46" s="17"/>
      <c r="D46" s="17"/>
      <c r="E46" s="17"/>
      <c r="F46" s="17"/>
      <c r="G46" s="17"/>
      <c r="H46" s="17"/>
      <c r="I46" s="19"/>
      <c r="J46" s="19"/>
      <c r="K46" s="19"/>
      <c r="L46" s="19"/>
      <c r="M46" s="19"/>
      <c r="N46" s="19"/>
      <c r="O46" s="19"/>
    </row>
    <row r="47" ht="12.0" customHeight="1">
      <c r="A47" s="19"/>
      <c r="B47" s="17"/>
      <c r="C47" s="17"/>
      <c r="D47" s="17"/>
      <c r="E47" s="17"/>
      <c r="F47" s="17"/>
      <c r="G47" s="17"/>
      <c r="H47" s="17"/>
      <c r="I47" s="19"/>
      <c r="J47" s="19"/>
      <c r="K47" s="19"/>
      <c r="L47" s="19"/>
      <c r="M47" s="19"/>
      <c r="N47" s="19"/>
      <c r="O47" s="19"/>
    </row>
    <row r="48" ht="12.0" customHeight="1">
      <c r="A48" s="19"/>
      <c r="B48" s="17"/>
      <c r="C48" s="17"/>
      <c r="D48" s="17"/>
      <c r="E48" s="17"/>
      <c r="F48" s="17"/>
      <c r="G48" s="17"/>
      <c r="H48" s="17"/>
      <c r="I48" s="19"/>
      <c r="J48" s="19"/>
      <c r="K48" s="19"/>
      <c r="L48" s="19"/>
      <c r="M48" s="19"/>
      <c r="N48" s="19"/>
      <c r="O48" s="19"/>
    </row>
    <row r="49" ht="12.0" customHeight="1">
      <c r="A49" s="19"/>
      <c r="B49" s="17"/>
      <c r="C49" s="17"/>
      <c r="D49" s="17"/>
      <c r="E49" s="17"/>
      <c r="F49" s="17"/>
      <c r="G49" s="17"/>
      <c r="H49" s="17"/>
      <c r="I49" s="19"/>
      <c r="J49" s="19"/>
      <c r="K49" s="19"/>
      <c r="L49" s="19"/>
      <c r="M49" s="19"/>
      <c r="N49" s="19"/>
      <c r="O49" s="19"/>
    </row>
    <row r="50" ht="12.0" customHeight="1">
      <c r="A50" s="19"/>
      <c r="B50" s="17"/>
      <c r="C50" s="17"/>
      <c r="D50" s="17"/>
      <c r="E50" s="17"/>
      <c r="F50" s="17"/>
      <c r="G50" s="17"/>
      <c r="H50" s="17"/>
      <c r="I50" s="19"/>
      <c r="J50" s="19"/>
      <c r="K50" s="19"/>
      <c r="L50" s="19"/>
      <c r="M50" s="19"/>
      <c r="N50" s="19"/>
      <c r="O50" s="19"/>
    </row>
    <row r="51" ht="12.0" customHeight="1">
      <c r="A51" s="19"/>
      <c r="B51" s="17"/>
      <c r="C51" s="17"/>
      <c r="D51" s="17"/>
      <c r="E51" s="17"/>
      <c r="F51" s="17"/>
      <c r="G51" s="17"/>
      <c r="H51" s="17"/>
      <c r="I51" s="19"/>
      <c r="J51" s="19"/>
      <c r="K51" s="19"/>
      <c r="L51" s="19"/>
      <c r="M51" s="19"/>
      <c r="N51" s="19"/>
      <c r="O51" s="19"/>
    </row>
    <row r="52" ht="12.0" customHeight="1">
      <c r="A52" s="19"/>
      <c r="B52" s="17"/>
      <c r="C52" s="17"/>
      <c r="D52" s="17"/>
      <c r="E52" s="17"/>
      <c r="F52" s="17"/>
      <c r="G52" s="17"/>
      <c r="H52" s="17"/>
      <c r="I52" s="19"/>
      <c r="J52" s="19"/>
      <c r="K52" s="19"/>
      <c r="L52" s="19"/>
      <c r="M52" s="19"/>
      <c r="N52" s="19"/>
      <c r="O52" s="19"/>
    </row>
    <row r="53" ht="12.0" customHeight="1">
      <c r="A53" s="19"/>
      <c r="B53" s="17"/>
      <c r="C53" s="17"/>
      <c r="D53" s="17"/>
      <c r="E53" s="17"/>
      <c r="F53" s="17"/>
      <c r="G53" s="17"/>
      <c r="H53" s="17"/>
      <c r="I53" s="19"/>
      <c r="J53" s="19"/>
      <c r="K53" s="19"/>
      <c r="L53" s="19"/>
      <c r="M53" s="19"/>
      <c r="N53" s="19"/>
      <c r="O53" s="19"/>
    </row>
    <row r="54" ht="12.0" customHeight="1">
      <c r="A54" s="19"/>
      <c r="B54" s="17"/>
      <c r="C54" s="17"/>
      <c r="D54" s="17"/>
      <c r="E54" s="17"/>
      <c r="F54" s="17"/>
      <c r="G54" s="17"/>
      <c r="H54" s="17"/>
      <c r="I54" s="19"/>
      <c r="J54" s="19"/>
      <c r="K54" s="19"/>
      <c r="L54" s="19"/>
      <c r="M54" s="19"/>
      <c r="N54" s="19"/>
      <c r="O54" s="19"/>
    </row>
    <row r="55" ht="12.0" customHeight="1">
      <c r="A55" s="19"/>
      <c r="B55" s="17"/>
      <c r="C55" s="17"/>
      <c r="D55" s="17"/>
      <c r="E55" s="17"/>
      <c r="F55" s="17"/>
      <c r="G55" s="17"/>
      <c r="H55" s="17"/>
      <c r="I55" s="19"/>
      <c r="J55" s="19"/>
      <c r="K55" s="19"/>
      <c r="L55" s="19"/>
      <c r="M55" s="19"/>
      <c r="N55" s="19"/>
      <c r="O55" s="19"/>
    </row>
    <row r="56" ht="12.0" customHeight="1">
      <c r="A56" s="19"/>
      <c r="B56" s="17"/>
      <c r="C56" s="17"/>
      <c r="D56" s="17"/>
      <c r="E56" s="17"/>
      <c r="F56" s="17"/>
      <c r="G56" s="17"/>
      <c r="H56" s="17"/>
      <c r="I56" s="19"/>
      <c r="J56" s="19"/>
      <c r="K56" s="19"/>
      <c r="L56" s="19"/>
      <c r="M56" s="19"/>
      <c r="N56" s="19"/>
      <c r="O56" s="19"/>
    </row>
    <row r="57" ht="12.0" customHeight="1">
      <c r="A57" s="19"/>
      <c r="B57" s="17"/>
      <c r="C57" s="17"/>
      <c r="D57" s="17"/>
      <c r="E57" s="17"/>
      <c r="F57" s="17"/>
      <c r="G57" s="17"/>
      <c r="H57" s="17"/>
      <c r="I57" s="19"/>
      <c r="J57" s="19"/>
      <c r="K57" s="19"/>
      <c r="L57" s="19"/>
      <c r="M57" s="19"/>
      <c r="N57" s="19"/>
      <c r="O57" s="19"/>
    </row>
    <row r="58" ht="12.0" customHeight="1">
      <c r="A58" s="19"/>
      <c r="B58" s="17"/>
      <c r="C58" s="17"/>
      <c r="D58" s="17"/>
      <c r="E58" s="17"/>
      <c r="F58" s="17"/>
      <c r="G58" s="17"/>
      <c r="H58" s="17"/>
      <c r="I58" s="19"/>
      <c r="J58" s="19"/>
      <c r="K58" s="19"/>
      <c r="L58" s="19"/>
      <c r="M58" s="19"/>
      <c r="N58" s="19"/>
      <c r="O58" s="19"/>
    </row>
    <row r="59" ht="12.0" customHeight="1">
      <c r="A59" s="19"/>
      <c r="B59" s="17"/>
      <c r="C59" s="17"/>
      <c r="D59" s="17"/>
      <c r="E59" s="17"/>
      <c r="F59" s="17"/>
      <c r="G59" s="17"/>
      <c r="H59" s="17"/>
      <c r="I59" s="19"/>
      <c r="J59" s="19"/>
      <c r="K59" s="19"/>
      <c r="L59" s="19"/>
      <c r="M59" s="19"/>
      <c r="N59" s="19"/>
      <c r="O59" s="19"/>
    </row>
    <row r="60" ht="12.0" customHeight="1">
      <c r="A60" s="19"/>
      <c r="B60" s="17"/>
      <c r="C60" s="17"/>
      <c r="D60" s="17"/>
      <c r="E60" s="17"/>
      <c r="F60" s="17"/>
      <c r="G60" s="17"/>
      <c r="H60" s="17"/>
      <c r="I60" s="19"/>
      <c r="J60" s="19"/>
      <c r="K60" s="19"/>
      <c r="L60" s="19"/>
      <c r="M60" s="19"/>
      <c r="N60" s="19"/>
      <c r="O60" s="19"/>
    </row>
    <row r="61" ht="12.0" customHeight="1">
      <c r="A61" s="19"/>
      <c r="B61" s="17"/>
      <c r="C61" s="17"/>
      <c r="D61" s="17"/>
      <c r="E61" s="17"/>
      <c r="F61" s="17"/>
      <c r="G61" s="17"/>
      <c r="H61" s="17"/>
      <c r="I61" s="19"/>
      <c r="J61" s="19"/>
      <c r="K61" s="19"/>
      <c r="L61" s="19"/>
      <c r="M61" s="19"/>
      <c r="N61" s="19"/>
      <c r="O61" s="19"/>
    </row>
    <row r="62" ht="12.0" customHeight="1">
      <c r="A62" s="19"/>
      <c r="B62" s="17"/>
      <c r="C62" s="17"/>
      <c r="D62" s="17"/>
      <c r="E62" s="17"/>
      <c r="F62" s="17"/>
      <c r="G62" s="17"/>
      <c r="H62" s="17"/>
      <c r="I62" s="19"/>
      <c r="J62" s="19"/>
      <c r="K62" s="19"/>
      <c r="L62" s="19"/>
      <c r="M62" s="19"/>
      <c r="N62" s="19"/>
      <c r="O62" s="19"/>
    </row>
    <row r="63" ht="12.0" customHeight="1">
      <c r="A63" s="19"/>
      <c r="B63" s="17"/>
      <c r="C63" s="17"/>
      <c r="D63" s="17"/>
      <c r="E63" s="17"/>
      <c r="F63" s="17"/>
      <c r="G63" s="17"/>
      <c r="H63" s="17"/>
      <c r="I63" s="19"/>
      <c r="J63" s="19"/>
      <c r="K63" s="19"/>
      <c r="L63" s="19"/>
      <c r="M63" s="19"/>
      <c r="N63" s="19"/>
      <c r="O63" s="19"/>
    </row>
    <row r="64" ht="12.0" customHeight="1">
      <c r="A64" s="19"/>
      <c r="B64" s="17"/>
      <c r="C64" s="17"/>
      <c r="D64" s="17"/>
      <c r="E64" s="17"/>
      <c r="F64" s="17"/>
      <c r="G64" s="17"/>
      <c r="H64" s="17"/>
      <c r="I64" s="19"/>
      <c r="J64" s="19"/>
      <c r="K64" s="19"/>
      <c r="L64" s="19"/>
      <c r="M64" s="19"/>
      <c r="N64" s="19"/>
      <c r="O64" s="19"/>
    </row>
    <row r="65" ht="12.0" customHeight="1">
      <c r="A65" s="19"/>
      <c r="B65" s="17"/>
      <c r="C65" s="17"/>
      <c r="D65" s="17"/>
      <c r="E65" s="17"/>
      <c r="F65" s="17"/>
      <c r="G65" s="17"/>
      <c r="H65" s="17"/>
      <c r="I65" s="19"/>
      <c r="J65" s="19"/>
      <c r="K65" s="19"/>
      <c r="L65" s="19"/>
      <c r="M65" s="19"/>
      <c r="N65" s="19"/>
      <c r="O65" s="19"/>
    </row>
    <row r="66" ht="12.0" customHeight="1">
      <c r="A66" s="19"/>
      <c r="B66" s="17"/>
      <c r="C66" s="17"/>
      <c r="D66" s="17"/>
      <c r="E66" s="17"/>
      <c r="F66" s="17"/>
      <c r="G66" s="17"/>
      <c r="H66" s="17"/>
      <c r="I66" s="19"/>
      <c r="J66" s="19"/>
      <c r="K66" s="19"/>
      <c r="L66" s="19"/>
      <c r="M66" s="19"/>
      <c r="N66" s="19"/>
      <c r="O66" s="19"/>
    </row>
    <row r="67" ht="12.0" customHeight="1">
      <c r="A67" s="19"/>
      <c r="B67" s="17"/>
      <c r="C67" s="17"/>
      <c r="D67" s="17"/>
      <c r="E67" s="17"/>
      <c r="F67" s="17"/>
      <c r="G67" s="17"/>
      <c r="H67" s="17"/>
      <c r="I67" s="19"/>
      <c r="J67" s="19"/>
      <c r="K67" s="19"/>
      <c r="L67" s="19"/>
      <c r="M67" s="19"/>
      <c r="N67" s="19"/>
      <c r="O67" s="19"/>
    </row>
    <row r="68" ht="12.0" customHeight="1">
      <c r="A68" s="19"/>
      <c r="B68" s="17"/>
      <c r="C68" s="17"/>
      <c r="D68" s="17"/>
      <c r="E68" s="17"/>
      <c r="F68" s="17"/>
      <c r="G68" s="17"/>
      <c r="H68" s="17"/>
      <c r="I68" s="19"/>
      <c r="J68" s="19"/>
      <c r="K68" s="19"/>
      <c r="L68" s="19"/>
      <c r="M68" s="19"/>
      <c r="N68" s="19"/>
      <c r="O68" s="19"/>
    </row>
    <row r="69" ht="12.0" customHeight="1">
      <c r="A69" s="19"/>
      <c r="B69" s="17"/>
      <c r="C69" s="17"/>
      <c r="D69" s="17"/>
      <c r="E69" s="17"/>
      <c r="F69" s="17"/>
      <c r="G69" s="17"/>
      <c r="H69" s="17"/>
      <c r="I69" s="19"/>
      <c r="J69" s="19"/>
      <c r="K69" s="19"/>
      <c r="L69" s="19"/>
      <c r="M69" s="19"/>
      <c r="N69" s="19"/>
      <c r="O69" s="19"/>
    </row>
    <row r="70" ht="12.0" customHeight="1">
      <c r="A70" s="19"/>
      <c r="B70" s="17"/>
      <c r="C70" s="17"/>
      <c r="D70" s="17"/>
      <c r="E70" s="17"/>
      <c r="F70" s="17"/>
      <c r="G70" s="17"/>
      <c r="H70" s="17"/>
      <c r="I70" s="19"/>
      <c r="J70" s="19"/>
      <c r="K70" s="19"/>
      <c r="L70" s="19"/>
      <c r="M70" s="19"/>
      <c r="N70" s="19"/>
      <c r="O70" s="19"/>
    </row>
    <row r="71" ht="12.0" customHeight="1">
      <c r="A71" s="19"/>
      <c r="B71" s="17"/>
      <c r="C71" s="17"/>
      <c r="D71" s="17"/>
      <c r="E71" s="17"/>
      <c r="F71" s="17"/>
      <c r="G71" s="17"/>
      <c r="H71" s="17"/>
      <c r="I71" s="19"/>
      <c r="J71" s="19"/>
      <c r="K71" s="19"/>
      <c r="L71" s="19"/>
      <c r="M71" s="19"/>
      <c r="N71" s="19"/>
      <c r="O71" s="19"/>
    </row>
    <row r="72" ht="12.0" customHeight="1">
      <c r="A72" s="19"/>
      <c r="B72" s="17"/>
      <c r="C72" s="17"/>
      <c r="D72" s="17"/>
      <c r="E72" s="17"/>
      <c r="F72" s="17"/>
      <c r="G72" s="17"/>
      <c r="H72" s="17"/>
      <c r="I72" s="19"/>
      <c r="J72" s="19"/>
      <c r="K72" s="19"/>
      <c r="L72" s="19"/>
      <c r="M72" s="19"/>
      <c r="N72" s="19"/>
      <c r="O72" s="19"/>
    </row>
    <row r="73" ht="12.0" customHeight="1">
      <c r="A73" s="19"/>
      <c r="B73" s="17"/>
      <c r="C73" s="17"/>
      <c r="D73" s="17"/>
      <c r="E73" s="17"/>
      <c r="F73" s="17"/>
      <c r="G73" s="17"/>
      <c r="H73" s="17"/>
      <c r="I73" s="19"/>
      <c r="J73" s="19"/>
      <c r="K73" s="19"/>
      <c r="L73" s="19"/>
      <c r="M73" s="19"/>
      <c r="N73" s="19"/>
      <c r="O73" s="19"/>
    </row>
    <row r="74" ht="12.0" customHeight="1">
      <c r="A74" s="19"/>
      <c r="B74" s="17"/>
      <c r="C74" s="17"/>
      <c r="D74" s="17"/>
      <c r="E74" s="17"/>
      <c r="F74" s="17"/>
      <c r="G74" s="17"/>
      <c r="H74" s="17"/>
      <c r="I74" s="19"/>
      <c r="J74" s="19"/>
      <c r="K74" s="19"/>
      <c r="L74" s="19"/>
      <c r="M74" s="19"/>
      <c r="N74" s="19"/>
      <c r="O74" s="19"/>
    </row>
    <row r="75" ht="12.0" customHeight="1">
      <c r="A75" s="19"/>
      <c r="B75" s="17"/>
      <c r="C75" s="17"/>
      <c r="D75" s="17"/>
      <c r="E75" s="17"/>
      <c r="F75" s="17"/>
      <c r="G75" s="17"/>
      <c r="H75" s="17"/>
      <c r="I75" s="19"/>
      <c r="J75" s="19"/>
      <c r="K75" s="19"/>
      <c r="L75" s="19"/>
      <c r="M75" s="19"/>
      <c r="N75" s="19"/>
      <c r="O75" s="19"/>
    </row>
    <row r="76" ht="12.0" customHeight="1">
      <c r="A76" s="19"/>
      <c r="B76" s="17"/>
      <c r="C76" s="17"/>
      <c r="D76" s="17"/>
      <c r="E76" s="17"/>
      <c r="F76" s="17"/>
      <c r="G76" s="17"/>
      <c r="H76" s="17"/>
      <c r="I76" s="19"/>
      <c r="J76" s="19"/>
      <c r="K76" s="19"/>
      <c r="L76" s="19"/>
      <c r="M76" s="19"/>
      <c r="N76" s="19"/>
      <c r="O76" s="19"/>
    </row>
    <row r="77" ht="12.0" customHeight="1">
      <c r="A77" s="19"/>
      <c r="B77" s="17"/>
      <c r="C77" s="17"/>
      <c r="D77" s="17"/>
      <c r="E77" s="17"/>
      <c r="F77" s="17"/>
      <c r="G77" s="17"/>
      <c r="H77" s="17"/>
      <c r="I77" s="19"/>
      <c r="J77" s="19"/>
      <c r="K77" s="19"/>
      <c r="L77" s="19"/>
      <c r="M77" s="19"/>
      <c r="N77" s="19"/>
      <c r="O77" s="19"/>
    </row>
    <row r="78" ht="12.0" customHeight="1">
      <c r="A78" s="19"/>
      <c r="B78" s="17"/>
      <c r="C78" s="17"/>
      <c r="D78" s="17"/>
      <c r="E78" s="17"/>
      <c r="F78" s="17"/>
      <c r="G78" s="17"/>
      <c r="H78" s="17"/>
      <c r="I78" s="19"/>
      <c r="J78" s="19"/>
      <c r="K78" s="19"/>
      <c r="L78" s="19"/>
      <c r="M78" s="19"/>
      <c r="N78" s="19"/>
      <c r="O78" s="19"/>
    </row>
    <row r="79" ht="12.0" customHeight="1">
      <c r="A79" s="19"/>
      <c r="B79" s="17"/>
      <c r="C79" s="17"/>
      <c r="D79" s="17"/>
      <c r="E79" s="17"/>
      <c r="F79" s="17"/>
      <c r="G79" s="17"/>
      <c r="H79" s="17"/>
      <c r="I79" s="19"/>
      <c r="J79" s="19"/>
      <c r="K79" s="19"/>
      <c r="L79" s="19"/>
      <c r="M79" s="19"/>
      <c r="N79" s="19"/>
      <c r="O79" s="19"/>
    </row>
    <row r="80" ht="12.0" customHeight="1">
      <c r="A80" s="19"/>
      <c r="B80" s="17"/>
      <c r="C80" s="17"/>
      <c r="D80" s="17"/>
      <c r="E80" s="17"/>
      <c r="F80" s="17"/>
      <c r="G80" s="17"/>
      <c r="H80" s="17"/>
      <c r="I80" s="19"/>
      <c r="J80" s="19"/>
      <c r="K80" s="19"/>
      <c r="L80" s="19"/>
      <c r="M80" s="19"/>
      <c r="N80" s="19"/>
      <c r="O80" s="19"/>
    </row>
    <row r="81" ht="12.0" customHeight="1">
      <c r="A81" s="19"/>
      <c r="B81" s="17"/>
      <c r="C81" s="17"/>
      <c r="D81" s="17"/>
      <c r="E81" s="17"/>
      <c r="F81" s="17"/>
      <c r="G81" s="17"/>
      <c r="H81" s="17"/>
      <c r="I81" s="19"/>
      <c r="J81" s="19"/>
      <c r="K81" s="19"/>
      <c r="L81" s="19"/>
      <c r="M81" s="19"/>
      <c r="N81" s="19"/>
      <c r="O81" s="19"/>
    </row>
    <row r="82" ht="12.0" customHeight="1">
      <c r="A82" s="19"/>
      <c r="B82" s="17"/>
      <c r="C82" s="17"/>
      <c r="D82" s="17"/>
      <c r="E82" s="17"/>
      <c r="F82" s="17"/>
      <c r="G82" s="17"/>
      <c r="H82" s="17"/>
      <c r="I82" s="19"/>
      <c r="J82" s="19"/>
      <c r="K82" s="19"/>
      <c r="L82" s="19"/>
      <c r="M82" s="19"/>
      <c r="N82" s="19"/>
      <c r="O82" s="19"/>
    </row>
    <row r="83" ht="12.0" customHeight="1">
      <c r="A83" s="19"/>
      <c r="B83" s="17"/>
      <c r="C83" s="17"/>
      <c r="D83" s="17"/>
      <c r="E83" s="17"/>
      <c r="F83" s="17"/>
      <c r="G83" s="17"/>
      <c r="H83" s="17"/>
      <c r="I83" s="19"/>
      <c r="J83" s="19"/>
      <c r="K83" s="19"/>
      <c r="L83" s="19"/>
      <c r="M83" s="19"/>
      <c r="N83" s="19"/>
      <c r="O83" s="19"/>
    </row>
    <row r="84" ht="12.0" customHeight="1">
      <c r="A84" s="19"/>
      <c r="B84" s="17"/>
      <c r="C84" s="17"/>
      <c r="D84" s="17"/>
      <c r="E84" s="17"/>
      <c r="F84" s="17"/>
      <c r="G84" s="17"/>
      <c r="H84" s="17"/>
      <c r="I84" s="19"/>
      <c r="J84" s="19"/>
      <c r="K84" s="19"/>
      <c r="L84" s="19"/>
      <c r="M84" s="19"/>
      <c r="N84" s="19"/>
      <c r="O84" s="19"/>
    </row>
    <row r="85" ht="12.0" customHeight="1">
      <c r="A85" s="19"/>
      <c r="B85" s="17"/>
      <c r="C85" s="17"/>
      <c r="D85" s="17"/>
      <c r="E85" s="17"/>
      <c r="F85" s="17"/>
      <c r="G85" s="17"/>
      <c r="H85" s="17"/>
      <c r="I85" s="19"/>
      <c r="J85" s="19"/>
      <c r="K85" s="19"/>
      <c r="L85" s="19"/>
      <c r="M85" s="19"/>
      <c r="N85" s="19"/>
      <c r="O85" s="19"/>
    </row>
    <row r="86" ht="12.0" customHeight="1">
      <c r="A86" s="19"/>
      <c r="B86" s="17"/>
      <c r="C86" s="17"/>
      <c r="D86" s="17"/>
      <c r="E86" s="17"/>
      <c r="F86" s="17"/>
      <c r="G86" s="17"/>
      <c r="H86" s="17"/>
      <c r="I86" s="19"/>
      <c r="J86" s="19"/>
      <c r="K86" s="19"/>
      <c r="L86" s="19"/>
      <c r="M86" s="19"/>
      <c r="N86" s="19"/>
      <c r="O86" s="19"/>
    </row>
    <row r="87" ht="12.0" customHeight="1">
      <c r="A87" s="19"/>
      <c r="B87" s="17"/>
      <c r="C87" s="17"/>
      <c r="D87" s="17"/>
      <c r="E87" s="17"/>
      <c r="F87" s="17"/>
      <c r="G87" s="17"/>
      <c r="H87" s="17"/>
      <c r="I87" s="19"/>
      <c r="J87" s="19"/>
      <c r="K87" s="19"/>
      <c r="L87" s="19"/>
      <c r="M87" s="19"/>
      <c r="N87" s="19"/>
      <c r="O87" s="19"/>
    </row>
    <row r="88" ht="12.0" customHeight="1">
      <c r="A88" s="19"/>
      <c r="B88" s="17"/>
      <c r="C88" s="17"/>
      <c r="D88" s="17"/>
      <c r="E88" s="17"/>
      <c r="F88" s="17"/>
      <c r="G88" s="17"/>
      <c r="H88" s="17"/>
      <c r="I88" s="19"/>
      <c r="J88" s="19"/>
      <c r="K88" s="19"/>
      <c r="L88" s="19"/>
      <c r="M88" s="19"/>
      <c r="N88" s="19"/>
      <c r="O88" s="19"/>
    </row>
    <row r="89" ht="12.0" customHeight="1">
      <c r="A89" s="19"/>
      <c r="B89" s="17"/>
      <c r="C89" s="17"/>
      <c r="D89" s="17"/>
      <c r="E89" s="17"/>
      <c r="F89" s="17"/>
      <c r="G89" s="17"/>
      <c r="H89" s="17"/>
      <c r="I89" s="19"/>
      <c r="J89" s="19"/>
      <c r="K89" s="19"/>
      <c r="L89" s="19"/>
      <c r="M89" s="19"/>
      <c r="N89" s="19"/>
      <c r="O89" s="19"/>
    </row>
    <row r="90" ht="12.0" customHeight="1">
      <c r="A90" s="19"/>
      <c r="B90" s="17"/>
      <c r="C90" s="17"/>
      <c r="D90" s="17"/>
      <c r="E90" s="17"/>
      <c r="F90" s="17"/>
      <c r="G90" s="17"/>
      <c r="H90" s="17"/>
      <c r="I90" s="19"/>
      <c r="J90" s="19"/>
      <c r="K90" s="19"/>
      <c r="L90" s="19"/>
      <c r="M90" s="19"/>
      <c r="N90" s="19"/>
      <c r="O90" s="19"/>
    </row>
    <row r="91" ht="12.0" customHeight="1">
      <c r="A91" s="19"/>
      <c r="B91" s="17"/>
      <c r="C91" s="17"/>
      <c r="D91" s="17"/>
      <c r="E91" s="17"/>
      <c r="F91" s="17"/>
      <c r="G91" s="17"/>
      <c r="H91" s="17"/>
      <c r="I91" s="19"/>
      <c r="J91" s="19"/>
      <c r="K91" s="19"/>
      <c r="L91" s="19"/>
      <c r="M91" s="19"/>
      <c r="N91" s="19"/>
      <c r="O91" s="19"/>
    </row>
    <row r="92" ht="12.0" customHeight="1">
      <c r="A92" s="19"/>
      <c r="B92" s="17"/>
      <c r="C92" s="17"/>
      <c r="D92" s="17"/>
      <c r="E92" s="17"/>
      <c r="F92" s="17"/>
      <c r="G92" s="17"/>
      <c r="H92" s="17"/>
      <c r="I92" s="19"/>
      <c r="J92" s="19"/>
      <c r="K92" s="19"/>
      <c r="L92" s="19"/>
      <c r="M92" s="19"/>
      <c r="N92" s="19"/>
      <c r="O92" s="19"/>
    </row>
    <row r="93" ht="12.0" customHeight="1">
      <c r="A93" s="19"/>
      <c r="B93" s="17"/>
      <c r="C93" s="17"/>
      <c r="D93" s="17"/>
      <c r="E93" s="17"/>
      <c r="F93" s="17"/>
      <c r="G93" s="17"/>
      <c r="H93" s="17"/>
      <c r="I93" s="19"/>
      <c r="J93" s="19"/>
      <c r="K93" s="19"/>
      <c r="L93" s="19"/>
      <c r="M93" s="19"/>
      <c r="N93" s="19"/>
      <c r="O93" s="19"/>
    </row>
    <row r="94" ht="12.0" customHeight="1">
      <c r="A94" s="19"/>
      <c r="B94" s="17"/>
      <c r="C94" s="17"/>
      <c r="D94" s="17"/>
      <c r="E94" s="17"/>
      <c r="F94" s="17"/>
      <c r="G94" s="17"/>
      <c r="H94" s="17"/>
      <c r="I94" s="19"/>
      <c r="J94" s="19"/>
      <c r="K94" s="19"/>
      <c r="L94" s="19"/>
      <c r="M94" s="19"/>
      <c r="N94" s="19"/>
      <c r="O94" s="19"/>
    </row>
    <row r="95" ht="12.0" customHeight="1">
      <c r="A95" s="19"/>
      <c r="B95" s="17"/>
      <c r="C95" s="17"/>
      <c r="D95" s="17"/>
      <c r="E95" s="17"/>
      <c r="F95" s="17"/>
      <c r="G95" s="17"/>
      <c r="H95" s="17"/>
      <c r="I95" s="19"/>
      <c r="J95" s="19"/>
      <c r="K95" s="19"/>
      <c r="L95" s="19"/>
      <c r="M95" s="19"/>
      <c r="N95" s="19"/>
      <c r="O95" s="19"/>
    </row>
    <row r="96" ht="12.0" customHeight="1">
      <c r="A96" s="19"/>
      <c r="B96" s="17"/>
      <c r="C96" s="17"/>
      <c r="D96" s="17"/>
      <c r="E96" s="17"/>
      <c r="F96" s="17"/>
      <c r="G96" s="17"/>
      <c r="H96" s="17"/>
      <c r="I96" s="19"/>
      <c r="J96" s="19"/>
      <c r="K96" s="19"/>
      <c r="L96" s="19"/>
      <c r="M96" s="19"/>
      <c r="N96" s="19"/>
      <c r="O96" s="19"/>
    </row>
    <row r="97" ht="12.0" customHeight="1">
      <c r="A97" s="19"/>
      <c r="B97" s="17"/>
      <c r="C97" s="17"/>
      <c r="D97" s="17"/>
      <c r="E97" s="17"/>
      <c r="F97" s="17"/>
      <c r="G97" s="17"/>
      <c r="H97" s="17"/>
      <c r="I97" s="19"/>
      <c r="J97" s="19"/>
      <c r="K97" s="19"/>
      <c r="L97" s="19"/>
      <c r="M97" s="19"/>
      <c r="N97" s="19"/>
      <c r="O97" s="19"/>
    </row>
    <row r="98" ht="12.0" customHeight="1">
      <c r="A98" s="19"/>
      <c r="B98" s="17"/>
      <c r="C98" s="17"/>
      <c r="D98" s="17"/>
      <c r="E98" s="17"/>
      <c r="F98" s="17"/>
      <c r="G98" s="17"/>
      <c r="H98" s="17"/>
      <c r="I98" s="19"/>
      <c r="J98" s="19"/>
      <c r="K98" s="19"/>
      <c r="L98" s="19"/>
      <c r="M98" s="19"/>
      <c r="N98" s="19"/>
      <c r="O98" s="19"/>
    </row>
    <row r="99" ht="12.0" customHeight="1">
      <c r="A99" s="19"/>
      <c r="B99" s="17"/>
      <c r="C99" s="17"/>
      <c r="D99" s="17"/>
      <c r="E99" s="17"/>
      <c r="F99" s="17"/>
      <c r="G99" s="17"/>
      <c r="H99" s="17"/>
      <c r="I99" s="19"/>
      <c r="J99" s="19"/>
      <c r="K99" s="19"/>
      <c r="L99" s="19"/>
      <c r="M99" s="19"/>
      <c r="N99" s="19"/>
      <c r="O99" s="19"/>
    </row>
    <row r="100" ht="12.0" customHeight="1">
      <c r="A100" s="19"/>
      <c r="B100" s="17"/>
      <c r="C100" s="17"/>
      <c r="D100" s="17"/>
      <c r="E100" s="17"/>
      <c r="F100" s="17"/>
      <c r="G100" s="17"/>
      <c r="H100" s="17"/>
      <c r="I100" s="19"/>
      <c r="J100" s="19"/>
      <c r="K100" s="19"/>
      <c r="L100" s="19"/>
      <c r="M100" s="19"/>
      <c r="N100" s="19"/>
      <c r="O100" s="19"/>
    </row>
  </sheetData>
  <mergeCells count="2">
    <mergeCell ref="A21:K21"/>
    <mergeCell ref="A22:K22"/>
  </mergeCells>
  <printOptions/>
  <pageMargins bottom="0.75" footer="0.0" header="0.0" left="0.7" right="0.7" top="0.75"/>
  <pageSetup paperSize="9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46.86"/>
    <col customWidth="1" min="2" max="2" width="11.29"/>
    <col customWidth="1" min="3" max="4" width="11.14"/>
    <col customWidth="1" min="5" max="5" width="11.29"/>
    <col customWidth="1" min="6" max="6" width="11.14"/>
    <col customWidth="1" min="7" max="10" width="11.71"/>
    <col customWidth="1" min="11" max="11" width="11.29"/>
    <col customWidth="1" min="12" max="21" width="11.57"/>
  </cols>
  <sheetData>
    <row r="1" ht="12.0" customHeight="1">
      <c r="A1" s="18" t="s">
        <v>370</v>
      </c>
      <c r="B1" s="113"/>
      <c r="C1" s="113"/>
      <c r="D1" s="113"/>
      <c r="E1" s="113"/>
      <c r="F1" s="113"/>
      <c r="G1" s="113"/>
      <c r="H1" s="113"/>
      <c r="I1" s="113"/>
      <c r="J1" s="113"/>
      <c r="K1" s="235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ht="12.0" customHeight="1">
      <c r="A2" s="20" t="s">
        <v>371</v>
      </c>
      <c r="B2" s="113"/>
      <c r="C2" s="113"/>
      <c r="D2" s="113"/>
      <c r="E2" s="113"/>
      <c r="F2" s="113"/>
      <c r="G2" s="113"/>
      <c r="H2" s="113"/>
      <c r="I2" s="113"/>
      <c r="J2" s="113"/>
      <c r="K2" s="23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ht="11.25" customHeight="1">
      <c r="A3" s="19"/>
      <c r="B3" s="236"/>
      <c r="C3" s="236"/>
      <c r="D3" s="236"/>
      <c r="E3" s="236"/>
      <c r="F3" s="236"/>
      <c r="G3" s="236"/>
      <c r="H3" s="236"/>
      <c r="I3" s="236"/>
      <c r="J3" s="236"/>
      <c r="K3" s="237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ht="11.25" customHeight="1">
      <c r="A4" s="19"/>
      <c r="B4" s="67"/>
      <c r="C4" s="67"/>
      <c r="D4" s="67"/>
      <c r="E4" s="67"/>
      <c r="F4" s="67"/>
      <c r="G4" s="67"/>
      <c r="H4" s="67"/>
      <c r="I4" s="67"/>
      <c r="J4" s="67"/>
      <c r="K4" s="238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ht="12.0" customHeight="1">
      <c r="A5" s="21" t="s">
        <v>372</v>
      </c>
      <c r="B5" s="22">
        <v>2011.0</v>
      </c>
      <c r="C5" s="22">
        <v>2012.0</v>
      </c>
      <c r="D5" s="22">
        <v>2013.0</v>
      </c>
      <c r="E5" s="22">
        <v>2014.0</v>
      </c>
      <c r="F5" s="22">
        <v>2015.0</v>
      </c>
      <c r="G5" s="22">
        <v>2016.0</v>
      </c>
      <c r="H5" s="22">
        <v>2017.0</v>
      </c>
      <c r="I5" s="22">
        <v>2018.0</v>
      </c>
      <c r="J5" s="22">
        <v>2019.0</v>
      </c>
      <c r="K5" s="239" t="s">
        <v>373</v>
      </c>
      <c r="L5" s="19"/>
      <c r="M5" s="19"/>
      <c r="N5" s="19"/>
      <c r="O5" s="19"/>
      <c r="P5" s="19"/>
      <c r="Q5" s="19"/>
      <c r="R5" s="19"/>
      <c r="S5" s="19"/>
      <c r="T5" s="19"/>
      <c r="U5" s="19"/>
    </row>
    <row r="6" ht="12.0" customHeight="1">
      <c r="A6" s="18" t="s">
        <v>72</v>
      </c>
      <c r="B6" s="203" t="str">
        <f t="shared" ref="B6:K6" si="1">SUM(B8:B28)</f>
        <v>  1,235,345 </v>
      </c>
      <c r="C6" s="203" t="str">
        <f t="shared" si="1"/>
        <v>  1,298,761 </v>
      </c>
      <c r="D6" s="203" t="str">
        <f t="shared" si="1"/>
        <v>  1,375,641 </v>
      </c>
      <c r="E6" s="203" t="str">
        <f t="shared" si="1"/>
        <v>  1,377,642 </v>
      </c>
      <c r="F6" s="203" t="str">
        <f t="shared" si="1"/>
        <v>  1,700,817 </v>
      </c>
      <c r="G6" s="203" t="str">
        <f t="shared" si="1"/>
        <v>  2,353,859 </v>
      </c>
      <c r="H6" s="203" t="str">
        <f t="shared" si="1"/>
        <v>  2,445,584 </v>
      </c>
      <c r="I6" s="203" t="str">
        <f t="shared" si="1"/>
        <v>  2,437,035 </v>
      </c>
      <c r="J6" s="203" t="str">
        <f t="shared" si="1"/>
        <v>  2,455,440 </v>
      </c>
      <c r="K6" s="203" t="str">
        <f t="shared" si="1"/>
        <v>  2,150,126 </v>
      </c>
      <c r="L6" s="19"/>
      <c r="M6" s="19"/>
      <c r="N6" s="19"/>
      <c r="O6" s="19"/>
      <c r="P6" s="19"/>
      <c r="Q6" s="19"/>
      <c r="R6" s="19"/>
      <c r="S6" s="19"/>
      <c r="T6" s="19"/>
      <c r="U6" s="19"/>
    </row>
    <row r="7" ht="6.75" customHeight="1">
      <c r="A7" s="19"/>
      <c r="B7" s="66"/>
      <c r="C7" s="66"/>
      <c r="D7" s="66"/>
      <c r="E7" s="66"/>
      <c r="F7" s="66"/>
      <c r="G7" s="66"/>
      <c r="H7" s="66"/>
      <c r="I7" s="66"/>
      <c r="J7" s="66"/>
      <c r="K7" s="66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ht="14.25" customHeight="1">
      <c r="A8" s="19" t="s">
        <v>374</v>
      </c>
      <c r="B8" s="66">
        <v>295841.5394019999</v>
      </c>
      <c r="C8" s="66">
        <v>311111.46747300006</v>
      </c>
      <c r="D8" s="66">
        <v>307680.17779399996</v>
      </c>
      <c r="E8" s="66">
        <v>318848.967656</v>
      </c>
      <c r="F8" s="66">
        <v>321787.0238220001</v>
      </c>
      <c r="G8" s="66">
        <v>312859.166455</v>
      </c>
      <c r="H8" s="66">
        <v>306153.45737</v>
      </c>
      <c r="I8" s="66">
        <v>330837.284534</v>
      </c>
      <c r="J8" s="66">
        <v>414394.0104019999</v>
      </c>
      <c r="K8" s="240">
        <v>423798.45897866506</v>
      </c>
      <c r="L8" s="241"/>
      <c r="M8" s="142"/>
    </row>
    <row r="9" ht="14.25" customHeight="1">
      <c r="A9" s="19" t="s">
        <v>375</v>
      </c>
      <c r="B9" s="66">
        <v>347059.1974</v>
      </c>
      <c r="C9" s="66">
        <v>462832.3337</v>
      </c>
      <c r="D9" s="66">
        <v>461058.2939</v>
      </c>
      <c r="E9" s="66">
        <v>362382.2513</v>
      </c>
      <c r="F9" s="66">
        <v>411972.9939</v>
      </c>
      <c r="G9" s="66">
        <v>443625.10165100003</v>
      </c>
      <c r="H9" s="66">
        <v>439247.85459</v>
      </c>
      <c r="I9" s="66">
        <v>459539.07672000007</v>
      </c>
      <c r="J9" s="66">
        <v>459513.470505</v>
      </c>
      <c r="K9" s="240">
        <v>396246.5112497999</v>
      </c>
      <c r="L9" s="241"/>
      <c r="M9" s="142"/>
    </row>
    <row r="10" ht="14.25" customHeight="1">
      <c r="A10" s="19" t="s">
        <v>376</v>
      </c>
      <c r="B10" s="66">
        <v>302904.688896</v>
      </c>
      <c r="C10" s="66">
        <v>278812.47315</v>
      </c>
      <c r="D10" s="66">
        <v>261347.92904100005</v>
      </c>
      <c r="E10" s="66">
        <v>235276.903792</v>
      </c>
      <c r="F10" s="66">
        <v>255916.96928</v>
      </c>
      <c r="G10" s="66">
        <v>522133.964787</v>
      </c>
      <c r="H10" s="66">
        <v>501814.506139</v>
      </c>
      <c r="I10" s="66">
        <v>494284.487931</v>
      </c>
      <c r="J10" s="66">
        <v>473979.853308</v>
      </c>
      <c r="K10" s="240">
        <v>387928.3284625699</v>
      </c>
      <c r="L10" s="241"/>
      <c r="M10" s="142"/>
    </row>
    <row r="11" ht="14.25" customHeight="1">
      <c r="A11" s="19" t="s">
        <v>377</v>
      </c>
      <c r="B11" s="66">
        <v>0.0</v>
      </c>
      <c r="C11" s="66">
        <v>0.0</v>
      </c>
      <c r="D11" s="66">
        <v>0.0</v>
      </c>
      <c r="E11" s="66">
        <v>0.0</v>
      </c>
      <c r="F11" s="66">
        <v>6666.78966</v>
      </c>
      <c r="G11" s="66">
        <v>329368.437399</v>
      </c>
      <c r="H11" s="66">
        <v>452949.57942699996</v>
      </c>
      <c r="I11" s="66">
        <v>385308.13605300005</v>
      </c>
      <c r="J11" s="66">
        <v>382524.17244199995</v>
      </c>
      <c r="K11" s="240">
        <v>312776.12570399995</v>
      </c>
      <c r="L11" s="241"/>
      <c r="M11" s="142"/>
      <c r="N11" s="66"/>
      <c r="O11" s="66"/>
      <c r="P11" s="66"/>
    </row>
    <row r="12" ht="14.25" customHeight="1">
      <c r="A12" s="19" t="s">
        <v>378</v>
      </c>
      <c r="B12" s="66">
        <v>0.0</v>
      </c>
      <c r="C12" s="66">
        <v>0.0</v>
      </c>
      <c r="D12" s="66">
        <v>0.0</v>
      </c>
      <c r="E12" s="66">
        <v>70262.11433999999</v>
      </c>
      <c r="F12" s="66">
        <v>182213.66986</v>
      </c>
      <c r="G12" s="66">
        <v>168375.5323</v>
      </c>
      <c r="H12" s="66">
        <v>194704.33410000004</v>
      </c>
      <c r="I12" s="66">
        <v>208298.388329</v>
      </c>
      <c r="J12" s="66">
        <v>190014.34260899998</v>
      </c>
      <c r="K12" s="240">
        <v>202771.16913999998</v>
      </c>
      <c r="L12" s="241"/>
      <c r="M12" s="142"/>
      <c r="N12" s="66"/>
      <c r="O12" s="66"/>
    </row>
    <row r="13" ht="14.25" customHeight="1">
      <c r="A13" s="19" t="s">
        <v>379</v>
      </c>
      <c r="B13" s="66">
        <v>95262.400116</v>
      </c>
      <c r="C13" s="66">
        <v>51875.648823</v>
      </c>
      <c r="D13" s="66">
        <v>151187.00269199998</v>
      </c>
      <c r="E13" s="66">
        <v>167116.69089</v>
      </c>
      <c r="F13" s="66">
        <v>203360.28981900003</v>
      </c>
      <c r="G13" s="66">
        <v>221399.22729700006</v>
      </c>
      <c r="H13" s="66">
        <v>206493.350744</v>
      </c>
      <c r="I13" s="66">
        <v>205413.97328299997</v>
      </c>
      <c r="J13" s="66">
        <v>197628.536848</v>
      </c>
      <c r="K13" s="240">
        <v>189511.0195586</v>
      </c>
      <c r="L13" s="241"/>
      <c r="M13" s="142"/>
    </row>
    <row r="14" ht="14.25" customHeight="1">
      <c r="A14" s="19" t="s">
        <v>380</v>
      </c>
      <c r="B14" s="66">
        <v>0.0</v>
      </c>
      <c r="C14" s="66">
        <v>0.0</v>
      </c>
      <c r="D14" s="66">
        <v>0.0</v>
      </c>
      <c r="E14" s="66">
        <v>130.324608</v>
      </c>
      <c r="F14" s="66">
        <v>106063.119341</v>
      </c>
      <c r="G14" s="66">
        <v>133438.86026</v>
      </c>
      <c r="H14" s="66">
        <v>121780.86654599999</v>
      </c>
      <c r="I14" s="66">
        <v>122178.242746</v>
      </c>
      <c r="J14" s="66">
        <v>113910.27102799999</v>
      </c>
      <c r="K14" s="240">
        <v>73150.5193488</v>
      </c>
      <c r="L14" s="241"/>
      <c r="M14" s="142"/>
      <c r="N14" s="66"/>
      <c r="O14" s="66"/>
    </row>
    <row r="15" ht="14.25" customHeight="1">
      <c r="A15" s="19" t="s">
        <v>381</v>
      </c>
      <c r="B15" s="66">
        <v>24346.6642</v>
      </c>
      <c r="C15" s="66">
        <v>23999.9523</v>
      </c>
      <c r="D15" s="66">
        <v>27894.516499999998</v>
      </c>
      <c r="E15" s="66">
        <v>43910.529</v>
      </c>
      <c r="F15" s="66">
        <v>32315.1605</v>
      </c>
      <c r="G15" s="66">
        <v>49170.0966</v>
      </c>
      <c r="H15" s="66">
        <v>45778.039932</v>
      </c>
      <c r="I15" s="66">
        <v>47279.86278199999</v>
      </c>
      <c r="J15" s="66">
        <v>43663.945877</v>
      </c>
      <c r="K15" s="240">
        <v>31854.345266</v>
      </c>
    </row>
    <row r="16" ht="14.25" customHeight="1">
      <c r="A16" s="242" t="s">
        <v>382</v>
      </c>
      <c r="B16" s="69">
        <v>26957.512781999998</v>
      </c>
      <c r="C16" s="69">
        <v>33968.202620000004</v>
      </c>
      <c r="D16" s="69">
        <v>39464.20534</v>
      </c>
      <c r="E16" s="69">
        <v>43012.169013</v>
      </c>
      <c r="F16" s="69">
        <v>41030.488607</v>
      </c>
      <c r="G16" s="69">
        <v>42523.856615000004</v>
      </c>
      <c r="H16" s="243">
        <v>45030.368308</v>
      </c>
      <c r="I16" s="243">
        <v>39784.353267</v>
      </c>
      <c r="J16" s="243">
        <v>39279.24716400001</v>
      </c>
      <c r="K16" s="244">
        <v>29075.847766</v>
      </c>
    </row>
    <row r="17" ht="14.25" customHeight="1">
      <c r="A17" s="19" t="s">
        <v>383</v>
      </c>
      <c r="B17" s="66">
        <v>40244.73031</v>
      </c>
      <c r="C17" s="66">
        <v>37673.181240000005</v>
      </c>
      <c r="D17" s="66">
        <v>31443.15364</v>
      </c>
      <c r="E17" s="66">
        <v>33679.652047999996</v>
      </c>
      <c r="F17" s="66">
        <v>29886.32374</v>
      </c>
      <c r="G17" s="66">
        <v>32281.908646</v>
      </c>
      <c r="H17" s="66">
        <v>31460.013080000004</v>
      </c>
      <c r="I17" s="66">
        <v>33482.596154</v>
      </c>
      <c r="J17" s="66">
        <v>32650.550569999996</v>
      </c>
      <c r="K17" s="240">
        <v>24964.3175055</v>
      </c>
    </row>
    <row r="18" ht="14.25" customHeight="1">
      <c r="A18" s="19" t="s">
        <v>384</v>
      </c>
      <c r="B18" s="66">
        <v>22576.134153</v>
      </c>
      <c r="C18" s="66">
        <v>20887.052057999997</v>
      </c>
      <c r="D18" s="66">
        <v>18431.229536</v>
      </c>
      <c r="E18" s="66">
        <v>18225.360414000002</v>
      </c>
      <c r="F18" s="66">
        <v>19089.292917</v>
      </c>
      <c r="G18" s="66">
        <v>19930.115540000003</v>
      </c>
      <c r="H18" s="66">
        <v>19780.250609</v>
      </c>
      <c r="I18" s="66">
        <v>18737.110728000003</v>
      </c>
      <c r="J18" s="66">
        <v>18158.421459999998</v>
      </c>
      <c r="K18" s="240">
        <v>16389.06135</v>
      </c>
    </row>
    <row r="19" ht="14.25" customHeight="1">
      <c r="A19" s="19" t="s">
        <v>385</v>
      </c>
      <c r="B19" s="66">
        <v>0.0</v>
      </c>
      <c r="C19" s="66">
        <v>0.0</v>
      </c>
      <c r="D19" s="66">
        <v>0.0</v>
      </c>
      <c r="E19" s="66">
        <v>0.0</v>
      </c>
      <c r="F19" s="66">
        <v>0.0</v>
      </c>
      <c r="G19" s="66">
        <v>0.0</v>
      </c>
      <c r="H19" s="66">
        <v>4841.954752</v>
      </c>
      <c r="I19" s="66">
        <v>19627.735545999996</v>
      </c>
      <c r="J19" s="66">
        <v>17082.549256</v>
      </c>
      <c r="K19" s="240">
        <v>11459.656709000003</v>
      </c>
      <c r="M19" s="66"/>
      <c r="N19" s="66"/>
      <c r="O19" s="66"/>
      <c r="P19" s="66"/>
      <c r="Q19" s="66"/>
      <c r="R19" s="66"/>
    </row>
    <row r="20" ht="14.25" customHeight="1">
      <c r="A20" s="19" t="s">
        <v>386</v>
      </c>
      <c r="B20" s="66">
        <v>6935.297613000001</v>
      </c>
      <c r="C20" s="66">
        <v>5033.545983</v>
      </c>
      <c r="D20" s="66">
        <v>3905.7941769999998</v>
      </c>
      <c r="E20" s="66">
        <v>4633.156021000001</v>
      </c>
      <c r="F20" s="66">
        <v>3341.376995</v>
      </c>
      <c r="G20" s="66">
        <v>3832.8360489999995</v>
      </c>
      <c r="H20" s="66">
        <v>6834.9768890000005</v>
      </c>
      <c r="I20" s="66">
        <v>9558.237154</v>
      </c>
      <c r="J20" s="66">
        <v>10932.956056</v>
      </c>
      <c r="K20" s="240">
        <v>10913.7246178</v>
      </c>
    </row>
    <row r="21" ht="14.25" customHeight="1">
      <c r="A21" s="19" t="s">
        <v>387</v>
      </c>
      <c r="B21" s="66">
        <v>4790.827</v>
      </c>
      <c r="C21" s="66">
        <v>5446.61302</v>
      </c>
      <c r="D21" s="66">
        <v>6513.3083</v>
      </c>
      <c r="E21" s="66">
        <v>6185.9826729999995</v>
      </c>
      <c r="F21" s="66">
        <v>5930.695789999999</v>
      </c>
      <c r="G21" s="66">
        <v>2653.8507999999997</v>
      </c>
      <c r="H21" s="66">
        <v>2864.6117</v>
      </c>
      <c r="I21" s="66">
        <v>3186.9015000000004</v>
      </c>
      <c r="J21" s="66">
        <v>4102.683822999999</v>
      </c>
      <c r="K21" s="240">
        <v>4484.556435999999</v>
      </c>
    </row>
    <row r="22" ht="14.25" customHeight="1">
      <c r="A22" s="19" t="s">
        <v>388</v>
      </c>
      <c r="B22" s="66">
        <v>0.0</v>
      </c>
      <c r="C22" s="66">
        <v>2540.2671659999996</v>
      </c>
      <c r="D22" s="66">
        <v>4118.049853</v>
      </c>
      <c r="E22" s="66">
        <v>6909.718642000001</v>
      </c>
      <c r="F22" s="66">
        <v>7949.247545999999</v>
      </c>
      <c r="G22" s="66">
        <v>7530.071275</v>
      </c>
      <c r="H22" s="66">
        <v>7215.429152000001</v>
      </c>
      <c r="I22" s="66">
        <v>6462.280019000001</v>
      </c>
      <c r="J22" s="66">
        <v>7332.5416749999995</v>
      </c>
      <c r="K22" s="240">
        <v>4427.195508299999</v>
      </c>
      <c r="M22" s="66"/>
    </row>
    <row r="23" ht="14.25" customHeight="1">
      <c r="A23" s="19" t="s">
        <v>389</v>
      </c>
      <c r="B23" s="66">
        <v>1148.327111</v>
      </c>
      <c r="C23" s="66">
        <v>929.532413</v>
      </c>
      <c r="D23" s="66">
        <v>865.214904</v>
      </c>
      <c r="E23" s="66">
        <v>1582.818589</v>
      </c>
      <c r="F23" s="66">
        <v>1565.980664</v>
      </c>
      <c r="G23" s="66">
        <v>1263.475257</v>
      </c>
      <c r="H23" s="66">
        <v>1284.648764</v>
      </c>
      <c r="I23" s="66">
        <v>1988.8852800000002</v>
      </c>
      <c r="J23" s="66">
        <v>4588.083618000001</v>
      </c>
      <c r="K23" s="240">
        <v>4045.87016129</v>
      </c>
    </row>
    <row r="24" ht="14.25" customHeight="1">
      <c r="A24" s="193" t="s">
        <v>390</v>
      </c>
      <c r="B24" s="69">
        <v>4701.9952889999995</v>
      </c>
      <c r="C24" s="69">
        <v>4372.7429329999995</v>
      </c>
      <c r="D24" s="69">
        <v>4969.541288</v>
      </c>
      <c r="E24" s="69">
        <v>4499.0016590000005</v>
      </c>
      <c r="F24" s="69">
        <v>5464.142626000001</v>
      </c>
      <c r="G24" s="69">
        <v>5981.377149000001</v>
      </c>
      <c r="H24" s="69">
        <v>5458.253701999999</v>
      </c>
      <c r="I24" s="69">
        <v>5435.982045000001</v>
      </c>
      <c r="J24" s="66">
        <v>5157.375464</v>
      </c>
      <c r="K24" s="240">
        <v>3628.78599967</v>
      </c>
    </row>
    <row r="25" ht="14.25" customHeight="1">
      <c r="A25" s="68" t="s">
        <v>391</v>
      </c>
      <c r="B25" s="245">
        <v>0.0</v>
      </c>
      <c r="C25" s="245">
        <v>0.0</v>
      </c>
      <c r="D25" s="245">
        <v>0.0</v>
      </c>
      <c r="E25" s="245">
        <v>0.0</v>
      </c>
      <c r="F25" s="245">
        <v>0.0</v>
      </c>
      <c r="G25" s="245">
        <v>0.0</v>
      </c>
      <c r="H25" s="245">
        <v>0.0</v>
      </c>
      <c r="I25" s="245">
        <v>990.721</v>
      </c>
      <c r="J25" s="66">
        <v>3120.8882559999997</v>
      </c>
      <c r="K25" s="240">
        <v>3003.11644459</v>
      </c>
    </row>
    <row r="26" ht="14.25" customHeight="1">
      <c r="A26" s="19" t="s">
        <v>392</v>
      </c>
      <c r="B26" s="66">
        <v>2061.585182</v>
      </c>
      <c r="C26" s="66">
        <v>2175.0934249999996</v>
      </c>
      <c r="D26" s="66">
        <v>2942.7176240000003</v>
      </c>
      <c r="E26" s="66">
        <v>3069.599459</v>
      </c>
      <c r="F26" s="66">
        <v>2932.972297</v>
      </c>
      <c r="G26" s="66">
        <v>3717.196885</v>
      </c>
      <c r="H26" s="66">
        <v>3937.0892369999997</v>
      </c>
      <c r="I26" s="66">
        <v>3538.3328710000005</v>
      </c>
      <c r="J26" s="66">
        <v>3271.5285799999997</v>
      </c>
      <c r="K26" s="240">
        <v>2824.2884045999995</v>
      </c>
    </row>
    <row r="27" ht="14.25" customHeight="1">
      <c r="A27" s="246" t="s">
        <v>393</v>
      </c>
      <c r="B27" s="69">
        <v>3212.8809469999997</v>
      </c>
      <c r="C27" s="69">
        <v>2706.152547</v>
      </c>
      <c r="D27" s="69">
        <v>2412.36298</v>
      </c>
      <c r="E27" s="69">
        <v>3006.920512</v>
      </c>
      <c r="F27" s="69">
        <v>3021.501604</v>
      </c>
      <c r="G27" s="69">
        <v>3527.02248</v>
      </c>
      <c r="H27" s="69">
        <v>3349.539404</v>
      </c>
      <c r="I27" s="69">
        <v>3101.604892</v>
      </c>
      <c r="J27" s="66">
        <v>2093.9564720000003</v>
      </c>
      <c r="K27" s="240">
        <v>1921.1197361400002</v>
      </c>
    </row>
    <row r="28" ht="14.25" customHeight="1">
      <c r="A28" s="19" t="s">
        <v>394</v>
      </c>
      <c r="B28" s="121">
        <v>57301.28761699959</v>
      </c>
      <c r="C28" s="121">
        <v>54397.10583699937</v>
      </c>
      <c r="D28" s="121">
        <v>51407.1966380002</v>
      </c>
      <c r="E28" s="121">
        <v>54910.25337100006</v>
      </c>
      <c r="F28" s="121">
        <v>60309.38099100045</v>
      </c>
      <c r="G28" s="121">
        <v>50246.46047900058</v>
      </c>
      <c r="H28" s="121">
        <v>44604.6905709994</v>
      </c>
      <c r="I28" s="121">
        <v>38000.696459999774</v>
      </c>
      <c r="J28" s="121">
        <v>32040.523081999738</v>
      </c>
      <c r="K28" s="121">
        <v>14951.89377463609</v>
      </c>
      <c r="L28" s="231"/>
      <c r="M28" s="231"/>
      <c r="N28" s="231"/>
      <c r="O28" s="231"/>
      <c r="P28" s="231"/>
      <c r="Q28" s="231"/>
      <c r="R28" s="231"/>
      <c r="S28" s="231"/>
      <c r="T28" s="231"/>
      <c r="U28" s="231"/>
    </row>
    <row r="29" ht="11.25" customHeight="1">
      <c r="A29" s="19"/>
      <c r="B29" s="113"/>
      <c r="C29" s="113"/>
      <c r="D29" s="113"/>
      <c r="E29" s="113"/>
      <c r="F29" s="113"/>
      <c r="G29" s="113"/>
      <c r="H29" s="113"/>
      <c r="I29" s="113"/>
      <c r="J29" s="113"/>
      <c r="K29" s="235"/>
      <c r="L29" s="231"/>
      <c r="M29" s="231"/>
      <c r="N29" s="231"/>
      <c r="O29" s="231"/>
      <c r="P29" s="231"/>
      <c r="Q29" s="231"/>
      <c r="R29" s="231"/>
      <c r="S29" s="231"/>
      <c r="T29" s="231"/>
      <c r="U29" s="231"/>
    </row>
    <row r="30" ht="11.25" customHeight="1">
      <c r="A30" s="19"/>
      <c r="B30" s="113"/>
      <c r="C30" s="113"/>
      <c r="D30" s="113"/>
      <c r="E30" s="113"/>
      <c r="F30" s="113"/>
      <c r="G30" s="113"/>
      <c r="H30" s="113"/>
      <c r="I30" s="113"/>
      <c r="J30" s="113"/>
      <c r="K30" s="235"/>
      <c r="L30" s="231"/>
      <c r="M30" s="231"/>
      <c r="N30" s="231"/>
      <c r="O30" s="231"/>
      <c r="P30" s="231"/>
      <c r="Q30" s="231"/>
      <c r="R30" s="231"/>
      <c r="S30" s="231"/>
      <c r="T30" s="231"/>
      <c r="U30" s="231"/>
    </row>
    <row r="31" ht="12.0" customHeight="1">
      <c r="A31" s="24" t="s">
        <v>395</v>
      </c>
      <c r="B31" s="126"/>
      <c r="C31" s="126"/>
      <c r="D31" s="127"/>
      <c r="E31" s="127"/>
      <c r="F31" s="127"/>
      <c r="G31" s="127"/>
      <c r="H31" s="127"/>
      <c r="I31" s="247"/>
      <c r="J31" s="247"/>
      <c r="K31" s="248"/>
      <c r="L31" s="231"/>
      <c r="M31" s="231"/>
      <c r="N31" s="231"/>
      <c r="O31" s="231"/>
      <c r="P31" s="231"/>
      <c r="Q31" s="231"/>
      <c r="R31" s="231"/>
      <c r="S31" s="231"/>
      <c r="T31" s="231"/>
      <c r="U31" s="231"/>
    </row>
    <row r="32" ht="12.0" customHeight="1">
      <c r="A32" s="19" t="s">
        <v>396</v>
      </c>
      <c r="B32" s="68"/>
      <c r="C32" s="68"/>
      <c r="D32" s="113"/>
      <c r="E32" s="113"/>
      <c r="F32" s="113"/>
      <c r="G32" s="113"/>
      <c r="H32" s="113"/>
      <c r="I32" s="67"/>
      <c r="J32" s="67"/>
      <c r="K32" s="238"/>
      <c r="L32" s="231"/>
      <c r="M32" s="231"/>
      <c r="N32" s="231"/>
      <c r="O32" s="231"/>
      <c r="P32" s="231"/>
      <c r="Q32" s="231"/>
      <c r="R32" s="231"/>
      <c r="S32" s="231"/>
      <c r="T32" s="231"/>
      <c r="U32" s="231"/>
    </row>
    <row r="33" ht="12.0" customHeight="1">
      <c r="A33" s="19" t="s">
        <v>397</v>
      </c>
      <c r="B33" s="68"/>
      <c r="C33" s="68"/>
      <c r="D33" s="113"/>
      <c r="E33" s="113"/>
      <c r="F33" s="113"/>
      <c r="G33" s="113"/>
      <c r="H33" s="113"/>
      <c r="I33" s="113"/>
      <c r="J33" s="113"/>
      <c r="K33" s="235"/>
      <c r="L33" s="231"/>
      <c r="M33" s="231"/>
      <c r="N33" s="231"/>
      <c r="O33" s="231"/>
      <c r="P33" s="231"/>
      <c r="Q33" s="231"/>
      <c r="R33" s="231"/>
      <c r="S33" s="231"/>
      <c r="T33" s="231"/>
      <c r="U33" s="231"/>
    </row>
    <row r="34" ht="12.0" customHeight="1">
      <c r="A34" s="19" t="s">
        <v>398</v>
      </c>
      <c r="B34" s="68"/>
      <c r="C34" s="68"/>
      <c r="D34" s="113"/>
      <c r="E34" s="113"/>
      <c r="F34" s="113"/>
      <c r="G34" s="113"/>
      <c r="H34" s="113"/>
      <c r="I34" s="113"/>
      <c r="J34" s="113"/>
      <c r="K34" s="235"/>
      <c r="L34" s="231"/>
      <c r="M34" s="231"/>
      <c r="N34" s="231"/>
      <c r="O34" s="231"/>
      <c r="P34" s="231"/>
      <c r="Q34" s="231"/>
      <c r="R34" s="231"/>
      <c r="S34" s="231"/>
      <c r="T34" s="231"/>
      <c r="U34" s="231"/>
    </row>
    <row r="35" ht="12.0" customHeight="1">
      <c r="A35" s="19" t="s">
        <v>399</v>
      </c>
      <c r="B35" s="68"/>
      <c r="C35" s="68"/>
      <c r="D35" s="113"/>
      <c r="E35" s="113"/>
      <c r="F35" s="113"/>
      <c r="G35" s="113"/>
      <c r="H35" s="113"/>
      <c r="I35" s="113"/>
      <c r="J35" s="113"/>
      <c r="K35" s="235"/>
      <c r="L35" s="231"/>
      <c r="M35" s="231"/>
      <c r="N35" s="231"/>
      <c r="O35" s="231"/>
      <c r="P35" s="231"/>
      <c r="Q35" s="231"/>
      <c r="R35" s="231"/>
      <c r="S35" s="231"/>
      <c r="T35" s="231"/>
      <c r="U35" s="231"/>
    </row>
    <row r="36" ht="12.0" customHeight="1">
      <c r="A36" s="19" t="s">
        <v>400</v>
      </c>
      <c r="B36" s="68"/>
      <c r="C36" s="68"/>
      <c r="D36" s="113"/>
      <c r="E36" s="113"/>
      <c r="F36" s="113"/>
      <c r="G36" s="113"/>
      <c r="H36" s="113"/>
      <c r="I36" s="113"/>
      <c r="J36" s="113"/>
      <c r="K36" s="235"/>
      <c r="L36" s="231"/>
      <c r="M36" s="231"/>
      <c r="N36" s="231"/>
      <c r="O36" s="231"/>
      <c r="P36" s="231"/>
      <c r="Q36" s="231"/>
      <c r="R36" s="231"/>
      <c r="S36" s="231"/>
      <c r="T36" s="231"/>
      <c r="U36" s="231"/>
    </row>
    <row r="37" ht="12.0" customHeight="1">
      <c r="A37" s="19" t="s">
        <v>401</v>
      </c>
      <c r="B37" s="68"/>
      <c r="C37" s="68"/>
      <c r="D37" s="113"/>
      <c r="E37" s="113"/>
      <c r="F37" s="113"/>
      <c r="G37" s="66"/>
      <c r="H37" s="113"/>
      <c r="I37" s="113"/>
      <c r="J37" s="113"/>
      <c r="K37" s="235"/>
      <c r="L37" s="231"/>
      <c r="M37" s="231"/>
      <c r="N37" s="231"/>
      <c r="O37" s="231"/>
      <c r="P37" s="231"/>
      <c r="Q37" s="231"/>
      <c r="R37" s="231"/>
      <c r="S37" s="231"/>
      <c r="T37" s="231"/>
      <c r="U37" s="231"/>
    </row>
    <row r="38" ht="12.0" customHeight="1">
      <c r="A38" s="19" t="s">
        <v>402</v>
      </c>
      <c r="B38" s="68"/>
      <c r="C38" s="68"/>
      <c r="D38" s="113"/>
      <c r="E38" s="113"/>
      <c r="F38" s="113"/>
      <c r="G38" s="66"/>
      <c r="H38" s="113"/>
      <c r="I38" s="113"/>
      <c r="J38" s="113"/>
      <c r="K38" s="235"/>
      <c r="L38" s="231"/>
      <c r="M38" s="231"/>
      <c r="N38" s="231"/>
      <c r="O38" s="231"/>
      <c r="P38" s="231"/>
      <c r="Q38" s="231"/>
      <c r="R38" s="231"/>
      <c r="S38" s="231"/>
      <c r="T38" s="231"/>
      <c r="U38" s="231"/>
    </row>
    <row r="39" ht="12.0" customHeight="1">
      <c r="A39" s="19" t="s">
        <v>403</v>
      </c>
      <c r="B39" s="68"/>
      <c r="C39" s="68"/>
      <c r="D39" s="113"/>
      <c r="E39" s="113"/>
      <c r="F39" s="113"/>
      <c r="G39" s="66"/>
      <c r="H39" s="113"/>
      <c r="I39" s="113"/>
      <c r="J39" s="113"/>
      <c r="K39" s="235"/>
      <c r="L39" s="231"/>
      <c r="M39" s="231"/>
      <c r="N39" s="231"/>
      <c r="O39" s="231"/>
      <c r="P39" s="231"/>
      <c r="Q39" s="231"/>
      <c r="R39" s="231"/>
      <c r="S39" s="231"/>
      <c r="T39" s="231"/>
      <c r="U39" s="231"/>
    </row>
    <row r="40" ht="12.0" customHeight="1">
      <c r="A40" s="27" t="s">
        <v>404</v>
      </c>
      <c r="B40" s="129"/>
      <c r="C40" s="129"/>
      <c r="D40" s="129"/>
      <c r="E40" s="129"/>
      <c r="F40" s="129"/>
      <c r="G40" s="129"/>
      <c r="H40" s="129"/>
      <c r="I40" s="129"/>
      <c r="J40" s="129"/>
      <c r="K40" s="249"/>
      <c r="L40" s="231"/>
      <c r="M40" s="231"/>
      <c r="N40" s="231"/>
      <c r="O40" s="231"/>
      <c r="P40" s="231"/>
      <c r="Q40" s="231"/>
      <c r="R40" s="231"/>
      <c r="S40" s="231"/>
      <c r="T40" s="231"/>
      <c r="U40" s="231"/>
    </row>
    <row r="41" ht="12.0" customHeight="1">
      <c r="A41" s="19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231"/>
      <c r="M41" s="231"/>
      <c r="N41" s="231"/>
      <c r="O41" s="231"/>
      <c r="P41" s="231"/>
      <c r="Q41" s="231"/>
      <c r="R41" s="231"/>
      <c r="S41" s="231"/>
      <c r="T41" s="231"/>
      <c r="U41" s="231"/>
    </row>
    <row r="42" ht="12.0" customHeight="1">
      <c r="A42" s="19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231"/>
      <c r="M42" s="231"/>
      <c r="N42" s="231"/>
      <c r="O42" s="231"/>
      <c r="P42" s="231"/>
      <c r="Q42" s="231"/>
      <c r="R42" s="231"/>
      <c r="S42" s="231"/>
      <c r="T42" s="231"/>
      <c r="U42" s="231"/>
    </row>
    <row r="43" ht="12.0" customHeight="1">
      <c r="A43" s="19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231"/>
      <c r="M43" s="231"/>
      <c r="N43" s="231"/>
      <c r="O43" s="231"/>
      <c r="P43" s="231"/>
      <c r="Q43" s="231"/>
      <c r="R43" s="231"/>
      <c r="S43" s="231"/>
      <c r="T43" s="231"/>
      <c r="U43" s="231"/>
    </row>
    <row r="44" ht="12.0" customHeight="1">
      <c r="A44" s="19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231"/>
      <c r="M44" s="231"/>
      <c r="N44" s="231"/>
      <c r="O44" s="231"/>
      <c r="P44" s="231"/>
      <c r="Q44" s="231"/>
      <c r="R44" s="231"/>
      <c r="S44" s="231"/>
      <c r="T44" s="231"/>
      <c r="U44" s="231"/>
    </row>
    <row r="45" ht="12.0" customHeight="1">
      <c r="A45" s="19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231"/>
      <c r="M45" s="231"/>
      <c r="N45" s="231"/>
      <c r="O45" s="231"/>
      <c r="P45" s="231"/>
      <c r="Q45" s="231"/>
      <c r="R45" s="231"/>
      <c r="S45" s="231"/>
      <c r="T45" s="231"/>
      <c r="U45" s="231"/>
    </row>
    <row r="46" ht="12.0" customHeight="1">
      <c r="A46" s="19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231"/>
      <c r="M46" s="231"/>
      <c r="N46" s="231"/>
      <c r="O46" s="231"/>
      <c r="P46" s="231"/>
      <c r="Q46" s="231"/>
      <c r="R46" s="231"/>
      <c r="S46" s="231"/>
      <c r="T46" s="231"/>
      <c r="U46" s="231"/>
    </row>
    <row r="47" ht="12.0" customHeight="1">
      <c r="A47" s="19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231"/>
      <c r="M47" s="231"/>
      <c r="N47" s="231"/>
      <c r="O47" s="231"/>
      <c r="P47" s="231"/>
      <c r="Q47" s="231"/>
      <c r="R47" s="231"/>
      <c r="S47" s="231"/>
      <c r="T47" s="231"/>
      <c r="U47" s="231"/>
    </row>
    <row r="48" ht="12.0" customHeight="1">
      <c r="A48" s="19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231"/>
      <c r="M48" s="231"/>
      <c r="N48" s="231"/>
      <c r="O48" s="231"/>
      <c r="P48" s="231"/>
      <c r="Q48" s="231"/>
      <c r="R48" s="231"/>
      <c r="S48" s="231"/>
      <c r="T48" s="231"/>
      <c r="U48" s="231"/>
    </row>
    <row r="49" ht="12.0" customHeight="1">
      <c r="A49" s="19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231"/>
      <c r="M49" s="231"/>
      <c r="N49" s="231"/>
      <c r="O49" s="231"/>
      <c r="P49" s="231"/>
      <c r="Q49" s="231"/>
      <c r="R49" s="231"/>
      <c r="S49" s="231"/>
      <c r="T49" s="231"/>
      <c r="U49" s="231"/>
    </row>
    <row r="50" ht="12.0" customHeight="1">
      <c r="A50" s="19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231"/>
      <c r="M50" s="231"/>
      <c r="N50" s="231"/>
      <c r="O50" s="231"/>
      <c r="P50" s="231"/>
      <c r="Q50" s="231"/>
      <c r="R50" s="231"/>
      <c r="S50" s="231"/>
      <c r="T50" s="231"/>
      <c r="U50" s="231"/>
    </row>
    <row r="51" ht="12.0" customHeight="1">
      <c r="A51" s="19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231"/>
      <c r="M51" s="231"/>
      <c r="N51" s="231"/>
      <c r="O51" s="231"/>
      <c r="P51" s="231"/>
      <c r="Q51" s="231"/>
      <c r="R51" s="231"/>
      <c r="S51" s="231"/>
      <c r="T51" s="231"/>
      <c r="U51" s="231"/>
    </row>
    <row r="52" ht="12.0" customHeight="1">
      <c r="A52" s="19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231"/>
      <c r="M52" s="231"/>
      <c r="N52" s="231"/>
      <c r="O52" s="231"/>
      <c r="P52" s="231"/>
      <c r="Q52" s="231"/>
      <c r="R52" s="231"/>
      <c r="S52" s="231"/>
      <c r="T52" s="231"/>
      <c r="U52" s="231"/>
    </row>
    <row r="53" ht="12.0" customHeight="1">
      <c r="A53" s="19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231"/>
      <c r="M53" s="231"/>
      <c r="N53" s="231"/>
      <c r="O53" s="231"/>
      <c r="P53" s="231"/>
      <c r="Q53" s="231"/>
      <c r="R53" s="231"/>
      <c r="S53" s="231"/>
      <c r="T53" s="231"/>
      <c r="U53" s="231"/>
    </row>
    <row r="54" ht="12.0" customHeight="1">
      <c r="A54" s="19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9"/>
      <c r="M54" s="19"/>
      <c r="N54" s="19"/>
      <c r="O54" s="19"/>
      <c r="P54" s="19"/>
      <c r="Q54" s="19"/>
      <c r="R54" s="19"/>
      <c r="S54" s="19"/>
      <c r="T54" s="19"/>
      <c r="U54" s="19"/>
    </row>
    <row r="55" ht="12.0" customHeight="1">
      <c r="A55" s="19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9"/>
      <c r="M55" s="19"/>
      <c r="N55" s="19"/>
      <c r="O55" s="19"/>
      <c r="P55" s="19"/>
      <c r="Q55" s="19"/>
      <c r="R55" s="19"/>
      <c r="S55" s="19"/>
      <c r="T55" s="19"/>
      <c r="U55" s="19"/>
    </row>
    <row r="56" ht="12.0" customHeight="1">
      <c r="A56" s="19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9"/>
      <c r="M56" s="19"/>
      <c r="N56" s="19"/>
      <c r="O56" s="19"/>
      <c r="P56" s="19"/>
      <c r="Q56" s="19"/>
      <c r="R56" s="19"/>
      <c r="S56" s="19"/>
      <c r="T56" s="19"/>
      <c r="U56" s="19"/>
    </row>
    <row r="57" ht="12.0" customHeight="1">
      <c r="A57" s="19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9"/>
      <c r="M57" s="19"/>
      <c r="N57" s="19"/>
      <c r="O57" s="19"/>
      <c r="P57" s="19"/>
      <c r="Q57" s="19"/>
      <c r="R57" s="19"/>
      <c r="S57" s="19"/>
      <c r="T57" s="19"/>
      <c r="U57" s="19"/>
    </row>
    <row r="58" ht="12.0" customHeight="1">
      <c r="A58" s="19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9"/>
      <c r="M58" s="19"/>
      <c r="N58" s="19"/>
      <c r="O58" s="19"/>
      <c r="P58" s="19"/>
      <c r="Q58" s="19"/>
      <c r="R58" s="19"/>
      <c r="S58" s="19"/>
      <c r="T58" s="19"/>
      <c r="U58" s="19"/>
    </row>
    <row r="59" ht="12.0" customHeight="1">
      <c r="A59" s="19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9"/>
      <c r="M59" s="19"/>
      <c r="N59" s="19"/>
      <c r="O59" s="19"/>
      <c r="P59" s="19"/>
      <c r="Q59" s="19"/>
      <c r="R59" s="19"/>
      <c r="S59" s="19"/>
      <c r="T59" s="19"/>
      <c r="U59" s="19"/>
    </row>
    <row r="60" ht="12.0" customHeight="1">
      <c r="A60" s="19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9"/>
      <c r="M60" s="19"/>
      <c r="N60" s="19"/>
      <c r="O60" s="19"/>
      <c r="P60" s="19"/>
      <c r="Q60" s="19"/>
      <c r="R60" s="19"/>
      <c r="S60" s="19"/>
      <c r="T60" s="19"/>
      <c r="U60" s="19"/>
    </row>
    <row r="61" ht="12.0" customHeight="1">
      <c r="A61" s="19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9"/>
      <c r="M61" s="19"/>
      <c r="N61" s="19"/>
      <c r="O61" s="19"/>
      <c r="P61" s="19"/>
      <c r="Q61" s="19"/>
      <c r="R61" s="19"/>
      <c r="S61" s="19"/>
      <c r="T61" s="19"/>
      <c r="U61" s="19"/>
    </row>
    <row r="62" ht="12.0" customHeight="1">
      <c r="A62" s="19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9"/>
      <c r="M62" s="19"/>
      <c r="N62" s="19"/>
      <c r="O62" s="19"/>
      <c r="P62" s="19"/>
      <c r="Q62" s="19"/>
      <c r="R62" s="19"/>
      <c r="S62" s="19"/>
      <c r="T62" s="19"/>
      <c r="U62" s="19"/>
    </row>
    <row r="63" ht="12.0" customHeight="1">
      <c r="A63" s="19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9"/>
      <c r="M63" s="19"/>
      <c r="N63" s="19"/>
      <c r="O63" s="19"/>
      <c r="P63" s="19"/>
      <c r="Q63" s="19"/>
      <c r="R63" s="19"/>
      <c r="S63" s="19"/>
      <c r="T63" s="19"/>
      <c r="U63" s="19"/>
    </row>
    <row r="64" ht="12.0" customHeight="1">
      <c r="A64" s="19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9"/>
      <c r="M64" s="19"/>
      <c r="N64" s="19"/>
      <c r="O64" s="19"/>
      <c r="P64" s="19"/>
      <c r="Q64" s="19"/>
      <c r="R64" s="19"/>
      <c r="S64" s="19"/>
      <c r="T64" s="19"/>
      <c r="U64" s="19"/>
    </row>
    <row r="65" ht="12.0" customHeight="1">
      <c r="A65" s="19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9"/>
      <c r="M65" s="19"/>
      <c r="N65" s="19"/>
      <c r="O65" s="19"/>
      <c r="P65" s="19"/>
      <c r="Q65" s="19"/>
      <c r="R65" s="19"/>
      <c r="S65" s="19"/>
      <c r="T65" s="19"/>
      <c r="U65" s="19"/>
    </row>
    <row r="66" ht="12.0" customHeight="1">
      <c r="A66" s="19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9"/>
      <c r="M66" s="19"/>
      <c r="N66" s="19"/>
      <c r="O66" s="19"/>
      <c r="P66" s="19"/>
      <c r="Q66" s="19"/>
      <c r="R66" s="19"/>
      <c r="S66" s="19"/>
      <c r="T66" s="19"/>
      <c r="U66" s="19"/>
    </row>
    <row r="67" ht="12.0" customHeight="1">
      <c r="A67" s="19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9"/>
      <c r="M67" s="19"/>
      <c r="N67" s="19"/>
      <c r="O67" s="19"/>
      <c r="P67" s="19"/>
      <c r="Q67" s="19"/>
      <c r="R67" s="19"/>
      <c r="S67" s="19"/>
      <c r="T67" s="19"/>
      <c r="U67" s="19"/>
    </row>
    <row r="68" ht="12.0" customHeight="1">
      <c r="A68" s="19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9"/>
      <c r="M68" s="19"/>
      <c r="N68" s="19"/>
      <c r="O68" s="19"/>
      <c r="P68" s="19"/>
      <c r="Q68" s="19"/>
      <c r="R68" s="19"/>
      <c r="S68" s="19"/>
      <c r="T68" s="19"/>
      <c r="U68" s="19"/>
    </row>
    <row r="69" ht="12.0" customHeight="1">
      <c r="A69" s="19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9"/>
      <c r="M69" s="19"/>
      <c r="N69" s="19"/>
      <c r="O69" s="19"/>
      <c r="P69" s="19"/>
      <c r="Q69" s="19"/>
      <c r="R69" s="19"/>
      <c r="S69" s="19"/>
      <c r="T69" s="19"/>
      <c r="U69" s="19"/>
    </row>
    <row r="70" ht="12.0" customHeight="1">
      <c r="A70" s="19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9"/>
      <c r="M70" s="19"/>
      <c r="N70" s="19"/>
      <c r="O70" s="19"/>
      <c r="P70" s="19"/>
      <c r="Q70" s="19"/>
      <c r="R70" s="19"/>
      <c r="S70" s="19"/>
      <c r="T70" s="19"/>
      <c r="U70" s="19"/>
    </row>
    <row r="71" ht="12.0" customHeight="1">
      <c r="A71" s="19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9"/>
      <c r="M71" s="19"/>
      <c r="N71" s="19"/>
      <c r="O71" s="19"/>
      <c r="P71" s="19"/>
      <c r="Q71" s="19"/>
      <c r="R71" s="19"/>
      <c r="S71" s="19"/>
      <c r="T71" s="19"/>
      <c r="U71" s="19"/>
    </row>
    <row r="72" ht="12.0" customHeight="1">
      <c r="A72" s="19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9"/>
      <c r="M72" s="19"/>
      <c r="N72" s="19"/>
      <c r="O72" s="19"/>
      <c r="P72" s="19"/>
      <c r="Q72" s="19"/>
      <c r="R72" s="19"/>
      <c r="S72" s="19"/>
      <c r="T72" s="19"/>
      <c r="U72" s="19"/>
    </row>
    <row r="73" ht="12.0" customHeight="1">
      <c r="A73" s="19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9"/>
      <c r="M73" s="19"/>
      <c r="N73" s="19"/>
      <c r="O73" s="19"/>
      <c r="P73" s="19"/>
      <c r="Q73" s="19"/>
      <c r="R73" s="19"/>
      <c r="S73" s="19"/>
      <c r="T73" s="19"/>
      <c r="U73" s="19"/>
    </row>
    <row r="74" ht="12.0" customHeight="1">
      <c r="A74" s="19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9"/>
      <c r="M74" s="19"/>
      <c r="N74" s="19"/>
      <c r="O74" s="19"/>
      <c r="P74" s="19"/>
      <c r="Q74" s="19"/>
      <c r="R74" s="19"/>
      <c r="S74" s="19"/>
      <c r="T74" s="19"/>
      <c r="U74" s="19"/>
    </row>
    <row r="75" ht="12.0" customHeight="1">
      <c r="A75" s="19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9"/>
      <c r="M75" s="19"/>
      <c r="N75" s="19"/>
      <c r="O75" s="19"/>
      <c r="P75" s="19"/>
      <c r="Q75" s="19"/>
      <c r="R75" s="19"/>
      <c r="S75" s="19"/>
      <c r="T75" s="19"/>
      <c r="U75" s="19"/>
    </row>
    <row r="76" ht="12.0" customHeight="1">
      <c r="A76" s="19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9"/>
      <c r="M76" s="19"/>
      <c r="N76" s="19"/>
      <c r="O76" s="19"/>
      <c r="P76" s="19"/>
      <c r="Q76" s="19"/>
      <c r="R76" s="19"/>
      <c r="S76" s="19"/>
      <c r="T76" s="19"/>
      <c r="U76" s="19"/>
    </row>
    <row r="77" ht="12.0" customHeight="1">
      <c r="A77" s="19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9"/>
      <c r="M77" s="19"/>
      <c r="N77" s="19"/>
      <c r="O77" s="19"/>
      <c r="P77" s="19"/>
      <c r="Q77" s="19"/>
      <c r="R77" s="19"/>
      <c r="S77" s="19"/>
      <c r="T77" s="19"/>
      <c r="U77" s="19"/>
    </row>
    <row r="78" ht="12.0" customHeight="1">
      <c r="A78" s="19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9"/>
      <c r="M78" s="19"/>
      <c r="N78" s="19"/>
      <c r="O78" s="19"/>
      <c r="P78" s="19"/>
      <c r="Q78" s="19"/>
      <c r="R78" s="19"/>
      <c r="S78" s="19"/>
      <c r="T78" s="19"/>
      <c r="U78" s="19"/>
    </row>
    <row r="79" ht="12.0" customHeight="1">
      <c r="A79" s="19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9"/>
      <c r="M79" s="19"/>
      <c r="N79" s="19"/>
      <c r="O79" s="19"/>
      <c r="P79" s="19"/>
      <c r="Q79" s="19"/>
      <c r="R79" s="19"/>
      <c r="S79" s="19"/>
      <c r="T79" s="19"/>
      <c r="U79" s="19"/>
    </row>
    <row r="80" ht="12.0" customHeight="1">
      <c r="A80" s="19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9"/>
      <c r="M80" s="19"/>
      <c r="N80" s="19"/>
      <c r="O80" s="19"/>
      <c r="P80" s="19"/>
      <c r="Q80" s="19"/>
      <c r="R80" s="19"/>
      <c r="S80" s="19"/>
      <c r="T80" s="19"/>
      <c r="U80" s="19"/>
    </row>
    <row r="81" ht="12.0" customHeight="1">
      <c r="A81" s="19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9"/>
      <c r="M81" s="19"/>
      <c r="N81" s="19"/>
      <c r="O81" s="19"/>
      <c r="P81" s="19"/>
      <c r="Q81" s="19"/>
      <c r="R81" s="19"/>
      <c r="S81" s="19"/>
      <c r="T81" s="19"/>
      <c r="U81" s="19"/>
    </row>
    <row r="82" ht="12.0" customHeight="1">
      <c r="A82" s="19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9"/>
      <c r="M82" s="19"/>
      <c r="N82" s="19"/>
      <c r="O82" s="19"/>
      <c r="P82" s="19"/>
      <c r="Q82" s="19"/>
      <c r="R82" s="19"/>
      <c r="S82" s="19"/>
      <c r="T82" s="19"/>
      <c r="U82" s="19"/>
    </row>
    <row r="83" ht="12.0" customHeight="1">
      <c r="A83" s="19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9"/>
      <c r="M83" s="19"/>
      <c r="N83" s="19"/>
      <c r="O83" s="19"/>
      <c r="P83" s="19"/>
      <c r="Q83" s="19"/>
      <c r="R83" s="19"/>
      <c r="S83" s="19"/>
      <c r="T83" s="19"/>
      <c r="U83" s="19"/>
    </row>
    <row r="84" ht="12.0" customHeight="1">
      <c r="A84" s="19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9"/>
      <c r="M84" s="19"/>
      <c r="N84" s="19"/>
      <c r="O84" s="19"/>
      <c r="P84" s="19"/>
      <c r="Q84" s="19"/>
      <c r="R84" s="19"/>
      <c r="S84" s="19"/>
      <c r="T84" s="19"/>
      <c r="U84" s="19"/>
    </row>
    <row r="85" ht="12.0" customHeight="1">
      <c r="A85" s="19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9"/>
      <c r="M85" s="19"/>
      <c r="N85" s="19"/>
      <c r="O85" s="19"/>
      <c r="P85" s="19"/>
      <c r="Q85" s="19"/>
      <c r="R85" s="19"/>
      <c r="S85" s="19"/>
      <c r="T85" s="19"/>
      <c r="U85" s="19"/>
    </row>
    <row r="86" ht="12.0" customHeight="1">
      <c r="A86" s="19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9"/>
      <c r="M86" s="19"/>
      <c r="N86" s="19"/>
      <c r="O86" s="19"/>
      <c r="P86" s="19"/>
      <c r="Q86" s="19"/>
      <c r="R86" s="19"/>
      <c r="S86" s="19"/>
      <c r="T86" s="19"/>
      <c r="U86" s="19"/>
    </row>
    <row r="87" ht="12.0" customHeight="1">
      <c r="A87" s="19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9"/>
      <c r="M87" s="19"/>
      <c r="N87" s="19"/>
      <c r="O87" s="19"/>
      <c r="P87" s="19"/>
      <c r="Q87" s="19"/>
      <c r="R87" s="19"/>
      <c r="S87" s="19"/>
      <c r="T87" s="19"/>
      <c r="U87" s="19"/>
    </row>
    <row r="88" ht="12.0" customHeight="1">
      <c r="A88" s="19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9"/>
      <c r="M88" s="19"/>
      <c r="N88" s="19"/>
      <c r="O88" s="19"/>
      <c r="P88" s="19"/>
      <c r="Q88" s="19"/>
      <c r="R88" s="19"/>
      <c r="S88" s="19"/>
      <c r="T88" s="19"/>
      <c r="U88" s="19"/>
    </row>
    <row r="89" ht="12.0" customHeight="1">
      <c r="A89" s="19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9"/>
      <c r="M89" s="19"/>
      <c r="N89" s="19"/>
      <c r="O89" s="19"/>
      <c r="P89" s="19"/>
      <c r="Q89" s="19"/>
      <c r="R89" s="19"/>
      <c r="S89" s="19"/>
      <c r="T89" s="19"/>
      <c r="U89" s="19"/>
    </row>
    <row r="90" ht="12.0" customHeight="1">
      <c r="A90" s="19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9"/>
      <c r="M90" s="19"/>
      <c r="N90" s="19"/>
      <c r="O90" s="19"/>
      <c r="P90" s="19"/>
      <c r="Q90" s="19"/>
      <c r="R90" s="19"/>
      <c r="S90" s="19"/>
      <c r="T90" s="19"/>
      <c r="U90" s="19"/>
    </row>
    <row r="91" ht="12.0" customHeight="1">
      <c r="A91" s="19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9"/>
      <c r="M91" s="19"/>
      <c r="N91" s="19"/>
      <c r="O91" s="19"/>
      <c r="P91" s="19"/>
      <c r="Q91" s="19"/>
      <c r="R91" s="19"/>
      <c r="S91" s="19"/>
      <c r="T91" s="19"/>
      <c r="U91" s="19"/>
    </row>
    <row r="92" ht="12.0" customHeight="1">
      <c r="A92" s="19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9"/>
      <c r="M92" s="19"/>
      <c r="N92" s="19"/>
      <c r="O92" s="19"/>
      <c r="P92" s="19"/>
      <c r="Q92" s="19"/>
      <c r="R92" s="19"/>
      <c r="S92" s="19"/>
      <c r="T92" s="19"/>
      <c r="U92" s="19"/>
    </row>
    <row r="93" ht="12.0" customHeight="1">
      <c r="A93" s="19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ht="12.0" customHeight="1">
      <c r="A94" s="19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9"/>
      <c r="M94" s="19"/>
      <c r="N94" s="19"/>
      <c r="O94" s="19"/>
      <c r="P94" s="19"/>
      <c r="Q94" s="19"/>
      <c r="R94" s="19"/>
      <c r="S94" s="19"/>
      <c r="T94" s="19"/>
      <c r="U94" s="19"/>
    </row>
    <row r="95" ht="12.0" customHeight="1">
      <c r="A95" s="19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9"/>
      <c r="M95" s="19"/>
      <c r="N95" s="19"/>
      <c r="O95" s="19"/>
      <c r="P95" s="19"/>
      <c r="Q95" s="19"/>
      <c r="R95" s="19"/>
      <c r="S95" s="19"/>
      <c r="T95" s="19"/>
      <c r="U95" s="19"/>
    </row>
    <row r="96" ht="12.0" customHeight="1">
      <c r="A96" s="19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9"/>
      <c r="M96" s="19"/>
      <c r="N96" s="19"/>
      <c r="O96" s="19"/>
      <c r="P96" s="19"/>
      <c r="Q96" s="19"/>
      <c r="R96" s="19"/>
      <c r="S96" s="19"/>
      <c r="T96" s="19"/>
      <c r="U96" s="19"/>
    </row>
    <row r="97" ht="12.0" customHeight="1">
      <c r="A97" s="19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9"/>
      <c r="M97" s="19"/>
      <c r="N97" s="19"/>
      <c r="O97" s="19"/>
      <c r="P97" s="19"/>
      <c r="Q97" s="19"/>
      <c r="R97" s="19"/>
      <c r="S97" s="19"/>
      <c r="T97" s="19"/>
      <c r="U97" s="19"/>
    </row>
    <row r="98" ht="12.0" customHeight="1">
      <c r="A98" s="19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9"/>
      <c r="M98" s="19"/>
      <c r="N98" s="19"/>
      <c r="O98" s="19"/>
      <c r="P98" s="19"/>
      <c r="Q98" s="19"/>
      <c r="R98" s="19"/>
      <c r="S98" s="19"/>
      <c r="T98" s="19"/>
      <c r="U98" s="19"/>
    </row>
    <row r="99" ht="12.0" customHeight="1">
      <c r="A99" s="19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9"/>
      <c r="M99" s="19"/>
      <c r="N99" s="19"/>
      <c r="O99" s="19"/>
      <c r="P99" s="19"/>
      <c r="Q99" s="19"/>
      <c r="R99" s="19"/>
      <c r="S99" s="19"/>
      <c r="T99" s="19"/>
      <c r="U99" s="19"/>
    </row>
    <row r="100" ht="12.0" customHeight="1">
      <c r="A100" s="19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9"/>
      <c r="M100" s="19"/>
      <c r="N100" s="19"/>
      <c r="O100" s="19"/>
      <c r="P100" s="19"/>
      <c r="Q100" s="19"/>
      <c r="R100" s="19"/>
      <c r="S100" s="19"/>
      <c r="T100" s="19"/>
      <c r="U100" s="19"/>
    </row>
  </sheetData>
  <printOptions/>
  <pageMargins bottom="0.75" footer="0.0" header="0.0" left="0.7" right="0.7" top="0.75"/>
  <pageSetup paperSize="9" scale="4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30.14"/>
    <col customWidth="1" min="2" max="2" width="2.43"/>
    <col customWidth="1" min="3" max="12" width="8.57"/>
  </cols>
  <sheetData>
    <row r="1" ht="12.0" customHeight="1">
      <c r="A1" s="18" t="s">
        <v>20</v>
      </c>
      <c r="B1" s="19"/>
      <c r="C1" s="17"/>
      <c r="D1" s="17"/>
      <c r="E1" s="17"/>
      <c r="F1" s="17"/>
      <c r="G1" s="17"/>
      <c r="H1" s="17"/>
      <c r="I1" s="17"/>
      <c r="J1" s="17"/>
      <c r="K1" s="19"/>
      <c r="L1" s="17"/>
    </row>
    <row r="2" ht="12.0" customHeight="1">
      <c r="A2" s="20" t="s">
        <v>21</v>
      </c>
      <c r="B2" s="19"/>
      <c r="C2" s="17"/>
      <c r="D2" s="17"/>
      <c r="E2" s="17"/>
      <c r="F2" s="17"/>
      <c r="G2" s="17"/>
      <c r="H2" s="17"/>
      <c r="I2" s="17"/>
      <c r="J2" s="17"/>
      <c r="K2" s="19"/>
      <c r="L2" s="17"/>
    </row>
    <row r="3" ht="12.0" customHeight="1">
      <c r="A3" s="19"/>
      <c r="B3" s="19"/>
      <c r="C3" s="17"/>
      <c r="D3" s="17"/>
      <c r="E3" s="17"/>
      <c r="F3" s="17"/>
      <c r="G3" s="17"/>
      <c r="H3" s="17"/>
      <c r="I3" s="17"/>
      <c r="J3" s="17"/>
      <c r="K3" s="19"/>
      <c r="L3" s="17"/>
    </row>
    <row r="4" ht="12.0" customHeight="1">
      <c r="A4" s="21" t="s">
        <v>22</v>
      </c>
      <c r="B4" s="21"/>
      <c r="C4" s="22">
        <v>2011.0</v>
      </c>
      <c r="D4" s="22">
        <v>2012.0</v>
      </c>
      <c r="E4" s="22">
        <v>2013.0</v>
      </c>
      <c r="F4" s="22">
        <v>2014.0</v>
      </c>
      <c r="G4" s="22">
        <v>2015.0</v>
      </c>
      <c r="H4" s="22">
        <v>2016.0</v>
      </c>
      <c r="I4" s="22">
        <v>2017.0</v>
      </c>
      <c r="J4" s="22">
        <v>2018.0</v>
      </c>
      <c r="K4" s="22">
        <v>2019.0</v>
      </c>
      <c r="L4" s="22">
        <v>2020.0</v>
      </c>
    </row>
    <row r="5" ht="13.5" customHeight="1">
      <c r="A5" s="19" t="s">
        <v>15</v>
      </c>
      <c r="B5" s="19"/>
      <c r="C5" s="23">
        <v>6.45221600233765</v>
      </c>
      <c r="D5" s="23">
        <v>5.95034634044937</v>
      </c>
      <c r="E5" s="23">
        <v>5.83753976007107</v>
      </c>
      <c r="F5" s="23">
        <v>2.39407636270934</v>
      </c>
      <c r="G5" s="23">
        <v>3.27357731880748</v>
      </c>
      <c r="H5" s="23">
        <v>4.36332113013597</v>
      </c>
      <c r="I5" s="23">
        <v>2.12422716954606</v>
      </c>
      <c r="J5" s="23">
        <v>3.96267407041255</v>
      </c>
      <c r="K5" s="23">
        <v>2.22647661179064</v>
      </c>
      <c r="L5" s="23">
        <v>-11.1150705043948</v>
      </c>
    </row>
    <row r="6" ht="13.5" customHeight="1">
      <c r="A6" s="20" t="s">
        <v>16</v>
      </c>
      <c r="B6" s="19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ht="13.5" customHeight="1">
      <c r="A7" s="24" t="s">
        <v>17</v>
      </c>
      <c r="B7" s="24"/>
      <c r="C7" s="25">
        <v>-2.11936819637971</v>
      </c>
      <c r="D7" s="25">
        <v>2.51038422077529</v>
      </c>
      <c r="E7" s="25">
        <v>4.25947223901903</v>
      </c>
      <c r="F7" s="25">
        <v>-2.22950030530936</v>
      </c>
      <c r="G7" s="25">
        <v>15.7123747212506</v>
      </c>
      <c r="H7" s="25">
        <v>21.1853802713868</v>
      </c>
      <c r="I7" s="25">
        <v>4.4761711174407</v>
      </c>
      <c r="J7" s="25">
        <v>-1.73798893051618</v>
      </c>
      <c r="K7" s="25">
        <v>-0.840875655259694</v>
      </c>
      <c r="L7" s="25">
        <v>-13.5401121600293</v>
      </c>
    </row>
    <row r="8" ht="13.5" customHeight="1">
      <c r="A8" s="26" t="s">
        <v>16</v>
      </c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ht="13.5" customHeight="1">
      <c r="A9" s="29" t="s">
        <v>23</v>
      </c>
      <c r="B9" s="24"/>
      <c r="C9" s="25">
        <v>3.36966548637487</v>
      </c>
      <c r="D9" s="25">
        <v>3.65541390942225</v>
      </c>
      <c r="E9" s="25">
        <v>2.80582745466292</v>
      </c>
      <c r="F9" s="25">
        <v>3.24620275103295</v>
      </c>
      <c r="G9" s="25">
        <v>3.54784876425272</v>
      </c>
      <c r="H9" s="25">
        <v>3.5930838949936</v>
      </c>
      <c r="I9" s="25">
        <v>2.80383182342794</v>
      </c>
      <c r="J9" s="25">
        <v>1.31671054783212</v>
      </c>
      <c r="K9" s="25">
        <v>2.13584581963515</v>
      </c>
      <c r="L9" s="25">
        <v>1.82730265249896</v>
      </c>
    </row>
    <row r="10" ht="13.5" customHeight="1">
      <c r="A10" s="26" t="s">
        <v>24</v>
      </c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ht="13.5" customHeight="1">
      <c r="A11" s="29" t="s">
        <v>25</v>
      </c>
      <c r="B11" s="24" t="s">
        <v>26</v>
      </c>
      <c r="C11" s="25">
        <v>2.754011211270931</v>
      </c>
      <c r="D11" s="25">
        <v>2.6375267297979796</v>
      </c>
      <c r="E11" s="25">
        <v>2.702329529505582</v>
      </c>
      <c r="F11" s="25">
        <v>2.8387441197691197</v>
      </c>
      <c r="G11" s="25">
        <v>3.185314318181818</v>
      </c>
      <c r="H11" s="25">
        <v>3.375425825928458</v>
      </c>
      <c r="I11" s="25">
        <v>3.260722253605577</v>
      </c>
      <c r="J11" s="25">
        <v>3.2870557103174605</v>
      </c>
      <c r="K11" s="25">
        <v>3.3371626666666665</v>
      </c>
      <c r="L11" s="25">
        <v>3.49573410894661</v>
      </c>
    </row>
    <row r="12" ht="13.5" customHeight="1">
      <c r="A12" s="26" t="s">
        <v>27</v>
      </c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ht="13.5" customHeight="1">
      <c r="A13" s="24" t="s">
        <v>28</v>
      </c>
      <c r="B13" s="24" t="s">
        <v>26</v>
      </c>
      <c r="C13" s="30">
        <v>46375.9615538794</v>
      </c>
      <c r="D13" s="30">
        <v>47410.6066813607</v>
      </c>
      <c r="E13" s="30">
        <v>42860.6365941494</v>
      </c>
      <c r="F13" s="30">
        <v>39532.6828863672</v>
      </c>
      <c r="G13" s="30">
        <v>34414.3545253062</v>
      </c>
      <c r="H13" s="30">
        <v>37081.7380423318</v>
      </c>
      <c r="I13" s="30">
        <v>45421.5934444736</v>
      </c>
      <c r="J13" s="30">
        <v>49066.4758077562</v>
      </c>
      <c r="K13" s="30">
        <v>47688.2408082674</v>
      </c>
      <c r="L13" s="30">
        <v>42412.8427948941</v>
      </c>
    </row>
    <row r="14" ht="13.5" customHeight="1">
      <c r="A14" s="26" t="s">
        <v>29</v>
      </c>
      <c r="B14" s="27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ht="13.5" customHeight="1">
      <c r="A15" s="24" t="s">
        <v>30</v>
      </c>
      <c r="B15" s="24" t="s">
        <v>26</v>
      </c>
      <c r="C15" s="30">
        <v>28017.6424219186</v>
      </c>
      <c r="D15" s="30">
        <v>28188.9380899984</v>
      </c>
      <c r="E15" s="30">
        <v>24511.3892315696</v>
      </c>
      <c r="F15" s="30">
        <v>21209.0196161385</v>
      </c>
      <c r="G15" s="30">
        <v>19648.6023116443</v>
      </c>
      <c r="H15" s="30">
        <v>22461.1666898287</v>
      </c>
      <c r="I15" s="30">
        <v>28169.3512454104</v>
      </c>
      <c r="J15" s="30">
        <v>29527.8718662379</v>
      </c>
      <c r="K15" s="30">
        <v>28678.0489155424</v>
      </c>
      <c r="L15" s="30">
        <v>26220.015382888003</v>
      </c>
    </row>
    <row r="16" ht="13.5" customHeight="1">
      <c r="A16" s="26" t="s">
        <v>31</v>
      </c>
      <c r="B16" s="27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ht="13.5" customHeight="1">
      <c r="A17" s="24" t="s">
        <v>32</v>
      </c>
      <c r="B17" s="24" t="s">
        <v>26</v>
      </c>
      <c r="C17" s="30">
        <v>37151.5216</v>
      </c>
      <c r="D17" s="30">
        <v>41017.93714</v>
      </c>
      <c r="E17" s="30">
        <v>42356.184715</v>
      </c>
      <c r="F17" s="30">
        <v>41042.15055</v>
      </c>
      <c r="G17" s="30">
        <v>37330.790127</v>
      </c>
      <c r="H17" s="30">
        <v>35128.3992728493</v>
      </c>
      <c r="I17" s="30">
        <v>38722.076371</v>
      </c>
      <c r="J17" s="30">
        <v>41869.941111</v>
      </c>
      <c r="K17" s="30">
        <v>41074.033108</v>
      </c>
      <c r="L17" s="30">
        <v>34663.175707</v>
      </c>
    </row>
    <row r="18" ht="13.5" customHeight="1">
      <c r="A18" s="20" t="s">
        <v>33</v>
      </c>
      <c r="B18" s="19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ht="13.5" customHeight="1">
      <c r="A19" s="24" t="s">
        <v>34</v>
      </c>
      <c r="B19" s="24" t="s">
        <v>26</v>
      </c>
      <c r="C19" s="30">
        <v>9224.43995387942</v>
      </c>
      <c r="D19" s="30">
        <v>6392.66954136072</v>
      </c>
      <c r="E19" s="30">
        <v>504.451879149364</v>
      </c>
      <c r="F19" s="30">
        <v>-1509.46766363285</v>
      </c>
      <c r="G19" s="30">
        <v>-2916.43560169383</v>
      </c>
      <c r="H19" s="30">
        <v>1953.33876948251</v>
      </c>
      <c r="I19" s="30">
        <v>6699.51707347363</v>
      </c>
      <c r="J19" s="30">
        <v>7196.53469675619</v>
      </c>
      <c r="K19" s="30">
        <v>6614.20770026739</v>
      </c>
      <c r="L19" s="30">
        <v>7749.66708789409</v>
      </c>
    </row>
    <row r="20" ht="13.5" customHeight="1">
      <c r="A20" s="20" t="s">
        <v>35</v>
      </c>
      <c r="B20" s="19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ht="13.5" customHeight="1">
      <c r="A21" s="19"/>
      <c r="B21" s="19"/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2" ht="12.0" customHeight="1">
      <c r="A22" s="24" t="s">
        <v>36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ht="12.0" customHeight="1">
      <c r="A23" s="19" t="s">
        <v>37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ht="12.0" customHeight="1">
      <c r="A24" s="27" t="s">
        <v>38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ht="12.0" customHeight="1">
      <c r="A25" s="19"/>
      <c r="B25" s="19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ht="12.0" customHeight="1">
      <c r="A26" s="19"/>
      <c r="B26" s="19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ht="12.0" customHeight="1">
      <c r="A27" s="19"/>
      <c r="B27" s="19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ht="12.0" customHeight="1">
      <c r="A28" s="19"/>
      <c r="B28" s="19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ht="12.0" customHeight="1">
      <c r="A29" s="19"/>
      <c r="B29" s="19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ht="12.0" customHeight="1">
      <c r="A30" s="19"/>
      <c r="B30" s="19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ht="12.0" customHeight="1">
      <c r="A31" s="19"/>
      <c r="B31" s="19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ht="12.0" customHeight="1">
      <c r="A32" s="19"/>
      <c r="B32" s="19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ht="12.0" customHeight="1">
      <c r="A33" s="19"/>
      <c r="B33" s="19"/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ht="12.0" customHeight="1">
      <c r="A34" s="19"/>
      <c r="B34" s="19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ht="12.0" customHeight="1">
      <c r="A35" s="19"/>
      <c r="B35" s="19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ht="12.0" customHeight="1">
      <c r="A36" s="19"/>
      <c r="B36" s="19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ht="12.0" customHeight="1">
      <c r="A37" s="19"/>
      <c r="B37" s="19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ht="12.0" customHeight="1">
      <c r="A38" s="19"/>
      <c r="B38" s="19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ht="12.0" customHeight="1">
      <c r="A39" s="19"/>
      <c r="B39" s="19"/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ht="12.0" customHeight="1">
      <c r="A40" s="19"/>
      <c r="B40" s="19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ht="12.0" customHeight="1">
      <c r="A41" s="19"/>
      <c r="B41" s="19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ht="12.0" customHeight="1">
      <c r="A42" s="19"/>
      <c r="B42" s="19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ht="12.0" customHeight="1">
      <c r="A43" s="19"/>
      <c r="B43" s="19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ht="12.0" customHeight="1">
      <c r="A44" s="19"/>
      <c r="B44" s="19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ht="12.0" customHeight="1">
      <c r="A45" s="19"/>
      <c r="B45" s="19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ht="12.0" customHeight="1">
      <c r="A46" s="19"/>
      <c r="B46" s="19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ht="12.0" customHeight="1">
      <c r="A47" s="19"/>
      <c r="B47" s="19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ht="12.0" customHeight="1">
      <c r="A48" s="19"/>
      <c r="B48" s="19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ht="12.0" customHeight="1">
      <c r="A49" s="19"/>
      <c r="B49" s="19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ht="12.0" customHeight="1">
      <c r="A50" s="19"/>
      <c r="B50" s="19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ht="12.0" customHeight="1">
      <c r="A51" s="19"/>
      <c r="B51" s="19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ht="12.0" customHeight="1">
      <c r="A52" s="19"/>
      <c r="B52" s="19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ht="12.0" customHeight="1">
      <c r="A53" s="19"/>
      <c r="B53" s="19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ht="12.0" customHeight="1">
      <c r="A54" s="19"/>
      <c r="B54" s="19"/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ht="12.0" customHeight="1">
      <c r="A55" s="19"/>
      <c r="B55" s="19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ht="12.0" customHeight="1">
      <c r="A56" s="19"/>
      <c r="B56" s="19"/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ht="12.0" customHeight="1">
      <c r="A57" s="19"/>
      <c r="B57" s="19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ht="12.0" customHeight="1">
      <c r="A58" s="19"/>
      <c r="B58" s="19"/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ht="12.0" customHeight="1">
      <c r="A59" s="19"/>
      <c r="B59" s="19"/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ht="12.0" customHeight="1">
      <c r="A60" s="19"/>
      <c r="B60" s="19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ht="12.0" customHeight="1">
      <c r="A61" s="19"/>
      <c r="B61" s="19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ht="12.0" customHeight="1">
      <c r="A62" s="19"/>
      <c r="B62" s="19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ht="12.0" customHeight="1">
      <c r="A63" s="19"/>
      <c r="B63" s="19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ht="12.0" customHeight="1">
      <c r="A64" s="19"/>
      <c r="B64" s="19"/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ht="12.0" customHeight="1">
      <c r="A65" s="19"/>
      <c r="B65" s="19"/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ht="12.0" customHeight="1">
      <c r="A66" s="19"/>
      <c r="B66" s="19"/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ht="12.0" customHeight="1">
      <c r="A67" s="19"/>
      <c r="B67" s="19"/>
      <c r="C67" s="17"/>
      <c r="D67" s="17"/>
      <c r="E67" s="17"/>
      <c r="F67" s="17"/>
      <c r="G67" s="17"/>
      <c r="H67" s="17"/>
      <c r="I67" s="17"/>
      <c r="J67" s="17"/>
      <c r="K67" s="17"/>
      <c r="L67" s="17"/>
    </row>
    <row r="68" ht="12.0" customHeight="1">
      <c r="A68" s="19"/>
      <c r="B68" s="19"/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ht="12.0" customHeight="1">
      <c r="A69" s="19"/>
      <c r="B69" s="19"/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ht="12.0" customHeight="1">
      <c r="A70" s="19"/>
      <c r="B70" s="19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ht="12.0" customHeight="1">
      <c r="A71" s="19"/>
      <c r="B71" s="19"/>
      <c r="C71" s="17"/>
      <c r="D71" s="17"/>
      <c r="E71" s="17"/>
      <c r="F71" s="17"/>
      <c r="G71" s="17"/>
      <c r="H71" s="17"/>
      <c r="I71" s="17"/>
      <c r="J71" s="17"/>
      <c r="K71" s="17"/>
      <c r="L71" s="17"/>
    </row>
    <row r="72" ht="12.0" customHeight="1">
      <c r="A72" s="19"/>
      <c r="B72" s="19"/>
      <c r="C72" s="17"/>
      <c r="D72" s="17"/>
      <c r="E72" s="17"/>
      <c r="F72" s="17"/>
      <c r="G72" s="17"/>
      <c r="H72" s="17"/>
      <c r="I72" s="17"/>
      <c r="J72" s="17"/>
      <c r="K72" s="17"/>
      <c r="L72" s="17"/>
    </row>
    <row r="73" ht="12.0" customHeight="1">
      <c r="A73" s="19"/>
      <c r="B73" s="19"/>
      <c r="C73" s="17"/>
      <c r="D73" s="17"/>
      <c r="E73" s="17"/>
      <c r="F73" s="17"/>
      <c r="G73" s="17"/>
      <c r="H73" s="17"/>
      <c r="I73" s="17"/>
      <c r="J73" s="17"/>
      <c r="K73" s="17"/>
      <c r="L73" s="17"/>
    </row>
    <row r="74" ht="12.0" customHeight="1">
      <c r="A74" s="19"/>
      <c r="B74" s="19"/>
      <c r="C74" s="17"/>
      <c r="D74" s="17"/>
      <c r="E74" s="17"/>
      <c r="F74" s="17"/>
      <c r="G74" s="17"/>
      <c r="H74" s="17"/>
      <c r="I74" s="17"/>
      <c r="J74" s="17"/>
      <c r="K74" s="17"/>
      <c r="L74" s="17"/>
    </row>
    <row r="75" ht="12.0" customHeight="1">
      <c r="A75" s="19"/>
      <c r="B75" s="19"/>
      <c r="C75" s="17"/>
      <c r="D75" s="17"/>
      <c r="E75" s="17"/>
      <c r="F75" s="17"/>
      <c r="G75" s="17"/>
      <c r="H75" s="17"/>
      <c r="I75" s="17"/>
      <c r="J75" s="17"/>
      <c r="K75" s="17"/>
      <c r="L75" s="17"/>
    </row>
    <row r="76" ht="12.0" customHeight="1">
      <c r="A76" s="19"/>
      <c r="B76" s="19"/>
      <c r="C76" s="17"/>
      <c r="D76" s="17"/>
      <c r="E76" s="17"/>
      <c r="F76" s="17"/>
      <c r="G76" s="17"/>
      <c r="H76" s="17"/>
      <c r="I76" s="17"/>
      <c r="J76" s="17"/>
      <c r="K76" s="17"/>
      <c r="L76" s="17"/>
    </row>
    <row r="77" ht="12.0" customHeight="1">
      <c r="A77" s="19"/>
      <c r="B77" s="19"/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8" ht="12.0" customHeight="1">
      <c r="A78" s="19"/>
      <c r="B78" s="19"/>
      <c r="C78" s="17"/>
      <c r="D78" s="17"/>
      <c r="E78" s="17"/>
      <c r="F78" s="17"/>
      <c r="G78" s="17"/>
      <c r="H78" s="17"/>
      <c r="I78" s="17"/>
      <c r="J78" s="17"/>
      <c r="K78" s="17"/>
      <c r="L78" s="17"/>
    </row>
    <row r="79" ht="12.0" customHeight="1">
      <c r="A79" s="19"/>
      <c r="B79" s="19"/>
      <c r="C79" s="17"/>
      <c r="D79" s="17"/>
      <c r="E79" s="17"/>
      <c r="F79" s="17"/>
      <c r="G79" s="17"/>
      <c r="H79" s="17"/>
      <c r="I79" s="17"/>
      <c r="J79" s="17"/>
      <c r="K79" s="17"/>
      <c r="L79" s="17"/>
    </row>
    <row r="80" ht="12.0" customHeight="1">
      <c r="A80" s="19"/>
      <c r="B80" s="19"/>
      <c r="C80" s="17"/>
      <c r="D80" s="17"/>
      <c r="E80" s="17"/>
      <c r="F80" s="17"/>
      <c r="G80" s="17"/>
      <c r="H80" s="17"/>
      <c r="I80" s="17"/>
      <c r="J80" s="17"/>
      <c r="K80" s="17"/>
      <c r="L80" s="17"/>
    </row>
    <row r="81" ht="12.0" customHeight="1">
      <c r="A81" s="19"/>
      <c r="B81" s="19"/>
      <c r="C81" s="17"/>
      <c r="D81" s="17"/>
      <c r="E81" s="17"/>
      <c r="F81" s="17"/>
      <c r="G81" s="17"/>
      <c r="H81" s="17"/>
      <c r="I81" s="17"/>
      <c r="J81" s="17"/>
      <c r="K81" s="17"/>
      <c r="L81" s="17"/>
    </row>
    <row r="82" ht="12.0" customHeight="1">
      <c r="A82" s="19"/>
      <c r="B82" s="19"/>
      <c r="C82" s="17"/>
      <c r="D82" s="17"/>
      <c r="E82" s="17"/>
      <c r="F82" s="17"/>
      <c r="G82" s="17"/>
      <c r="H82" s="17"/>
      <c r="I82" s="17"/>
      <c r="J82" s="17"/>
      <c r="K82" s="17"/>
      <c r="L82" s="17"/>
    </row>
    <row r="83" ht="12.0" customHeight="1">
      <c r="A83" s="19"/>
      <c r="B83" s="19"/>
      <c r="C83" s="17"/>
      <c r="D83" s="17"/>
      <c r="E83" s="17"/>
      <c r="F83" s="17"/>
      <c r="G83" s="17"/>
      <c r="H83" s="17"/>
      <c r="I83" s="17"/>
      <c r="J83" s="17"/>
      <c r="K83" s="17"/>
      <c r="L83" s="17"/>
    </row>
    <row r="84" ht="12.0" customHeight="1">
      <c r="A84" s="19"/>
      <c r="B84" s="19"/>
      <c r="C84" s="17"/>
      <c r="D84" s="17"/>
      <c r="E84" s="17"/>
      <c r="F84" s="17"/>
      <c r="G84" s="17"/>
      <c r="H84" s="17"/>
      <c r="I84" s="17"/>
      <c r="J84" s="17"/>
      <c r="K84" s="17"/>
      <c r="L84" s="17"/>
    </row>
    <row r="85" ht="12.0" customHeight="1">
      <c r="A85" s="19"/>
      <c r="B85" s="19"/>
      <c r="C85" s="17"/>
      <c r="D85" s="17"/>
      <c r="E85" s="17"/>
      <c r="F85" s="17"/>
      <c r="G85" s="17"/>
      <c r="H85" s="17"/>
      <c r="I85" s="17"/>
      <c r="J85" s="17"/>
      <c r="K85" s="17"/>
      <c r="L85" s="17"/>
    </row>
    <row r="86" ht="12.0" customHeight="1">
      <c r="A86" s="19"/>
      <c r="B86" s="19"/>
      <c r="C86" s="17"/>
      <c r="D86" s="17"/>
      <c r="E86" s="17"/>
      <c r="F86" s="17"/>
      <c r="G86" s="17"/>
      <c r="H86" s="17"/>
      <c r="I86" s="17"/>
      <c r="J86" s="17"/>
      <c r="K86" s="17"/>
      <c r="L86" s="17"/>
    </row>
    <row r="87" ht="12.0" customHeight="1">
      <c r="A87" s="19"/>
      <c r="B87" s="19"/>
      <c r="C87" s="17"/>
      <c r="D87" s="17"/>
      <c r="E87" s="17"/>
      <c r="F87" s="17"/>
      <c r="G87" s="17"/>
      <c r="H87" s="17"/>
      <c r="I87" s="17"/>
      <c r="J87" s="17"/>
      <c r="K87" s="17"/>
      <c r="L87" s="17"/>
    </row>
    <row r="88" ht="12.0" customHeight="1">
      <c r="A88" s="19"/>
      <c r="B88" s="19"/>
      <c r="C88" s="17"/>
      <c r="D88" s="17"/>
      <c r="E88" s="17"/>
      <c r="F88" s="17"/>
      <c r="G88" s="17"/>
      <c r="H88" s="17"/>
      <c r="I88" s="17"/>
      <c r="J88" s="17"/>
      <c r="K88" s="17"/>
      <c r="L88" s="17"/>
    </row>
    <row r="89" ht="12.0" customHeight="1">
      <c r="A89" s="19"/>
      <c r="B89" s="19"/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ht="12.0" customHeight="1">
      <c r="A90" s="19"/>
      <c r="B90" s="19"/>
      <c r="C90" s="17"/>
      <c r="D90" s="17"/>
      <c r="E90" s="17"/>
      <c r="F90" s="17"/>
      <c r="G90" s="17"/>
      <c r="H90" s="17"/>
      <c r="I90" s="17"/>
      <c r="J90" s="17"/>
      <c r="K90" s="17"/>
      <c r="L90" s="17"/>
    </row>
    <row r="91" ht="12.0" customHeight="1">
      <c r="A91" s="19"/>
      <c r="B91" s="19"/>
      <c r="C91" s="17"/>
      <c r="D91" s="17"/>
      <c r="E91" s="17"/>
      <c r="F91" s="17"/>
      <c r="G91" s="17"/>
      <c r="H91" s="17"/>
      <c r="I91" s="17"/>
      <c r="J91" s="17"/>
      <c r="K91" s="17"/>
      <c r="L91" s="17"/>
    </row>
    <row r="92" ht="12.0" customHeight="1">
      <c r="A92" s="19"/>
      <c r="B92" s="19"/>
      <c r="C92" s="17"/>
      <c r="D92" s="17"/>
      <c r="E92" s="17"/>
      <c r="F92" s="17"/>
      <c r="G92" s="17"/>
      <c r="H92" s="17"/>
      <c r="I92" s="17"/>
      <c r="J92" s="17"/>
      <c r="K92" s="17"/>
      <c r="L92" s="17"/>
    </row>
    <row r="93" ht="12.0" customHeight="1">
      <c r="A93" s="19"/>
      <c r="B93" s="19"/>
      <c r="C93" s="17"/>
      <c r="D93" s="17"/>
      <c r="E93" s="17"/>
      <c r="F93" s="17"/>
      <c r="G93" s="17"/>
      <c r="H93" s="17"/>
      <c r="I93" s="17"/>
      <c r="J93" s="17"/>
      <c r="K93" s="17"/>
      <c r="L93" s="17"/>
    </row>
    <row r="94" ht="12.0" customHeight="1">
      <c r="A94" s="19"/>
      <c r="B94" s="19"/>
      <c r="C94" s="17"/>
      <c r="D94" s="17"/>
      <c r="E94" s="17"/>
      <c r="F94" s="17"/>
      <c r="G94" s="17"/>
      <c r="H94" s="17"/>
      <c r="I94" s="17"/>
      <c r="J94" s="17"/>
      <c r="K94" s="17"/>
      <c r="L94" s="17"/>
    </row>
    <row r="95" ht="12.0" customHeight="1">
      <c r="A95" s="19"/>
      <c r="B95" s="19"/>
      <c r="C95" s="17"/>
      <c r="D95" s="17"/>
      <c r="E95" s="17"/>
      <c r="F95" s="17"/>
      <c r="G95" s="17"/>
      <c r="H95" s="17"/>
      <c r="I95" s="17"/>
      <c r="J95" s="17"/>
      <c r="K95" s="17"/>
      <c r="L95" s="17"/>
    </row>
    <row r="96" ht="12.0" customHeight="1">
      <c r="A96" s="19"/>
      <c r="B96" s="19"/>
      <c r="C96" s="17"/>
      <c r="D96" s="17"/>
      <c r="E96" s="17"/>
      <c r="F96" s="17"/>
      <c r="G96" s="17"/>
      <c r="H96" s="17"/>
      <c r="I96" s="17"/>
      <c r="J96" s="17"/>
      <c r="K96" s="17"/>
      <c r="L96" s="17"/>
    </row>
    <row r="97" ht="12.0" customHeight="1">
      <c r="A97" s="19"/>
      <c r="B97" s="19"/>
      <c r="C97" s="17"/>
      <c r="D97" s="17"/>
      <c r="E97" s="17"/>
      <c r="F97" s="17"/>
      <c r="G97" s="17"/>
      <c r="H97" s="17"/>
      <c r="I97" s="17"/>
      <c r="J97" s="17"/>
      <c r="K97" s="17"/>
      <c r="L97" s="17"/>
    </row>
    <row r="98" ht="12.0" customHeight="1">
      <c r="A98" s="19"/>
      <c r="B98" s="19"/>
      <c r="C98" s="17"/>
      <c r="D98" s="17"/>
      <c r="E98" s="17"/>
      <c r="F98" s="17"/>
      <c r="G98" s="17"/>
      <c r="H98" s="17"/>
      <c r="I98" s="17"/>
      <c r="J98" s="17"/>
      <c r="K98" s="17"/>
      <c r="L98" s="17"/>
    </row>
    <row r="99" ht="12.0" customHeight="1">
      <c r="A99" s="19"/>
      <c r="B99" s="19"/>
      <c r="C99" s="17"/>
      <c r="D99" s="17"/>
      <c r="E99" s="17"/>
      <c r="F99" s="17"/>
      <c r="G99" s="17"/>
      <c r="H99" s="17"/>
      <c r="I99" s="17"/>
      <c r="J99" s="17"/>
      <c r="K99" s="17"/>
      <c r="L99" s="17"/>
    </row>
    <row r="100" ht="12.0" customHeight="1">
      <c r="A100" s="19"/>
      <c r="B100" s="19"/>
      <c r="C100" s="17"/>
      <c r="D100" s="17"/>
      <c r="E100" s="17"/>
      <c r="F100" s="17"/>
      <c r="G100" s="17"/>
      <c r="H100" s="17"/>
      <c r="I100" s="17"/>
      <c r="J100" s="17"/>
      <c r="K100" s="17"/>
      <c r="L100" s="17"/>
    </row>
  </sheetData>
  <printOptions/>
  <pageMargins bottom="0.75" footer="0.0" header="0.0" left="0.7" right="0.7" top="0.75"/>
  <pageSetup paperSize="9" orientation="portrait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14.71"/>
    <col customWidth="1" min="2" max="2" width="10.71"/>
    <col customWidth="1" min="3" max="3" width="11.29"/>
    <col customWidth="1" min="4" max="11" width="10.71"/>
    <col customWidth="1" min="12" max="15" width="12.71"/>
    <col customWidth="1" min="16" max="21" width="11.71"/>
  </cols>
  <sheetData>
    <row r="1" ht="12.0" customHeight="1">
      <c r="A1" s="18" t="s">
        <v>405</v>
      </c>
      <c r="B1" s="17"/>
      <c r="C1" s="17"/>
      <c r="D1" s="17"/>
      <c r="E1" s="17"/>
      <c r="F1" s="17"/>
      <c r="G1" s="17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ht="12.0" customHeight="1">
      <c r="A2" s="20" t="s">
        <v>406</v>
      </c>
      <c r="B2" s="17"/>
      <c r="C2" s="17"/>
      <c r="D2" s="17"/>
      <c r="E2" s="17"/>
      <c r="F2" s="17"/>
      <c r="G2" s="17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ht="12.0" customHeight="1">
      <c r="A3" s="19"/>
      <c r="B3" s="17"/>
      <c r="C3" s="17"/>
      <c r="D3" s="17"/>
      <c r="E3" s="17"/>
      <c r="F3" s="17"/>
      <c r="G3" s="17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ht="12.0" customHeight="1">
      <c r="A4" s="19"/>
      <c r="B4" s="41"/>
      <c r="C4" s="41"/>
      <c r="D4" s="41"/>
      <c r="E4" s="41"/>
      <c r="F4" s="41"/>
      <c r="G4" s="41"/>
      <c r="H4" s="41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ht="12.0" customHeight="1">
      <c r="A5" s="21" t="s">
        <v>177</v>
      </c>
      <c r="B5" s="22">
        <v>2011.0</v>
      </c>
      <c r="C5" s="22">
        <v>2012.0</v>
      </c>
      <c r="D5" s="22">
        <v>2013.0</v>
      </c>
      <c r="E5" s="22">
        <v>2014.0</v>
      </c>
      <c r="F5" s="22">
        <v>2015.0</v>
      </c>
      <c r="G5" s="22">
        <v>2016.0</v>
      </c>
      <c r="H5" s="22">
        <v>2017.0</v>
      </c>
      <c r="I5" s="22">
        <v>2018.0</v>
      </c>
      <c r="J5" s="22">
        <v>2019.0</v>
      </c>
      <c r="K5" s="22" t="s">
        <v>407</v>
      </c>
      <c r="L5" s="19"/>
      <c r="M5" s="19"/>
      <c r="N5" s="19"/>
      <c r="O5" s="19"/>
      <c r="P5" s="19"/>
      <c r="Q5" s="19"/>
      <c r="R5" s="19"/>
      <c r="S5" s="19"/>
      <c r="T5" s="19"/>
      <c r="U5" s="19"/>
    </row>
    <row r="6" ht="12.0" customHeight="1">
      <c r="A6" s="18" t="s">
        <v>72</v>
      </c>
      <c r="B6" s="250" t="str">
        <f t="shared" ref="B6:K6" si="1">SUM(B8:B23)</f>
        <v>  1,235,345 </v>
      </c>
      <c r="C6" s="250" t="str">
        <f t="shared" si="1"/>
        <v>  1,298,761 </v>
      </c>
      <c r="D6" s="250" t="str">
        <f t="shared" si="1"/>
        <v>  1,375,641 </v>
      </c>
      <c r="E6" s="250" t="str">
        <f t="shared" si="1"/>
        <v>  1,377,642 </v>
      </c>
      <c r="F6" s="250" t="str">
        <f t="shared" si="1"/>
        <v>  1,700,817 </v>
      </c>
      <c r="G6" s="250" t="str">
        <f t="shared" si="1"/>
        <v>  2,353,859 </v>
      </c>
      <c r="H6" s="250" t="str">
        <f t="shared" si="1"/>
        <v>  2,445,584 </v>
      </c>
      <c r="I6" s="250" t="str">
        <f t="shared" si="1"/>
        <v>  2,437,035 </v>
      </c>
      <c r="J6" s="250" t="str">
        <f t="shared" si="1"/>
        <v>  2,455,440 </v>
      </c>
      <c r="K6" s="250" t="str">
        <f t="shared" si="1"/>
        <v>  2,150,126 </v>
      </c>
      <c r="L6" s="19"/>
      <c r="M6" s="251"/>
      <c r="N6" s="19"/>
      <c r="O6" s="19"/>
      <c r="P6" s="19"/>
      <c r="Q6" s="19"/>
      <c r="R6" s="19"/>
      <c r="S6" s="19"/>
      <c r="T6" s="19"/>
      <c r="U6" s="19"/>
    </row>
    <row r="7" ht="12.0" customHeight="1">
      <c r="A7" s="19"/>
      <c r="B7" s="34"/>
      <c r="C7" s="34"/>
      <c r="D7" s="34"/>
      <c r="E7" s="34"/>
      <c r="F7" s="34"/>
      <c r="G7" s="34"/>
      <c r="H7" s="34"/>
      <c r="I7" s="34"/>
      <c r="J7" s="34"/>
      <c r="K7" s="34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ht="11.25" customHeight="1">
      <c r="A8" s="19" t="s">
        <v>408</v>
      </c>
      <c r="B8" s="252">
        <v>353922.6194830001</v>
      </c>
      <c r="C8" s="252">
        <v>470168.64439900004</v>
      </c>
      <c r="D8" s="252">
        <v>469656.4233859999</v>
      </c>
      <c r="E8" s="252">
        <v>371464.71220500005</v>
      </c>
      <c r="F8" s="252">
        <v>422257.4062170001</v>
      </c>
      <c r="G8" s="252">
        <v>454447.1768380001</v>
      </c>
      <c r="H8" s="252">
        <v>447232.35121700005</v>
      </c>
      <c r="I8" s="252">
        <v>467756.7187470001</v>
      </c>
      <c r="J8" s="252">
        <v>466105.5483469999</v>
      </c>
      <c r="K8" s="252">
        <v>399790.87675557996</v>
      </c>
    </row>
    <row r="9" ht="11.25" customHeight="1">
      <c r="A9" s="19" t="s">
        <v>409</v>
      </c>
      <c r="B9" s="252">
        <v>304387.45837999997</v>
      </c>
      <c r="C9" s="252">
        <v>280950.669972</v>
      </c>
      <c r="D9" s="252">
        <v>262824.43580800004</v>
      </c>
      <c r="E9" s="252">
        <v>236809.098335</v>
      </c>
      <c r="F9" s="252">
        <v>257662.906788</v>
      </c>
      <c r="G9" s="252">
        <v>524024.34368499997</v>
      </c>
      <c r="H9" s="252">
        <v>503277.523132</v>
      </c>
      <c r="I9" s="252">
        <v>496867.868378</v>
      </c>
      <c r="J9" s="252">
        <v>478748.381562</v>
      </c>
      <c r="K9" s="252">
        <v>392289.9946881097</v>
      </c>
    </row>
    <row r="10" ht="11.25" customHeight="1">
      <c r="A10" s="19" t="s">
        <v>410</v>
      </c>
      <c r="B10" s="252">
        <v>0.0</v>
      </c>
      <c r="C10" s="252">
        <v>0.0</v>
      </c>
      <c r="D10" s="252">
        <v>0.0</v>
      </c>
      <c r="E10" s="252">
        <v>0.0</v>
      </c>
      <c r="F10" s="252">
        <v>6666.78966</v>
      </c>
      <c r="G10" s="252">
        <v>329368.437399</v>
      </c>
      <c r="H10" s="252">
        <v>452949.57942699996</v>
      </c>
      <c r="I10" s="252">
        <v>385308.13605300005</v>
      </c>
      <c r="J10" s="252">
        <v>382536.19759399997</v>
      </c>
      <c r="K10" s="252">
        <v>312776.125704</v>
      </c>
      <c r="L10" s="252"/>
      <c r="M10" s="252"/>
      <c r="N10" s="252"/>
      <c r="O10" s="252"/>
    </row>
    <row r="11" ht="11.25" customHeight="1">
      <c r="A11" s="19" t="s">
        <v>411</v>
      </c>
      <c r="B11" s="252">
        <v>95262.400116</v>
      </c>
      <c r="C11" s="252">
        <v>51875.648823</v>
      </c>
      <c r="D11" s="252">
        <v>151187.00269199998</v>
      </c>
      <c r="E11" s="252">
        <v>167247.015498</v>
      </c>
      <c r="F11" s="252">
        <v>309423.40916000004</v>
      </c>
      <c r="G11" s="252">
        <v>354838.08755700005</v>
      </c>
      <c r="H11" s="252">
        <v>328274.21729</v>
      </c>
      <c r="I11" s="252">
        <v>327592.737434</v>
      </c>
      <c r="J11" s="252">
        <v>311538.80787599995</v>
      </c>
      <c r="K11" s="252">
        <v>262661.53890740004</v>
      </c>
    </row>
    <row r="12" ht="11.25" customHeight="1">
      <c r="A12" s="19" t="s">
        <v>412</v>
      </c>
      <c r="B12" s="252">
        <v>152214.97160299995</v>
      </c>
      <c r="C12" s="252">
        <v>149379.09381</v>
      </c>
      <c r="D12" s="252">
        <v>136135.33268199998</v>
      </c>
      <c r="E12" s="252">
        <v>136875.36406899997</v>
      </c>
      <c r="F12" s="252">
        <v>139850.803111</v>
      </c>
      <c r="G12" s="252">
        <v>137940.80056600002</v>
      </c>
      <c r="H12" s="252">
        <v>145034.95179599998</v>
      </c>
      <c r="I12" s="252">
        <v>168042.77278</v>
      </c>
      <c r="J12" s="252">
        <v>255806.10519899998</v>
      </c>
      <c r="K12" s="252">
        <v>253171.330416176</v>
      </c>
    </row>
    <row r="13" ht="11.25" customHeight="1">
      <c r="A13" s="19" t="s">
        <v>413</v>
      </c>
      <c r="B13" s="252">
        <v>8852.505723000002</v>
      </c>
      <c r="C13" s="252">
        <v>11309.986463000001</v>
      </c>
      <c r="D13" s="252">
        <v>12529.646585999999</v>
      </c>
      <c r="E13" s="252">
        <v>85049.10697799998</v>
      </c>
      <c r="F13" s="252">
        <v>203528.94270999997</v>
      </c>
      <c r="G13" s="252">
        <v>190007.14516099996</v>
      </c>
      <c r="H13" s="252">
        <v>214971.3762960001</v>
      </c>
      <c r="I13" s="252">
        <v>224263.52117599998</v>
      </c>
      <c r="J13" s="252">
        <v>203713.746256</v>
      </c>
      <c r="K13" s="252">
        <v>209194.8142857699</v>
      </c>
    </row>
    <row r="14" ht="11.25" customHeight="1">
      <c r="A14" s="19" t="s">
        <v>414</v>
      </c>
      <c r="B14" s="252">
        <v>152099.03499999997</v>
      </c>
      <c r="C14" s="252">
        <v>167651.43867300003</v>
      </c>
      <c r="D14" s="252">
        <v>172816.284437</v>
      </c>
      <c r="E14" s="252">
        <v>183140.95038300002</v>
      </c>
      <c r="F14" s="252">
        <v>183117.394899</v>
      </c>
      <c r="G14" s="252">
        <v>174918.36588899998</v>
      </c>
      <c r="H14" s="252">
        <v>161118.50557399998</v>
      </c>
      <c r="I14" s="252">
        <v>162794.511754</v>
      </c>
      <c r="J14" s="252">
        <v>158587.90520299997</v>
      </c>
      <c r="K14" s="252">
        <v>170627.128562489</v>
      </c>
    </row>
    <row r="15" ht="11.25" customHeight="1">
      <c r="A15" s="19" t="s">
        <v>415</v>
      </c>
      <c r="B15" s="252">
        <v>25276.165266000004</v>
      </c>
      <c r="C15" s="252">
        <v>31667.434039</v>
      </c>
      <c r="D15" s="252">
        <v>38528.24916499999</v>
      </c>
      <c r="E15" s="252">
        <v>42459.99956699999</v>
      </c>
      <c r="F15" s="252">
        <v>42088.008214999994</v>
      </c>
      <c r="G15" s="252">
        <v>43155.228753</v>
      </c>
      <c r="H15" s="252">
        <v>50316.674042</v>
      </c>
      <c r="I15" s="252">
        <v>59899.50060299999</v>
      </c>
      <c r="J15" s="252">
        <v>56696.207697000005</v>
      </c>
      <c r="K15" s="252">
        <v>40869.2213359</v>
      </c>
    </row>
    <row r="16" ht="11.25" customHeight="1">
      <c r="A16" s="19" t="s">
        <v>416</v>
      </c>
      <c r="B16" s="252">
        <v>35307.008</v>
      </c>
      <c r="C16" s="252">
        <v>35833.539011</v>
      </c>
      <c r="D16" s="252">
        <v>39968.525392</v>
      </c>
      <c r="E16" s="252">
        <v>58287.115205</v>
      </c>
      <c r="F16" s="252">
        <v>46896.304347</v>
      </c>
      <c r="G16" s="252">
        <v>61992.42045</v>
      </c>
      <c r="H16" s="252">
        <v>58144.05199</v>
      </c>
      <c r="I16" s="252">
        <v>59017.56803799998</v>
      </c>
      <c r="J16" s="252">
        <v>56243.28679400001</v>
      </c>
      <c r="K16" s="252">
        <v>40000.87338880521</v>
      </c>
    </row>
    <row r="17" ht="11.25" customHeight="1">
      <c r="A17" s="19" t="s">
        <v>417</v>
      </c>
      <c r="B17" s="252">
        <v>39368.459580999996</v>
      </c>
      <c r="C17" s="252">
        <v>33041.197632999996</v>
      </c>
      <c r="D17" s="252">
        <v>30881.841121</v>
      </c>
      <c r="E17" s="252">
        <v>31495.542016</v>
      </c>
      <c r="F17" s="252">
        <v>30678.446395999996</v>
      </c>
      <c r="G17" s="252">
        <v>28459.460374000002</v>
      </c>
      <c r="H17" s="252">
        <v>31524.424798000004</v>
      </c>
      <c r="I17" s="252">
        <v>33159.249162</v>
      </c>
      <c r="J17" s="252">
        <v>37327.510547000005</v>
      </c>
      <c r="K17" s="252">
        <v>38238.91080623</v>
      </c>
    </row>
    <row r="18" ht="11.25" customHeight="1">
      <c r="A18" s="19" t="s">
        <v>418</v>
      </c>
      <c r="B18" s="252">
        <v>40369.976095</v>
      </c>
      <c r="C18" s="252">
        <v>38388.675879</v>
      </c>
      <c r="D18" s="252">
        <v>32181.12451</v>
      </c>
      <c r="E18" s="252">
        <v>34702.259268999995</v>
      </c>
      <c r="F18" s="252">
        <v>30710.242135</v>
      </c>
      <c r="G18" s="252">
        <v>32302.910146</v>
      </c>
      <c r="H18" s="252">
        <v>31460.013080000004</v>
      </c>
      <c r="I18" s="252">
        <v>33482.596154</v>
      </c>
      <c r="J18" s="252">
        <v>32650.550569999996</v>
      </c>
      <c r="K18" s="252">
        <v>24964.317505499996</v>
      </c>
    </row>
    <row r="19" ht="11.25" customHeight="1">
      <c r="A19" s="19" t="s">
        <v>419</v>
      </c>
      <c r="B19" s="252">
        <v>2061.585182</v>
      </c>
      <c r="C19" s="252">
        <v>2175.0934249999996</v>
      </c>
      <c r="D19" s="252">
        <v>2942.7176240000003</v>
      </c>
      <c r="E19" s="252">
        <v>3069.599459</v>
      </c>
      <c r="F19" s="252">
        <v>2932.972297</v>
      </c>
      <c r="G19" s="252">
        <v>3717.196885</v>
      </c>
      <c r="H19" s="252">
        <v>3937.0892369999997</v>
      </c>
      <c r="I19" s="252">
        <v>3538.3328710000005</v>
      </c>
      <c r="J19" s="252">
        <v>3271.5285799999997</v>
      </c>
      <c r="K19" s="252">
        <v>2824.2884046</v>
      </c>
    </row>
    <row r="20" ht="11.25" customHeight="1">
      <c r="A20" s="19" t="s">
        <v>420</v>
      </c>
      <c r="B20" s="252">
        <v>20682.304787</v>
      </c>
      <c r="C20" s="252">
        <v>20642.30315</v>
      </c>
      <c r="D20" s="252">
        <v>20275.602721</v>
      </c>
      <c r="E20" s="252">
        <v>22894.273678</v>
      </c>
      <c r="F20" s="252">
        <v>21933.012808000003</v>
      </c>
      <c r="G20" s="252">
        <v>14670.127939999998</v>
      </c>
      <c r="H20" s="252">
        <v>13227.395023000001</v>
      </c>
      <c r="I20" s="252">
        <v>13009.786451999998</v>
      </c>
      <c r="J20" s="252">
        <v>9604.189163000001</v>
      </c>
      <c r="K20" s="252">
        <v>1855.2473668499997</v>
      </c>
    </row>
    <row r="21" ht="11.25" customHeight="1">
      <c r="A21" s="19" t="s">
        <v>421</v>
      </c>
      <c r="B21" s="252">
        <v>421.007202</v>
      </c>
      <c r="C21" s="252">
        <v>464.91187300000007</v>
      </c>
      <c r="D21" s="252">
        <v>565.249587</v>
      </c>
      <c r="E21" s="252">
        <v>481.36909299999996</v>
      </c>
      <c r="F21" s="252">
        <v>387.932749</v>
      </c>
      <c r="G21" s="252">
        <v>704.969953</v>
      </c>
      <c r="H21" s="252">
        <v>625.0570700000001</v>
      </c>
      <c r="I21" s="252">
        <v>372.491112</v>
      </c>
      <c r="J21" s="252">
        <v>492.142657</v>
      </c>
      <c r="K21" s="252">
        <v>460.0077813508</v>
      </c>
    </row>
    <row r="22" ht="12.0" customHeight="1">
      <c r="A22" s="19" t="s">
        <v>422</v>
      </c>
      <c r="B22" s="252">
        <v>3737.4792280000006</v>
      </c>
      <c r="C22" s="252">
        <v>3954.73431</v>
      </c>
      <c r="D22" s="252">
        <v>3331.5301000000004</v>
      </c>
      <c r="E22" s="252">
        <v>1751.596628</v>
      </c>
      <c r="F22" s="252">
        <v>1362.9209199999998</v>
      </c>
      <c r="G22" s="252">
        <v>1788.12344</v>
      </c>
      <c r="H22" s="252">
        <v>2179.53079</v>
      </c>
      <c r="I22" s="252">
        <v>1929.09858</v>
      </c>
      <c r="J22" s="252">
        <v>2117.80045</v>
      </c>
      <c r="K22" s="252">
        <v>363.49198</v>
      </c>
    </row>
    <row r="23" ht="12.0" customHeight="1">
      <c r="A23" s="19" t="s">
        <v>423</v>
      </c>
      <c r="B23" s="252">
        <v>1382.0923719999998</v>
      </c>
      <c r="C23" s="252">
        <v>1257.993228</v>
      </c>
      <c r="D23" s="252">
        <v>1816.728396</v>
      </c>
      <c r="E23" s="252">
        <v>1914.411604</v>
      </c>
      <c r="F23" s="252">
        <v>1319.927547</v>
      </c>
      <c r="G23" s="252">
        <v>1523.7628879999997</v>
      </c>
      <c r="H23" s="252">
        <v>1311.0742539999997</v>
      </c>
      <c r="I23" s="252"/>
      <c r="J23" s="252"/>
      <c r="K23" s="252">
        <v>37.744233200000004</v>
      </c>
    </row>
    <row r="24" ht="12.0" customHeight="1">
      <c r="A24" s="19"/>
      <c r="B24" s="17"/>
      <c r="C24" s="17"/>
      <c r="D24" s="17"/>
      <c r="E24" s="17"/>
      <c r="F24" s="17"/>
      <c r="G24" s="17"/>
      <c r="H24" s="19"/>
      <c r="I24" s="19"/>
      <c r="J24" s="19"/>
      <c r="K24" s="19"/>
      <c r="L24" s="116"/>
      <c r="M24" s="19"/>
      <c r="N24" s="19"/>
      <c r="O24" s="19"/>
      <c r="P24" s="19"/>
      <c r="Q24" s="19"/>
      <c r="R24" s="19"/>
      <c r="S24" s="19"/>
      <c r="T24" s="19"/>
      <c r="U24" s="19"/>
    </row>
    <row r="25" ht="12.75" customHeight="1">
      <c r="A25" s="24" t="s">
        <v>395</v>
      </c>
      <c r="B25" s="126"/>
      <c r="C25" s="33"/>
      <c r="D25" s="33"/>
      <c r="E25" s="33"/>
      <c r="F25" s="33"/>
      <c r="G25" s="33"/>
      <c r="H25" s="24"/>
      <c r="I25" s="24"/>
      <c r="J25" s="24"/>
      <c r="K25" s="24"/>
      <c r="L25" s="253"/>
      <c r="M25" s="253"/>
      <c r="N25" s="253"/>
      <c r="O25" s="253"/>
      <c r="P25" s="253"/>
      <c r="Q25" s="253"/>
      <c r="R25" s="253"/>
      <c r="S25" s="253"/>
      <c r="T25" s="253"/>
      <c r="U25" s="253"/>
    </row>
    <row r="26" ht="12.75" customHeight="1">
      <c r="A26" s="19" t="s">
        <v>424</v>
      </c>
      <c r="B26" s="68"/>
      <c r="C26" s="17"/>
      <c r="D26" s="17"/>
      <c r="E26" s="17"/>
      <c r="F26" s="17"/>
      <c r="G26" s="17"/>
      <c r="H26" s="19"/>
      <c r="I26" s="19"/>
      <c r="J26" s="19"/>
      <c r="K26" s="19"/>
      <c r="L26" s="253"/>
      <c r="M26" s="253"/>
      <c r="N26" s="253"/>
      <c r="O26" s="253"/>
      <c r="P26" s="253"/>
      <c r="Q26" s="253"/>
      <c r="R26" s="253"/>
      <c r="S26" s="253"/>
      <c r="T26" s="253"/>
      <c r="U26" s="253"/>
    </row>
    <row r="27" ht="12.75" customHeight="1">
      <c r="A27" s="128" t="s">
        <v>404</v>
      </c>
      <c r="B27" s="28"/>
      <c r="C27" s="129"/>
      <c r="D27" s="129"/>
      <c r="E27" s="129"/>
      <c r="F27" s="129"/>
      <c r="G27" s="129"/>
      <c r="H27" s="129"/>
      <c r="I27" s="129"/>
      <c r="J27" s="129"/>
      <c r="K27" s="129"/>
      <c r="L27" s="253"/>
      <c r="M27" s="253"/>
      <c r="N27" s="253"/>
      <c r="O27" s="253"/>
      <c r="P27" s="253"/>
      <c r="Q27" s="253"/>
      <c r="R27" s="253"/>
      <c r="S27" s="253"/>
      <c r="T27" s="253"/>
      <c r="U27" s="253"/>
    </row>
    <row r="28" ht="12.0" customHeight="1">
      <c r="S28" s="253"/>
      <c r="T28" s="253"/>
      <c r="U28" s="253"/>
    </row>
    <row r="29" ht="12.0" customHeight="1">
      <c r="S29" s="253"/>
      <c r="T29" s="253"/>
      <c r="U29" s="253"/>
    </row>
    <row r="30" ht="12.0" customHeight="1">
      <c r="K30" s="101"/>
      <c r="S30" s="253"/>
      <c r="T30" s="253"/>
      <c r="U30" s="253"/>
    </row>
    <row r="31" ht="12.0" customHeight="1">
      <c r="S31" s="253"/>
      <c r="T31" s="253"/>
      <c r="U31" s="253"/>
    </row>
    <row r="32" ht="12.0" customHeight="1">
      <c r="S32" s="253"/>
      <c r="T32" s="253"/>
      <c r="U32" s="253"/>
    </row>
    <row r="33" ht="12.0" customHeight="1">
      <c r="S33" s="253"/>
      <c r="T33" s="253"/>
      <c r="U33" s="253"/>
    </row>
    <row r="34" ht="12.0" customHeight="1">
      <c r="S34" s="253"/>
      <c r="T34" s="253"/>
      <c r="U34" s="253"/>
    </row>
    <row r="35" ht="12.0" customHeight="1">
      <c r="S35" s="253"/>
      <c r="T35" s="253"/>
      <c r="U35" s="253"/>
    </row>
    <row r="36" ht="12.0" customHeight="1">
      <c r="S36" s="253"/>
      <c r="T36" s="253"/>
      <c r="U36" s="253"/>
    </row>
    <row r="37" ht="12.0" customHeight="1">
      <c r="S37" s="253"/>
      <c r="T37" s="253"/>
      <c r="U37" s="253"/>
    </row>
    <row r="38" ht="12.0" customHeight="1">
      <c r="S38" s="253"/>
      <c r="T38" s="253"/>
      <c r="U38" s="253"/>
    </row>
    <row r="39" ht="12.0" customHeight="1">
      <c r="S39" s="253"/>
      <c r="T39" s="253"/>
      <c r="U39" s="253"/>
    </row>
    <row r="40" ht="12.0" customHeight="1">
      <c r="S40" s="19"/>
      <c r="T40" s="19"/>
      <c r="U40" s="19"/>
    </row>
    <row r="41" ht="12.0" customHeight="1">
      <c r="S41" s="19"/>
      <c r="T41" s="19"/>
      <c r="U41" s="19"/>
    </row>
    <row r="42" ht="12.0" customHeight="1">
      <c r="S42" s="19"/>
      <c r="T42" s="19"/>
      <c r="U42" s="19"/>
    </row>
    <row r="43" ht="12.0" customHeight="1">
      <c r="S43" s="19"/>
      <c r="T43" s="19"/>
      <c r="U43" s="19"/>
    </row>
    <row r="44" ht="12.0" customHeight="1">
      <c r="S44" s="19"/>
      <c r="T44" s="19"/>
      <c r="U44" s="19"/>
    </row>
    <row r="45" ht="12.0" customHeight="1">
      <c r="A45" s="19"/>
      <c r="B45" s="17"/>
      <c r="C45" s="17"/>
      <c r="D45" s="17"/>
      <c r="E45" s="17"/>
      <c r="F45" s="17"/>
      <c r="G45" s="17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</row>
    <row r="46" ht="12.0" customHeight="1">
      <c r="A46" s="19"/>
      <c r="B46" s="17"/>
      <c r="C46" s="17"/>
      <c r="D46" s="17"/>
      <c r="E46" s="17"/>
      <c r="F46" s="17"/>
      <c r="G46" s="17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</row>
    <row r="47" ht="12.0" customHeight="1">
      <c r="A47" s="19"/>
      <c r="B47" s="17"/>
      <c r="C47" s="17"/>
      <c r="D47" s="17"/>
      <c r="E47" s="17"/>
      <c r="F47" s="17"/>
      <c r="G47" s="17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</row>
    <row r="48" ht="12.0" customHeight="1">
      <c r="A48" s="19"/>
      <c r="B48" s="17"/>
      <c r="C48" s="17"/>
      <c r="D48" s="17"/>
      <c r="E48" s="17"/>
      <c r="F48" s="17"/>
      <c r="G48" s="17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</row>
    <row r="49" ht="12.0" customHeight="1">
      <c r="A49" s="19"/>
      <c r="B49" s="17"/>
      <c r="C49" s="17"/>
      <c r="D49" s="17"/>
      <c r="E49" s="17"/>
      <c r="F49" s="17"/>
      <c r="G49" s="17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</row>
    <row r="50" ht="12.0" customHeight="1">
      <c r="A50" s="19"/>
      <c r="B50" s="17"/>
      <c r="C50" s="17"/>
      <c r="D50" s="17"/>
      <c r="E50" s="17"/>
      <c r="F50" s="17"/>
      <c r="G50" s="17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</row>
    <row r="51" ht="12.0" customHeight="1">
      <c r="A51" s="19"/>
      <c r="B51" s="17"/>
      <c r="C51" s="17"/>
      <c r="D51" s="17"/>
      <c r="E51" s="17"/>
      <c r="F51" s="17"/>
      <c r="G51" s="17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</row>
    <row r="52" ht="12.0" customHeight="1">
      <c r="A52" s="19"/>
      <c r="B52" s="17"/>
      <c r="C52" s="17"/>
      <c r="D52" s="17"/>
      <c r="E52" s="17"/>
      <c r="F52" s="17"/>
      <c r="G52" s="17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  <row r="53" ht="12.0" customHeight="1">
      <c r="A53" s="19"/>
      <c r="B53" s="17"/>
      <c r="C53" s="17"/>
      <c r="D53" s="17"/>
      <c r="E53" s="17"/>
      <c r="F53" s="17"/>
      <c r="G53" s="17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</row>
    <row r="54" ht="12.0" customHeight="1">
      <c r="A54" s="19"/>
      <c r="B54" s="17"/>
      <c r="C54" s="17"/>
      <c r="D54" s="17"/>
      <c r="E54" s="17"/>
      <c r="F54" s="17"/>
      <c r="G54" s="17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</row>
    <row r="55" ht="12.0" customHeight="1">
      <c r="A55" s="19"/>
      <c r="B55" s="17"/>
      <c r="C55" s="17"/>
      <c r="D55" s="17"/>
      <c r="E55" s="17"/>
      <c r="F55" s="17"/>
      <c r="G55" s="17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</row>
    <row r="56" ht="12.0" customHeight="1">
      <c r="A56" s="19"/>
      <c r="B56" s="17"/>
      <c r="C56" s="17"/>
      <c r="D56" s="17"/>
      <c r="E56" s="17"/>
      <c r="F56" s="17"/>
      <c r="G56" s="17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</row>
    <row r="57" ht="12.0" customHeight="1">
      <c r="A57" s="19"/>
      <c r="B57" s="17"/>
      <c r="C57" s="17"/>
      <c r="D57" s="17"/>
      <c r="E57" s="17"/>
      <c r="F57" s="17"/>
      <c r="G57" s="17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</row>
    <row r="58" ht="12.0" customHeight="1">
      <c r="A58" s="19"/>
      <c r="B58" s="17"/>
      <c r="C58" s="17"/>
      <c r="D58" s="17"/>
      <c r="E58" s="17"/>
      <c r="F58" s="17"/>
      <c r="G58" s="17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</row>
    <row r="59" ht="12.0" customHeight="1">
      <c r="A59" s="19"/>
      <c r="B59" s="17"/>
      <c r="C59" s="17"/>
      <c r="D59" s="17"/>
      <c r="E59" s="17"/>
      <c r="F59" s="17"/>
      <c r="G59" s="17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</row>
    <row r="60" ht="12.0" customHeight="1">
      <c r="A60" s="19"/>
      <c r="B60" s="17"/>
      <c r="C60" s="17"/>
      <c r="D60" s="17"/>
      <c r="E60" s="17"/>
      <c r="F60" s="17"/>
      <c r="G60" s="17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</row>
    <row r="61" ht="12.0" customHeight="1">
      <c r="A61" s="19"/>
      <c r="B61" s="17"/>
      <c r="C61" s="17"/>
      <c r="D61" s="17"/>
      <c r="E61" s="17"/>
      <c r="F61" s="17"/>
      <c r="G61" s="17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</row>
    <row r="62" ht="12.0" customHeight="1">
      <c r="A62" s="19"/>
      <c r="B62" s="17"/>
      <c r="C62" s="17"/>
      <c r="D62" s="17"/>
      <c r="E62" s="17"/>
      <c r="F62" s="17"/>
      <c r="G62" s="17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</row>
    <row r="63" ht="12.0" customHeight="1">
      <c r="A63" s="19"/>
      <c r="B63" s="17"/>
      <c r="C63" s="17"/>
      <c r="D63" s="17"/>
      <c r="E63" s="17"/>
      <c r="F63" s="17"/>
      <c r="G63" s="17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</row>
    <row r="64" ht="12.0" customHeight="1">
      <c r="A64" s="19"/>
      <c r="B64" s="17"/>
      <c r="C64" s="17"/>
      <c r="D64" s="17"/>
      <c r="E64" s="17"/>
      <c r="F64" s="17"/>
      <c r="G64" s="17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</row>
    <row r="65" ht="12.0" customHeight="1">
      <c r="A65" s="19"/>
      <c r="B65" s="17"/>
      <c r="C65" s="17"/>
      <c r="D65" s="17"/>
      <c r="E65" s="17"/>
      <c r="F65" s="17"/>
      <c r="G65" s="17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</row>
    <row r="66" ht="12.0" customHeight="1">
      <c r="A66" s="19"/>
      <c r="B66" s="17"/>
      <c r="C66" s="17"/>
      <c r="D66" s="17"/>
      <c r="E66" s="17"/>
      <c r="F66" s="17"/>
      <c r="G66" s="17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</row>
    <row r="67" ht="12.0" customHeight="1">
      <c r="A67" s="19"/>
      <c r="B67" s="17"/>
      <c r="C67" s="17"/>
      <c r="D67" s="17"/>
      <c r="E67" s="17"/>
      <c r="F67" s="17"/>
      <c r="G67" s="17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</row>
    <row r="68" ht="12.0" customHeight="1">
      <c r="A68" s="19"/>
      <c r="B68" s="17"/>
      <c r="C68" s="17"/>
      <c r="D68" s="17"/>
      <c r="E68" s="17"/>
      <c r="F68" s="17"/>
      <c r="G68" s="17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</row>
    <row r="69" ht="12.0" customHeight="1">
      <c r="A69" s="19"/>
      <c r="B69" s="17"/>
      <c r="C69" s="17"/>
      <c r="D69" s="17"/>
      <c r="E69" s="17"/>
      <c r="F69" s="17"/>
      <c r="G69" s="17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</row>
    <row r="70" ht="12.0" customHeight="1">
      <c r="A70" s="19"/>
      <c r="B70" s="17"/>
      <c r="C70" s="17"/>
      <c r="D70" s="17"/>
      <c r="E70" s="17"/>
      <c r="F70" s="17"/>
      <c r="G70" s="17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</row>
    <row r="71" ht="12.0" customHeight="1">
      <c r="A71" s="19"/>
      <c r="B71" s="17"/>
      <c r="C71" s="17"/>
      <c r="D71" s="17"/>
      <c r="E71" s="17"/>
      <c r="F71" s="17"/>
      <c r="G71" s="17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</row>
    <row r="72" ht="12.0" customHeight="1">
      <c r="A72" s="19"/>
      <c r="B72" s="17"/>
      <c r="C72" s="17"/>
      <c r="D72" s="17"/>
      <c r="E72" s="17"/>
      <c r="F72" s="17"/>
      <c r="G72" s="17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</row>
    <row r="73" ht="12.0" customHeight="1">
      <c r="A73" s="19"/>
      <c r="B73" s="17"/>
      <c r="C73" s="17"/>
      <c r="D73" s="17"/>
      <c r="E73" s="17"/>
      <c r="F73" s="17"/>
      <c r="G73" s="17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</row>
    <row r="74" ht="12.0" customHeight="1">
      <c r="A74" s="19"/>
      <c r="B74" s="17"/>
      <c r="C74" s="17"/>
      <c r="D74" s="17"/>
      <c r="E74" s="17"/>
      <c r="F74" s="17"/>
      <c r="G74" s="17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</row>
    <row r="75" ht="12.0" customHeight="1">
      <c r="A75" s="19"/>
      <c r="B75" s="17"/>
      <c r="C75" s="17"/>
      <c r="D75" s="17"/>
      <c r="E75" s="17"/>
      <c r="F75" s="17"/>
      <c r="G75" s="17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</row>
    <row r="76" ht="12.0" customHeight="1">
      <c r="A76" s="19"/>
      <c r="B76" s="17"/>
      <c r="C76" s="17"/>
      <c r="D76" s="17"/>
      <c r="E76" s="17"/>
      <c r="F76" s="17"/>
      <c r="G76" s="17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</row>
    <row r="77" ht="12.0" customHeight="1">
      <c r="A77" s="19"/>
      <c r="B77" s="17"/>
      <c r="C77" s="17"/>
      <c r="D77" s="17"/>
      <c r="E77" s="17"/>
      <c r="F77" s="17"/>
      <c r="G77" s="17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</row>
    <row r="78" ht="12.0" customHeight="1">
      <c r="A78" s="19"/>
      <c r="B78" s="17"/>
      <c r="C78" s="17"/>
      <c r="D78" s="17"/>
      <c r="E78" s="17"/>
      <c r="F78" s="17"/>
      <c r="G78" s="17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</row>
    <row r="79" ht="12.0" customHeight="1">
      <c r="A79" s="19"/>
      <c r="B79" s="17"/>
      <c r="C79" s="17"/>
      <c r="D79" s="17"/>
      <c r="E79" s="17"/>
      <c r="F79" s="17"/>
      <c r="G79" s="17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</row>
    <row r="80" ht="12.0" customHeight="1">
      <c r="A80" s="19"/>
      <c r="B80" s="17"/>
      <c r="C80" s="17"/>
      <c r="D80" s="17"/>
      <c r="E80" s="17"/>
      <c r="F80" s="17"/>
      <c r="G80" s="17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</row>
    <row r="81" ht="12.0" customHeight="1">
      <c r="A81" s="19"/>
      <c r="B81" s="17"/>
      <c r="C81" s="17"/>
      <c r="D81" s="17"/>
      <c r="E81" s="17"/>
      <c r="F81" s="17"/>
      <c r="G81" s="17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</row>
    <row r="82" ht="12.0" customHeight="1">
      <c r="A82" s="19"/>
      <c r="B82" s="17"/>
      <c r="C82" s="17"/>
      <c r="D82" s="17"/>
      <c r="E82" s="17"/>
      <c r="F82" s="17"/>
      <c r="G82" s="17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</row>
    <row r="83" ht="12.0" customHeight="1">
      <c r="A83" s="19"/>
      <c r="B83" s="17"/>
      <c r="C83" s="17"/>
      <c r="D83" s="17"/>
      <c r="E83" s="17"/>
      <c r="F83" s="17"/>
      <c r="G83" s="17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</row>
    <row r="84" ht="12.0" customHeight="1">
      <c r="A84" s="19"/>
      <c r="B84" s="17"/>
      <c r="C84" s="17"/>
      <c r="D84" s="17"/>
      <c r="E84" s="17"/>
      <c r="F84" s="17"/>
      <c r="G84" s="17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</row>
    <row r="85" ht="12.0" customHeight="1">
      <c r="A85" s="19"/>
      <c r="B85" s="17"/>
      <c r="C85" s="17"/>
      <c r="D85" s="17"/>
      <c r="E85" s="17"/>
      <c r="F85" s="17"/>
      <c r="G85" s="17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</row>
    <row r="86" ht="12.0" customHeight="1">
      <c r="A86" s="19"/>
      <c r="B86" s="17"/>
      <c r="C86" s="17"/>
      <c r="D86" s="17"/>
      <c r="E86" s="17"/>
      <c r="F86" s="17"/>
      <c r="G86" s="17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</row>
    <row r="87" ht="12.0" customHeight="1">
      <c r="A87" s="19"/>
      <c r="B87" s="17"/>
      <c r="C87" s="17"/>
      <c r="D87" s="17"/>
      <c r="E87" s="17"/>
      <c r="F87" s="17"/>
      <c r="G87" s="17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</row>
    <row r="88" ht="12.0" customHeight="1">
      <c r="A88" s="19"/>
      <c r="B88" s="17"/>
      <c r="C88" s="17"/>
      <c r="D88" s="17"/>
      <c r="E88" s="17"/>
      <c r="F88" s="17"/>
      <c r="G88" s="17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</row>
    <row r="89" ht="12.0" customHeight="1">
      <c r="A89" s="19"/>
      <c r="B89" s="17"/>
      <c r="C89" s="17"/>
      <c r="D89" s="17"/>
      <c r="E89" s="17"/>
      <c r="F89" s="17"/>
      <c r="G89" s="17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</row>
    <row r="90" ht="12.0" customHeight="1">
      <c r="A90" s="19"/>
      <c r="B90" s="17"/>
      <c r="C90" s="17"/>
      <c r="D90" s="17"/>
      <c r="E90" s="17"/>
      <c r="F90" s="17"/>
      <c r="G90" s="17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</row>
    <row r="91" ht="12.0" customHeight="1">
      <c r="A91" s="19"/>
      <c r="B91" s="17"/>
      <c r="C91" s="17"/>
      <c r="D91" s="17"/>
      <c r="E91" s="17"/>
      <c r="F91" s="17"/>
      <c r="G91" s="17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</row>
    <row r="92" ht="12.0" customHeight="1">
      <c r="A92" s="19"/>
      <c r="B92" s="17"/>
      <c r="C92" s="17"/>
      <c r="D92" s="17"/>
      <c r="E92" s="17"/>
      <c r="F92" s="17"/>
      <c r="G92" s="17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</row>
    <row r="93" ht="12.0" customHeight="1">
      <c r="A93" s="19"/>
      <c r="B93" s="17"/>
      <c r="C93" s="17"/>
      <c r="D93" s="17"/>
      <c r="E93" s="17"/>
      <c r="F93" s="17"/>
      <c r="G93" s="17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ht="12.0" customHeight="1">
      <c r="A94" s="19"/>
      <c r="B94" s="17"/>
      <c r="C94" s="17"/>
      <c r="D94" s="17"/>
      <c r="E94" s="17"/>
      <c r="F94" s="17"/>
      <c r="G94" s="17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</row>
    <row r="95" ht="12.0" customHeight="1">
      <c r="A95" s="19"/>
      <c r="B95" s="17"/>
      <c r="C95" s="17"/>
      <c r="D95" s="17"/>
      <c r="E95" s="17"/>
      <c r="F95" s="17"/>
      <c r="G95" s="17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</row>
    <row r="96" ht="12.0" customHeight="1">
      <c r="A96" s="19"/>
      <c r="B96" s="17"/>
      <c r="C96" s="17"/>
      <c r="D96" s="17"/>
      <c r="E96" s="17"/>
      <c r="F96" s="17"/>
      <c r="G96" s="17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</row>
    <row r="97" ht="12.0" customHeight="1">
      <c r="A97" s="19"/>
      <c r="B97" s="17"/>
      <c r="C97" s="17"/>
      <c r="D97" s="17"/>
      <c r="E97" s="17"/>
      <c r="F97" s="17"/>
      <c r="G97" s="17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</row>
    <row r="98" ht="12.0" customHeight="1">
      <c r="A98" s="19"/>
      <c r="B98" s="17"/>
      <c r="C98" s="17"/>
      <c r="D98" s="17"/>
      <c r="E98" s="17"/>
      <c r="F98" s="17"/>
      <c r="G98" s="17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</row>
    <row r="99" ht="12.0" customHeight="1">
      <c r="A99" s="19"/>
      <c r="B99" s="17"/>
      <c r="C99" s="17"/>
      <c r="D99" s="17"/>
      <c r="E99" s="17"/>
      <c r="F99" s="17"/>
      <c r="G99" s="17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</row>
    <row r="100" ht="12.0" customHeight="1">
      <c r="A100" s="19"/>
      <c r="B100" s="17"/>
      <c r="C100" s="17"/>
      <c r="D100" s="17"/>
      <c r="E100" s="17"/>
      <c r="F100" s="17"/>
      <c r="G100" s="17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</row>
  </sheetData>
  <printOptions/>
  <pageMargins bottom="0.75" footer="0.0" header="0.0" left="0.7" right="0.7" top="0.75"/>
  <pageSetup paperSize="9"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24.0"/>
    <col customWidth="1" min="2" max="10" width="10.29"/>
    <col customWidth="1" min="11" max="11" width="10.71"/>
  </cols>
  <sheetData>
    <row r="1" ht="12.0" customHeight="1">
      <c r="A1" s="18" t="s">
        <v>425</v>
      </c>
      <c r="B1" s="17"/>
      <c r="C1" s="17"/>
      <c r="D1" s="17"/>
      <c r="E1" s="17"/>
      <c r="F1" s="17"/>
      <c r="G1" s="17"/>
      <c r="H1" s="17"/>
      <c r="I1" s="19"/>
      <c r="J1" s="19"/>
      <c r="K1" s="19"/>
    </row>
    <row r="2" ht="7.5" customHeight="1">
      <c r="A2" s="19"/>
      <c r="B2" s="17"/>
      <c r="C2" s="17"/>
      <c r="D2" s="17"/>
      <c r="E2" s="17"/>
      <c r="F2" s="17"/>
      <c r="G2" s="17"/>
      <c r="H2" s="17"/>
      <c r="I2" s="19"/>
      <c r="J2" s="19"/>
      <c r="K2" s="19"/>
    </row>
    <row r="3" ht="12.0" customHeight="1">
      <c r="A3" s="21" t="s">
        <v>426</v>
      </c>
      <c r="B3" s="22">
        <v>2011.0</v>
      </c>
      <c r="C3" s="22">
        <v>2012.0</v>
      </c>
      <c r="D3" s="22">
        <v>2013.0</v>
      </c>
      <c r="E3" s="22">
        <v>2014.0</v>
      </c>
      <c r="F3" s="22">
        <v>2015.0</v>
      </c>
      <c r="G3" s="22">
        <v>2016.0</v>
      </c>
      <c r="H3" s="22">
        <v>2017.0</v>
      </c>
      <c r="I3" s="22">
        <v>2018.0</v>
      </c>
      <c r="J3" s="22">
        <v>2019.0</v>
      </c>
      <c r="K3" s="22" t="s">
        <v>427</v>
      </c>
    </row>
    <row r="4" ht="12.0" customHeight="1">
      <c r="A4" s="18" t="s">
        <v>72</v>
      </c>
      <c r="B4" s="182" t="str">
        <f t="shared" ref="B4:K4" si="1">SUM(B6:B8)</f>
        <v>  1,235,345 </v>
      </c>
      <c r="C4" s="182" t="str">
        <f t="shared" si="1"/>
        <v>  1,298,761 </v>
      </c>
      <c r="D4" s="182" t="str">
        <f t="shared" si="1"/>
        <v>  1,375,641 </v>
      </c>
      <c r="E4" s="182" t="str">
        <f t="shared" si="1"/>
        <v>  1,377,642 </v>
      </c>
      <c r="F4" s="182" t="str">
        <f t="shared" si="1"/>
        <v>  1,700,817 </v>
      </c>
      <c r="G4" s="182" t="str">
        <f t="shared" si="1"/>
        <v>  2,353,859 </v>
      </c>
      <c r="H4" s="182" t="str">
        <f t="shared" si="1"/>
        <v>  2,445,584 </v>
      </c>
      <c r="I4" s="182" t="str">
        <f t="shared" si="1"/>
        <v>  2,437,035 </v>
      </c>
      <c r="J4" s="182" t="str">
        <f t="shared" si="1"/>
        <v>  2,455,440 </v>
      </c>
      <c r="K4" s="182" t="str">
        <f t="shared" si="1"/>
        <v>  2,150,126 </v>
      </c>
    </row>
    <row r="5" ht="9.75" customHeight="1">
      <c r="A5" s="1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ht="11.25" customHeight="1">
      <c r="A6" s="19" t="s">
        <v>428</v>
      </c>
      <c r="B6" s="39">
        <v>1231765.4973250006</v>
      </c>
      <c r="C6" s="39">
        <v>1295792.5950999996</v>
      </c>
      <c r="D6" s="39">
        <v>1371814.1575619997</v>
      </c>
      <c r="E6" s="39">
        <v>1373417.8320640007</v>
      </c>
      <c r="F6" s="39">
        <v>1696883.0942069995</v>
      </c>
      <c r="G6" s="39">
        <v>2350512.820431</v>
      </c>
      <c r="H6" s="39">
        <v>2443035.223256</v>
      </c>
      <c r="I6" s="39">
        <v>2432471.365043</v>
      </c>
      <c r="J6" s="66">
        <v>2448908.986808001</v>
      </c>
      <c r="K6" s="66">
        <v>2144303.1047726953</v>
      </c>
    </row>
    <row r="7" ht="11.25" customHeight="1">
      <c r="A7" s="19" t="s">
        <v>429</v>
      </c>
      <c r="B7" s="39">
        <v>3579.5706929999997</v>
      </c>
      <c r="C7" s="39">
        <v>2876.086688</v>
      </c>
      <c r="D7" s="39">
        <v>3826.536645</v>
      </c>
      <c r="E7" s="39">
        <v>4224.581923</v>
      </c>
      <c r="F7" s="39">
        <v>3934.3257519999997</v>
      </c>
      <c r="G7" s="39">
        <v>3345.7374929999996</v>
      </c>
      <c r="H7" s="39">
        <v>2548.59176</v>
      </c>
      <c r="I7" s="39">
        <v>4563.524251000001</v>
      </c>
      <c r="J7" s="66">
        <v>6530.921687</v>
      </c>
      <c r="K7" s="66">
        <v>5822.8073492652</v>
      </c>
    </row>
    <row r="8" ht="12.0" customHeight="1">
      <c r="A8" s="19" t="s">
        <v>430</v>
      </c>
      <c r="B8" s="66">
        <v>0.0</v>
      </c>
      <c r="C8" s="66">
        <v>92.68289999999999</v>
      </c>
      <c r="D8" s="66">
        <v>0.0</v>
      </c>
      <c r="E8" s="66">
        <v>0.0</v>
      </c>
      <c r="F8" s="66">
        <v>0.0</v>
      </c>
      <c r="G8" s="66">
        <v>0.0</v>
      </c>
      <c r="H8" s="66">
        <v>0.0</v>
      </c>
      <c r="I8" s="66">
        <v>0.0</v>
      </c>
      <c r="J8" s="66">
        <v>0.0</v>
      </c>
      <c r="K8" s="66">
        <v>0.0</v>
      </c>
    </row>
    <row r="9" ht="7.5" customHeight="1">
      <c r="A9" s="19"/>
      <c r="B9" s="17"/>
      <c r="C9" s="17"/>
      <c r="D9" s="17"/>
      <c r="E9" s="17"/>
      <c r="F9" s="17"/>
      <c r="G9" s="17"/>
      <c r="H9" s="17"/>
      <c r="I9" s="19"/>
      <c r="J9" s="19"/>
      <c r="K9" s="19"/>
    </row>
    <row r="10" ht="7.5" customHeight="1">
      <c r="A10" s="19"/>
      <c r="B10" s="17"/>
      <c r="C10" s="17"/>
      <c r="D10" s="17"/>
      <c r="E10" s="17"/>
      <c r="F10" s="17"/>
      <c r="G10" s="17"/>
      <c r="H10" s="17"/>
      <c r="I10" s="19"/>
      <c r="J10" s="19"/>
      <c r="K10" s="19"/>
    </row>
    <row r="11" ht="12.0" customHeight="1">
      <c r="A11" s="24" t="s">
        <v>395</v>
      </c>
      <c r="B11" s="33"/>
      <c r="C11" s="33"/>
      <c r="D11" s="33"/>
      <c r="E11" s="33"/>
      <c r="F11" s="33"/>
      <c r="G11" s="24"/>
      <c r="H11" s="24"/>
      <c r="I11" s="24"/>
      <c r="J11" s="24"/>
      <c r="K11" s="24"/>
    </row>
    <row r="12" ht="12.0" customHeight="1">
      <c r="A12" s="128" t="s">
        <v>404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</row>
    <row r="13" ht="7.5" customHeight="1">
      <c r="A13" s="19"/>
      <c r="B13" s="17"/>
      <c r="C13" s="17"/>
      <c r="D13" s="17"/>
      <c r="E13" s="17"/>
      <c r="F13" s="17"/>
      <c r="G13" s="17"/>
      <c r="H13" s="17"/>
      <c r="I13" s="19"/>
      <c r="J13" s="19"/>
      <c r="K13" s="19"/>
    </row>
    <row r="14" ht="7.5" customHeight="1">
      <c r="A14" s="19"/>
      <c r="B14" s="17"/>
      <c r="C14" s="17"/>
      <c r="D14" s="17"/>
      <c r="E14" s="17"/>
      <c r="F14" s="17"/>
      <c r="G14" s="17"/>
      <c r="H14" s="17"/>
      <c r="I14" s="19"/>
      <c r="J14" s="19"/>
      <c r="K14" s="19"/>
    </row>
    <row r="15" ht="12.0" customHeight="1">
      <c r="A15" s="18" t="s">
        <v>431</v>
      </c>
      <c r="B15" s="17"/>
      <c r="C15" s="17"/>
      <c r="D15" s="17"/>
      <c r="E15" s="17"/>
      <c r="F15" s="17"/>
      <c r="G15" s="17"/>
      <c r="H15" s="17"/>
      <c r="I15" s="19"/>
      <c r="J15" s="19"/>
      <c r="K15" s="19"/>
    </row>
    <row r="16" ht="12.0" customHeight="1">
      <c r="A16" s="19"/>
      <c r="B16" s="39"/>
      <c r="C16" s="39"/>
      <c r="D16" s="39"/>
      <c r="E16" s="39"/>
      <c r="F16" s="39"/>
      <c r="G16" s="39"/>
      <c r="H16" s="39"/>
      <c r="I16" s="39"/>
      <c r="J16" s="39"/>
      <c r="K16" s="39"/>
    </row>
    <row r="17" ht="12.0" customHeight="1">
      <c r="A17" s="21" t="s">
        <v>432</v>
      </c>
      <c r="B17" s="22">
        <v>2011.0</v>
      </c>
      <c r="C17" s="22">
        <v>2012.0</v>
      </c>
      <c r="D17" s="22">
        <v>2013.0</v>
      </c>
      <c r="E17" s="22">
        <v>2014.0</v>
      </c>
      <c r="F17" s="22">
        <v>2015.0</v>
      </c>
      <c r="G17" s="22">
        <v>2016.0</v>
      </c>
      <c r="H17" s="22">
        <v>2017.0</v>
      </c>
      <c r="I17" s="22">
        <v>2018.0</v>
      </c>
      <c r="J17" s="22">
        <v>2019.0</v>
      </c>
      <c r="K17" s="22" t="s">
        <v>433</v>
      </c>
    </row>
    <row r="18" ht="12.0" customHeight="1">
      <c r="A18" s="18" t="s">
        <v>72</v>
      </c>
      <c r="B18" s="182" t="str">
        <f t="shared" ref="B18:K18" si="2">SUM(B20:B22)</f>
        <v>  1,235,345 </v>
      </c>
      <c r="C18" s="182" t="str">
        <f t="shared" si="2"/>
        <v>  1,298,761 </v>
      </c>
      <c r="D18" s="182" t="str">
        <f t="shared" si="2"/>
        <v>  1,375,641 </v>
      </c>
      <c r="E18" s="182" t="str">
        <f t="shared" si="2"/>
        <v>  1,377,642 </v>
      </c>
      <c r="F18" s="182" t="str">
        <f t="shared" si="2"/>
        <v>  1,700,817 </v>
      </c>
      <c r="G18" s="182" t="str">
        <f t="shared" si="2"/>
        <v>  2,353,859 </v>
      </c>
      <c r="H18" s="182" t="str">
        <f t="shared" si="2"/>
        <v>  2,445,584 </v>
      </c>
      <c r="I18" s="182" t="str">
        <f t="shared" si="2"/>
        <v>  2,437,035 </v>
      </c>
      <c r="J18" s="182" t="str">
        <f t="shared" si="2"/>
        <v>  2,455,440 </v>
      </c>
      <c r="K18" s="182" t="str">
        <f t="shared" si="2"/>
        <v>  2,150,126 </v>
      </c>
    </row>
    <row r="19" ht="9.75" customHeight="1">
      <c r="A19" s="19"/>
      <c r="B19" s="39"/>
      <c r="C19" s="39"/>
      <c r="D19" s="39"/>
      <c r="E19" s="39"/>
      <c r="F19" s="39"/>
      <c r="G19" s="39"/>
      <c r="H19" s="39"/>
      <c r="I19" s="39"/>
      <c r="J19" s="39"/>
      <c r="K19" s="39"/>
    </row>
    <row r="20" ht="12.0" customHeight="1">
      <c r="A20" s="19" t="s">
        <v>434</v>
      </c>
      <c r="B20" s="66">
        <v>1094970.670707</v>
      </c>
      <c r="C20" s="66">
        <v>1197559.8883979998</v>
      </c>
      <c r="D20" s="66">
        <v>1285981.7752579993</v>
      </c>
      <c r="E20" s="66">
        <v>1293842.0026150006</v>
      </c>
      <c r="F20" s="66">
        <v>1627726.8997119996</v>
      </c>
      <c r="G20" s="66">
        <v>2279973.9461050006</v>
      </c>
      <c r="H20" s="66">
        <v>2383131.706686999</v>
      </c>
      <c r="I20" s="66">
        <v>2370759.392626</v>
      </c>
      <c r="J20" s="66">
        <v>2389102.3727100003</v>
      </c>
      <c r="K20" s="66">
        <v>2082996.1875539308</v>
      </c>
    </row>
    <row r="21" ht="12.0" customHeight="1">
      <c r="A21" s="19" t="s">
        <v>435</v>
      </c>
      <c r="B21" s="66">
        <v>140340.99164499997</v>
      </c>
      <c r="C21" s="66">
        <v>101174.23039699998</v>
      </c>
      <c r="D21" s="66">
        <v>89658.16470700002</v>
      </c>
      <c r="E21" s="66">
        <v>83800.411372</v>
      </c>
      <c r="F21" s="66">
        <v>73090.520091</v>
      </c>
      <c r="G21" s="66">
        <v>73853.638729</v>
      </c>
      <c r="H21" s="66">
        <v>62421.239725</v>
      </c>
      <c r="I21" s="66">
        <v>66257.295085</v>
      </c>
      <c r="J21" s="66">
        <v>66295.124457</v>
      </c>
      <c r="K21" s="66">
        <v>63432.201420185396</v>
      </c>
    </row>
    <row r="22" ht="12.0" customHeight="1">
      <c r="A22" s="19" t="s">
        <v>436</v>
      </c>
      <c r="B22" s="66">
        <v>33.405666</v>
      </c>
      <c r="C22" s="66">
        <v>27.245893000000002</v>
      </c>
      <c r="D22" s="66">
        <v>0.754242</v>
      </c>
      <c r="E22" s="66">
        <v>0.0</v>
      </c>
      <c r="F22" s="66">
        <v>1.56E-4</v>
      </c>
      <c r="G22" s="66">
        <v>30.97309</v>
      </c>
      <c r="H22" s="66">
        <v>30.868604000000005</v>
      </c>
      <c r="I22" s="66">
        <v>18.201583</v>
      </c>
      <c r="J22" s="66">
        <v>42.411328000000005</v>
      </c>
      <c r="K22" s="66">
        <v>3697.5231478448</v>
      </c>
    </row>
    <row r="23" ht="7.5" customHeight="1">
      <c r="A23" s="19"/>
      <c r="B23" s="17"/>
      <c r="C23" s="17"/>
      <c r="D23" s="17"/>
      <c r="E23" s="17"/>
      <c r="F23" s="17"/>
      <c r="G23" s="17"/>
      <c r="H23" s="17"/>
      <c r="I23" s="19"/>
      <c r="J23" s="19"/>
      <c r="K23" s="19"/>
    </row>
    <row r="24" ht="7.5" customHeight="1">
      <c r="A24" s="19"/>
      <c r="B24" s="17"/>
      <c r="C24" s="17"/>
      <c r="D24" s="17"/>
      <c r="E24" s="17"/>
      <c r="F24" s="17"/>
      <c r="G24" s="17"/>
      <c r="H24" s="17"/>
      <c r="I24" s="19"/>
      <c r="J24" s="19"/>
      <c r="K24" s="19"/>
    </row>
    <row r="25" ht="12.0" customHeight="1">
      <c r="A25" s="24" t="s">
        <v>395</v>
      </c>
      <c r="B25" s="33"/>
      <c r="C25" s="33"/>
      <c r="D25" s="33"/>
      <c r="E25" s="33"/>
      <c r="F25" s="33"/>
      <c r="G25" s="24"/>
      <c r="H25" s="24"/>
      <c r="I25" s="24"/>
      <c r="J25" s="24"/>
      <c r="K25" s="24"/>
    </row>
    <row r="26" ht="12.0" customHeight="1">
      <c r="A26" s="128" t="s">
        <v>404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</row>
    <row r="27" ht="12.0" customHeight="1">
      <c r="A27" s="19"/>
      <c r="B27" s="17"/>
      <c r="C27" s="17"/>
      <c r="D27" s="17"/>
      <c r="E27" s="17"/>
      <c r="F27" s="17"/>
      <c r="G27" s="17"/>
      <c r="H27" s="17"/>
      <c r="I27" s="19"/>
      <c r="J27" s="19"/>
      <c r="K27" s="19"/>
    </row>
    <row r="28" ht="12.0" customHeight="1">
      <c r="A28" s="19"/>
      <c r="B28" s="17"/>
      <c r="C28" s="17"/>
      <c r="D28" s="17"/>
      <c r="E28" s="17"/>
      <c r="F28" s="17"/>
      <c r="G28" s="17"/>
      <c r="H28" s="17"/>
      <c r="I28" s="19"/>
      <c r="J28" s="19"/>
      <c r="K28" s="19"/>
    </row>
    <row r="29" ht="12.0" customHeight="1">
      <c r="A29" s="19"/>
      <c r="B29" s="17"/>
      <c r="C29" s="17"/>
      <c r="D29" s="17"/>
      <c r="E29" s="17"/>
      <c r="F29" s="17"/>
      <c r="G29" s="17"/>
      <c r="H29" s="17"/>
      <c r="I29" s="19"/>
      <c r="J29" s="19"/>
      <c r="K29" s="19"/>
    </row>
    <row r="30" ht="12.0" customHeight="1">
      <c r="A30" s="19"/>
      <c r="B30" s="17"/>
      <c r="C30" s="17"/>
      <c r="D30" s="17"/>
      <c r="E30" s="17"/>
      <c r="F30" s="17"/>
      <c r="G30" s="17"/>
      <c r="H30" s="17"/>
      <c r="I30" s="19"/>
      <c r="J30" s="19"/>
      <c r="K30" s="19"/>
    </row>
    <row r="31" ht="12.0" customHeight="1">
      <c r="A31" s="19"/>
      <c r="B31" s="17"/>
      <c r="C31" s="17"/>
      <c r="D31" s="17"/>
      <c r="E31" s="17"/>
      <c r="F31" s="17"/>
      <c r="G31" s="17"/>
      <c r="H31" s="17"/>
      <c r="I31" s="19"/>
      <c r="J31" s="19"/>
      <c r="K31" s="19"/>
    </row>
    <row r="32" ht="12.0" customHeight="1">
      <c r="A32" s="19"/>
      <c r="B32" s="17"/>
      <c r="C32" s="17"/>
      <c r="D32" s="17"/>
      <c r="E32" s="17"/>
      <c r="F32" s="17"/>
      <c r="G32" s="17"/>
      <c r="H32" s="17"/>
      <c r="I32" s="19"/>
      <c r="J32" s="19"/>
      <c r="K32" s="19"/>
    </row>
    <row r="33" ht="12.0" customHeight="1">
      <c r="A33" s="19"/>
      <c r="B33" s="17"/>
      <c r="C33" s="17"/>
      <c r="D33" s="17"/>
      <c r="E33" s="17"/>
      <c r="F33" s="17"/>
      <c r="G33" s="17"/>
      <c r="H33" s="17"/>
      <c r="I33" s="19"/>
      <c r="J33" s="19"/>
      <c r="K33" s="19"/>
    </row>
    <row r="34" ht="12.0" customHeight="1">
      <c r="A34" s="19"/>
      <c r="B34" s="17"/>
      <c r="C34" s="17"/>
      <c r="D34" s="17"/>
      <c r="E34" s="17"/>
      <c r="F34" s="17"/>
      <c r="G34" s="17"/>
      <c r="H34" s="17"/>
      <c r="I34" s="19"/>
      <c r="J34" s="19"/>
      <c r="K34" s="19"/>
    </row>
    <row r="35" ht="12.0" customHeight="1">
      <c r="A35" s="19"/>
      <c r="B35" s="17"/>
      <c r="C35" s="17"/>
      <c r="D35" s="17"/>
      <c r="E35" s="17"/>
      <c r="F35" s="17"/>
      <c r="G35" s="17"/>
      <c r="H35" s="17"/>
      <c r="I35" s="19"/>
      <c r="J35" s="19"/>
      <c r="K35" s="19"/>
    </row>
    <row r="36" ht="12.0" customHeight="1">
      <c r="A36" s="19"/>
      <c r="B36" s="17"/>
      <c r="C36" s="17"/>
      <c r="D36" s="17"/>
      <c r="E36" s="17"/>
      <c r="F36" s="17"/>
      <c r="G36" s="17"/>
      <c r="H36" s="17"/>
      <c r="I36" s="19"/>
      <c r="J36" s="19"/>
      <c r="K36" s="19"/>
    </row>
    <row r="37" ht="12.0" customHeight="1">
      <c r="A37" s="19"/>
      <c r="B37" s="17"/>
      <c r="C37" s="17"/>
      <c r="D37" s="17"/>
      <c r="E37" s="17"/>
      <c r="F37" s="17"/>
      <c r="G37" s="17"/>
      <c r="H37" s="17"/>
      <c r="I37" s="19"/>
      <c r="J37" s="19"/>
      <c r="K37" s="19"/>
    </row>
    <row r="38" ht="12.0" customHeight="1">
      <c r="A38" s="19"/>
      <c r="B38" s="17"/>
      <c r="C38" s="17"/>
      <c r="D38" s="17"/>
      <c r="E38" s="17"/>
      <c r="F38" s="17"/>
      <c r="G38" s="17"/>
      <c r="H38" s="17"/>
      <c r="I38" s="19"/>
      <c r="J38" s="19"/>
      <c r="K38" s="19"/>
    </row>
    <row r="39" ht="12.0" customHeight="1">
      <c r="A39" s="19"/>
      <c r="B39" s="17"/>
      <c r="C39" s="17"/>
      <c r="D39" s="17"/>
      <c r="E39" s="17"/>
      <c r="F39" s="17"/>
      <c r="G39" s="17"/>
      <c r="H39" s="17"/>
      <c r="I39" s="19"/>
      <c r="J39" s="19"/>
      <c r="K39" s="19"/>
    </row>
    <row r="40" ht="12.0" customHeight="1">
      <c r="A40" s="19"/>
      <c r="B40" s="17"/>
      <c r="C40" s="17"/>
      <c r="D40" s="17"/>
      <c r="E40" s="17"/>
      <c r="F40" s="17"/>
      <c r="G40" s="17"/>
      <c r="H40" s="17"/>
      <c r="I40" s="19"/>
      <c r="J40" s="19"/>
      <c r="K40" s="19"/>
    </row>
    <row r="41" ht="12.0" customHeight="1">
      <c r="A41" s="19"/>
      <c r="B41" s="17"/>
      <c r="C41" s="17"/>
      <c r="D41" s="17"/>
      <c r="E41" s="17"/>
      <c r="F41" s="17"/>
      <c r="G41" s="17"/>
      <c r="H41" s="17"/>
      <c r="I41" s="19"/>
      <c r="J41" s="19"/>
      <c r="K41" s="19"/>
    </row>
    <row r="42" ht="12.0" customHeight="1">
      <c r="A42" s="19"/>
      <c r="B42" s="17"/>
      <c r="C42" s="17"/>
      <c r="D42" s="17"/>
      <c r="E42" s="17"/>
      <c r="F42" s="17"/>
      <c r="G42" s="17"/>
      <c r="H42" s="17"/>
      <c r="I42" s="19"/>
      <c r="J42" s="19"/>
      <c r="K42" s="19"/>
    </row>
    <row r="43" ht="12.0" customHeight="1">
      <c r="A43" s="19"/>
      <c r="B43" s="17"/>
      <c r="C43" s="17"/>
      <c r="D43" s="17"/>
      <c r="E43" s="17"/>
      <c r="F43" s="17"/>
      <c r="G43" s="17"/>
      <c r="H43" s="17"/>
      <c r="I43" s="19"/>
      <c r="J43" s="19"/>
      <c r="K43" s="19"/>
    </row>
    <row r="44" ht="12.0" customHeight="1">
      <c r="A44" s="19"/>
      <c r="B44" s="17"/>
      <c r="C44" s="17"/>
      <c r="D44" s="17"/>
      <c r="E44" s="17"/>
      <c r="F44" s="17"/>
      <c r="G44" s="17"/>
      <c r="H44" s="17"/>
      <c r="I44" s="19"/>
      <c r="J44" s="19"/>
      <c r="K44" s="19"/>
    </row>
    <row r="45" ht="12.0" customHeight="1">
      <c r="A45" s="19"/>
      <c r="B45" s="17"/>
      <c r="C45" s="17"/>
      <c r="D45" s="17"/>
      <c r="E45" s="17"/>
      <c r="F45" s="17"/>
      <c r="G45" s="17"/>
      <c r="H45" s="17"/>
      <c r="I45" s="19"/>
      <c r="J45" s="19"/>
      <c r="K45" s="19"/>
    </row>
    <row r="46" ht="12.0" customHeight="1">
      <c r="A46" s="19"/>
      <c r="B46" s="17"/>
      <c r="C46" s="17"/>
      <c r="D46" s="17"/>
      <c r="E46" s="17"/>
      <c r="F46" s="17"/>
      <c r="G46" s="17"/>
      <c r="H46" s="17"/>
      <c r="I46" s="19"/>
      <c r="J46" s="19"/>
      <c r="K46" s="19"/>
    </row>
    <row r="47" ht="12.0" customHeight="1">
      <c r="A47" s="19"/>
      <c r="B47" s="17"/>
      <c r="C47" s="17"/>
      <c r="D47" s="17"/>
      <c r="E47" s="17"/>
      <c r="F47" s="17"/>
      <c r="G47" s="17"/>
      <c r="H47" s="17"/>
      <c r="I47" s="19"/>
      <c r="J47" s="19"/>
      <c r="K47" s="19"/>
    </row>
    <row r="48" ht="12.0" customHeight="1">
      <c r="A48" s="19"/>
      <c r="B48" s="17"/>
      <c r="C48" s="17"/>
      <c r="D48" s="17"/>
      <c r="E48" s="17"/>
      <c r="F48" s="17"/>
      <c r="G48" s="17"/>
      <c r="H48" s="17"/>
      <c r="I48" s="19"/>
      <c r="J48" s="19"/>
      <c r="K48" s="19"/>
    </row>
    <row r="49" ht="12.0" customHeight="1">
      <c r="A49" s="19"/>
      <c r="B49" s="17"/>
      <c r="C49" s="17"/>
      <c r="D49" s="17"/>
      <c r="E49" s="17"/>
      <c r="F49" s="17"/>
      <c r="G49" s="17"/>
      <c r="H49" s="17"/>
      <c r="I49" s="19"/>
      <c r="J49" s="19"/>
      <c r="K49" s="19"/>
    </row>
    <row r="50" ht="12.0" customHeight="1">
      <c r="A50" s="19"/>
      <c r="B50" s="17"/>
      <c r="C50" s="17"/>
      <c r="D50" s="17"/>
      <c r="E50" s="17"/>
      <c r="F50" s="17"/>
      <c r="G50" s="17"/>
      <c r="H50" s="17"/>
      <c r="I50" s="19"/>
      <c r="J50" s="19"/>
      <c r="K50" s="19"/>
    </row>
    <row r="51" ht="12.0" customHeight="1">
      <c r="A51" s="19"/>
      <c r="B51" s="17"/>
      <c r="C51" s="17"/>
      <c r="D51" s="17"/>
      <c r="E51" s="17"/>
      <c r="F51" s="17"/>
      <c r="G51" s="17"/>
      <c r="H51" s="17"/>
      <c r="I51" s="19"/>
      <c r="J51" s="19"/>
      <c r="K51" s="19"/>
    </row>
    <row r="52" ht="12.0" customHeight="1">
      <c r="A52" s="19"/>
      <c r="B52" s="17"/>
      <c r="C52" s="17"/>
      <c r="D52" s="17"/>
      <c r="E52" s="17"/>
      <c r="F52" s="17"/>
      <c r="G52" s="17"/>
      <c r="H52" s="17"/>
      <c r="I52" s="19"/>
      <c r="J52" s="19"/>
      <c r="K52" s="19"/>
    </row>
    <row r="53" ht="12.0" customHeight="1">
      <c r="A53" s="19"/>
      <c r="B53" s="17"/>
      <c r="C53" s="17"/>
      <c r="D53" s="17"/>
      <c r="E53" s="17"/>
      <c r="F53" s="17"/>
      <c r="G53" s="17"/>
      <c r="H53" s="17"/>
      <c r="I53" s="19"/>
      <c r="J53" s="19"/>
      <c r="K53" s="19"/>
    </row>
    <row r="54" ht="12.0" customHeight="1">
      <c r="A54" s="19"/>
      <c r="B54" s="17"/>
      <c r="C54" s="17"/>
      <c r="D54" s="17"/>
      <c r="E54" s="17"/>
      <c r="F54" s="17"/>
      <c r="G54" s="17"/>
      <c r="H54" s="17"/>
      <c r="I54" s="19"/>
      <c r="J54" s="19"/>
      <c r="K54" s="19"/>
    </row>
    <row r="55" ht="12.0" customHeight="1">
      <c r="A55" s="19"/>
      <c r="B55" s="17"/>
      <c r="C55" s="17"/>
      <c r="D55" s="17"/>
      <c r="E55" s="17"/>
      <c r="F55" s="17"/>
      <c r="G55" s="17"/>
      <c r="H55" s="17"/>
      <c r="I55" s="19"/>
      <c r="J55" s="19"/>
      <c r="K55" s="19"/>
    </row>
    <row r="56" ht="12.0" customHeight="1">
      <c r="A56" s="19"/>
      <c r="B56" s="17"/>
      <c r="C56" s="17"/>
      <c r="D56" s="17"/>
      <c r="E56" s="17"/>
      <c r="F56" s="17"/>
      <c r="G56" s="17"/>
      <c r="H56" s="17"/>
      <c r="I56" s="19"/>
      <c r="J56" s="19"/>
      <c r="K56" s="19"/>
    </row>
    <row r="57" ht="12.0" customHeight="1">
      <c r="A57" s="19"/>
      <c r="B57" s="17"/>
      <c r="C57" s="17"/>
      <c r="D57" s="17"/>
      <c r="E57" s="17"/>
      <c r="F57" s="17"/>
      <c r="G57" s="17"/>
      <c r="H57" s="17"/>
      <c r="I57" s="19"/>
      <c r="J57" s="19"/>
      <c r="K57" s="19"/>
    </row>
    <row r="58" ht="12.0" customHeight="1">
      <c r="A58" s="19"/>
      <c r="B58" s="17"/>
      <c r="C58" s="17"/>
      <c r="D58" s="17"/>
      <c r="E58" s="17"/>
      <c r="F58" s="17"/>
      <c r="G58" s="17"/>
      <c r="H58" s="17"/>
      <c r="I58" s="19"/>
      <c r="J58" s="19"/>
      <c r="K58" s="19"/>
    </row>
    <row r="59" ht="12.0" customHeight="1">
      <c r="A59" s="19"/>
      <c r="B59" s="17"/>
      <c r="C59" s="17"/>
      <c r="D59" s="17"/>
      <c r="E59" s="17"/>
      <c r="F59" s="17"/>
      <c r="G59" s="17"/>
      <c r="H59" s="17"/>
      <c r="I59" s="19"/>
      <c r="J59" s="19"/>
      <c r="K59" s="19"/>
    </row>
    <row r="60" ht="12.0" customHeight="1">
      <c r="A60" s="19"/>
      <c r="B60" s="17"/>
      <c r="C60" s="17"/>
      <c r="D60" s="17"/>
      <c r="E60" s="17"/>
      <c r="F60" s="17"/>
      <c r="G60" s="17"/>
      <c r="H60" s="17"/>
      <c r="I60" s="19"/>
      <c r="J60" s="19"/>
      <c r="K60" s="19"/>
    </row>
    <row r="61" ht="12.0" customHeight="1">
      <c r="A61" s="19"/>
      <c r="B61" s="17"/>
      <c r="C61" s="17"/>
      <c r="D61" s="17"/>
      <c r="E61" s="17"/>
      <c r="F61" s="17"/>
      <c r="G61" s="17"/>
      <c r="H61" s="17"/>
      <c r="I61" s="19"/>
      <c r="J61" s="19"/>
      <c r="K61" s="19"/>
    </row>
    <row r="62" ht="12.0" customHeight="1">
      <c r="A62" s="19"/>
      <c r="B62" s="17"/>
      <c r="C62" s="17"/>
      <c r="D62" s="17"/>
      <c r="E62" s="17"/>
      <c r="F62" s="17"/>
      <c r="G62" s="17"/>
      <c r="H62" s="17"/>
      <c r="I62" s="19"/>
      <c r="J62" s="19"/>
      <c r="K62" s="19"/>
    </row>
    <row r="63" ht="12.0" customHeight="1">
      <c r="A63" s="19"/>
      <c r="B63" s="17"/>
      <c r="C63" s="17"/>
      <c r="D63" s="17"/>
      <c r="E63" s="17"/>
      <c r="F63" s="17"/>
      <c r="G63" s="17"/>
      <c r="H63" s="17"/>
      <c r="I63" s="19"/>
      <c r="J63" s="19"/>
      <c r="K63" s="19"/>
    </row>
    <row r="64" ht="12.0" customHeight="1">
      <c r="A64" s="19"/>
      <c r="B64" s="17"/>
      <c r="C64" s="17"/>
      <c r="D64" s="17"/>
      <c r="E64" s="17"/>
      <c r="F64" s="17"/>
      <c r="G64" s="17"/>
      <c r="H64" s="17"/>
      <c r="I64" s="19"/>
      <c r="J64" s="19"/>
      <c r="K64" s="19"/>
    </row>
    <row r="65" ht="12.0" customHeight="1">
      <c r="A65" s="19"/>
      <c r="B65" s="17"/>
      <c r="C65" s="17"/>
      <c r="D65" s="17"/>
      <c r="E65" s="17"/>
      <c r="F65" s="17"/>
      <c r="G65" s="17"/>
      <c r="H65" s="17"/>
      <c r="I65" s="19"/>
      <c r="J65" s="19"/>
      <c r="K65" s="19"/>
    </row>
    <row r="66" ht="12.0" customHeight="1">
      <c r="A66" s="19"/>
      <c r="B66" s="17"/>
      <c r="C66" s="17"/>
      <c r="D66" s="17"/>
      <c r="E66" s="17"/>
      <c r="F66" s="17"/>
      <c r="G66" s="17"/>
      <c r="H66" s="17"/>
      <c r="I66" s="19"/>
      <c r="J66" s="19"/>
      <c r="K66" s="19"/>
    </row>
    <row r="67" ht="12.0" customHeight="1">
      <c r="A67" s="19"/>
      <c r="B67" s="17"/>
      <c r="C67" s="17"/>
      <c r="D67" s="17"/>
      <c r="E67" s="17"/>
      <c r="F67" s="17"/>
      <c r="G67" s="17"/>
      <c r="H67" s="17"/>
      <c r="I67" s="19"/>
      <c r="J67" s="19"/>
      <c r="K67" s="19"/>
    </row>
    <row r="68" ht="12.0" customHeight="1">
      <c r="A68" s="19"/>
      <c r="B68" s="17"/>
      <c r="C68" s="17"/>
      <c r="D68" s="17"/>
      <c r="E68" s="17"/>
      <c r="F68" s="17"/>
      <c r="G68" s="17"/>
      <c r="H68" s="17"/>
      <c r="I68" s="19"/>
      <c r="J68" s="19"/>
      <c r="K68" s="19"/>
    </row>
    <row r="69" ht="12.0" customHeight="1">
      <c r="A69" s="19"/>
      <c r="B69" s="17"/>
      <c r="C69" s="17"/>
      <c r="D69" s="17"/>
      <c r="E69" s="17"/>
      <c r="F69" s="17"/>
      <c r="G69" s="17"/>
      <c r="H69" s="17"/>
      <c r="I69" s="19"/>
      <c r="J69" s="19"/>
      <c r="K69" s="19"/>
    </row>
    <row r="70" ht="12.0" customHeight="1">
      <c r="A70" s="19"/>
      <c r="B70" s="17"/>
      <c r="C70" s="17"/>
      <c r="D70" s="17"/>
      <c r="E70" s="17"/>
      <c r="F70" s="17"/>
      <c r="G70" s="17"/>
      <c r="H70" s="17"/>
      <c r="I70" s="19"/>
      <c r="J70" s="19"/>
      <c r="K70" s="19"/>
    </row>
    <row r="71" ht="12.0" customHeight="1">
      <c r="A71" s="19"/>
      <c r="B71" s="17"/>
      <c r="C71" s="17"/>
      <c r="D71" s="17"/>
      <c r="E71" s="17"/>
      <c r="F71" s="17"/>
      <c r="G71" s="17"/>
      <c r="H71" s="17"/>
      <c r="I71" s="19"/>
      <c r="J71" s="19"/>
      <c r="K71" s="19"/>
    </row>
    <row r="72" ht="12.0" customHeight="1">
      <c r="A72" s="19"/>
      <c r="B72" s="17"/>
      <c r="C72" s="17"/>
      <c r="D72" s="17"/>
      <c r="E72" s="17"/>
      <c r="F72" s="17"/>
      <c r="G72" s="17"/>
      <c r="H72" s="17"/>
      <c r="I72" s="19"/>
      <c r="J72" s="19"/>
      <c r="K72" s="19"/>
    </row>
    <row r="73" ht="12.0" customHeight="1">
      <c r="A73" s="19"/>
      <c r="B73" s="17"/>
      <c r="C73" s="17"/>
      <c r="D73" s="17"/>
      <c r="E73" s="17"/>
      <c r="F73" s="17"/>
      <c r="G73" s="17"/>
      <c r="H73" s="17"/>
      <c r="I73" s="19"/>
      <c r="J73" s="19"/>
      <c r="K73" s="19"/>
    </row>
    <row r="74" ht="12.0" customHeight="1">
      <c r="A74" s="19"/>
      <c r="B74" s="17"/>
      <c r="C74" s="17"/>
      <c r="D74" s="17"/>
      <c r="E74" s="17"/>
      <c r="F74" s="17"/>
      <c r="G74" s="17"/>
      <c r="H74" s="17"/>
      <c r="I74" s="19"/>
      <c r="J74" s="19"/>
      <c r="K74" s="19"/>
    </row>
    <row r="75" ht="12.0" customHeight="1">
      <c r="A75" s="19"/>
      <c r="B75" s="17"/>
      <c r="C75" s="17"/>
      <c r="D75" s="17"/>
      <c r="E75" s="17"/>
      <c r="F75" s="17"/>
      <c r="G75" s="17"/>
      <c r="H75" s="17"/>
      <c r="I75" s="19"/>
      <c r="J75" s="19"/>
      <c r="K75" s="19"/>
    </row>
    <row r="76" ht="12.0" customHeight="1">
      <c r="A76" s="19"/>
      <c r="B76" s="17"/>
      <c r="C76" s="17"/>
      <c r="D76" s="17"/>
      <c r="E76" s="17"/>
      <c r="F76" s="17"/>
      <c r="G76" s="17"/>
      <c r="H76" s="17"/>
      <c r="I76" s="19"/>
      <c r="J76" s="19"/>
      <c r="K76" s="19"/>
    </row>
    <row r="77" ht="12.0" customHeight="1">
      <c r="A77" s="19"/>
      <c r="B77" s="17"/>
      <c r="C77" s="17"/>
      <c r="D77" s="17"/>
      <c r="E77" s="17"/>
      <c r="F77" s="17"/>
      <c r="G77" s="17"/>
      <c r="H77" s="17"/>
      <c r="I77" s="19"/>
      <c r="J77" s="19"/>
      <c r="K77" s="19"/>
    </row>
    <row r="78" ht="12.0" customHeight="1">
      <c r="A78" s="19"/>
      <c r="B78" s="17"/>
      <c r="C78" s="17"/>
      <c r="D78" s="17"/>
      <c r="E78" s="17"/>
      <c r="F78" s="17"/>
      <c r="G78" s="17"/>
      <c r="H78" s="17"/>
      <c r="I78" s="19"/>
      <c r="J78" s="19"/>
      <c r="K78" s="19"/>
    </row>
    <row r="79" ht="12.0" customHeight="1">
      <c r="A79" s="19"/>
      <c r="B79" s="17"/>
      <c r="C79" s="17"/>
      <c r="D79" s="17"/>
      <c r="E79" s="17"/>
      <c r="F79" s="17"/>
      <c r="G79" s="17"/>
      <c r="H79" s="17"/>
      <c r="I79" s="19"/>
      <c r="J79" s="19"/>
      <c r="K79" s="19"/>
    </row>
    <row r="80" ht="12.0" customHeight="1">
      <c r="A80" s="19"/>
      <c r="B80" s="17"/>
      <c r="C80" s="17"/>
      <c r="D80" s="17"/>
      <c r="E80" s="17"/>
      <c r="F80" s="17"/>
      <c r="G80" s="17"/>
      <c r="H80" s="17"/>
      <c r="I80" s="19"/>
      <c r="J80" s="19"/>
      <c r="K80" s="19"/>
    </row>
    <row r="81" ht="12.0" customHeight="1">
      <c r="A81" s="19"/>
      <c r="B81" s="17"/>
      <c r="C81" s="17"/>
      <c r="D81" s="17"/>
      <c r="E81" s="17"/>
      <c r="F81" s="17"/>
      <c r="G81" s="17"/>
      <c r="H81" s="17"/>
      <c r="I81" s="19"/>
      <c r="J81" s="19"/>
      <c r="K81" s="19"/>
    </row>
    <row r="82" ht="12.0" customHeight="1">
      <c r="A82" s="19"/>
      <c r="B82" s="17"/>
      <c r="C82" s="17"/>
      <c r="D82" s="17"/>
      <c r="E82" s="17"/>
      <c r="F82" s="17"/>
      <c r="G82" s="17"/>
      <c r="H82" s="17"/>
      <c r="I82" s="19"/>
      <c r="J82" s="19"/>
      <c r="K82" s="19"/>
    </row>
    <row r="83" ht="12.0" customHeight="1">
      <c r="A83" s="19"/>
      <c r="B83" s="17"/>
      <c r="C83" s="17"/>
      <c r="D83" s="17"/>
      <c r="E83" s="17"/>
      <c r="F83" s="17"/>
      <c r="G83" s="17"/>
      <c r="H83" s="17"/>
      <c r="I83" s="19"/>
      <c r="J83" s="19"/>
      <c r="K83" s="19"/>
    </row>
    <row r="84" ht="12.0" customHeight="1">
      <c r="A84" s="19"/>
      <c r="B84" s="17"/>
      <c r="C84" s="17"/>
      <c r="D84" s="17"/>
      <c r="E84" s="17"/>
      <c r="F84" s="17"/>
      <c r="G84" s="17"/>
      <c r="H84" s="17"/>
      <c r="I84" s="19"/>
      <c r="J84" s="19"/>
      <c r="K84" s="19"/>
    </row>
    <row r="85" ht="12.0" customHeight="1">
      <c r="A85" s="19"/>
      <c r="B85" s="17"/>
      <c r="C85" s="17"/>
      <c r="D85" s="17"/>
      <c r="E85" s="17"/>
      <c r="F85" s="17"/>
      <c r="G85" s="17"/>
      <c r="H85" s="17"/>
      <c r="I85" s="19"/>
      <c r="J85" s="19"/>
      <c r="K85" s="19"/>
    </row>
    <row r="86" ht="12.0" customHeight="1">
      <c r="A86" s="19"/>
      <c r="B86" s="17"/>
      <c r="C86" s="17"/>
      <c r="D86" s="17"/>
      <c r="E86" s="17"/>
      <c r="F86" s="17"/>
      <c r="G86" s="17"/>
      <c r="H86" s="17"/>
      <c r="I86" s="19"/>
      <c r="J86" s="19"/>
      <c r="K86" s="19"/>
    </row>
    <row r="87" ht="12.0" customHeight="1">
      <c r="A87" s="19"/>
      <c r="B87" s="17"/>
      <c r="C87" s="17"/>
      <c r="D87" s="17"/>
      <c r="E87" s="17"/>
      <c r="F87" s="17"/>
      <c r="G87" s="17"/>
      <c r="H87" s="17"/>
      <c r="I87" s="19"/>
      <c r="J87" s="19"/>
      <c r="K87" s="19"/>
    </row>
    <row r="88" ht="12.0" customHeight="1">
      <c r="A88" s="19"/>
      <c r="B88" s="17"/>
      <c r="C88" s="17"/>
      <c r="D88" s="17"/>
      <c r="E88" s="17"/>
      <c r="F88" s="17"/>
      <c r="G88" s="17"/>
      <c r="H88" s="17"/>
      <c r="I88" s="19"/>
      <c r="J88" s="19"/>
      <c r="K88" s="19"/>
    </row>
    <row r="89" ht="12.0" customHeight="1">
      <c r="A89" s="19"/>
      <c r="B89" s="17"/>
      <c r="C89" s="17"/>
      <c r="D89" s="17"/>
      <c r="E89" s="17"/>
      <c r="F89" s="17"/>
      <c r="G89" s="17"/>
      <c r="H89" s="17"/>
      <c r="I89" s="19"/>
      <c r="J89" s="19"/>
      <c r="K89" s="19"/>
    </row>
    <row r="90" ht="12.0" customHeight="1">
      <c r="A90" s="19"/>
      <c r="B90" s="17"/>
      <c r="C90" s="17"/>
      <c r="D90" s="17"/>
      <c r="E90" s="17"/>
      <c r="F90" s="17"/>
      <c r="G90" s="17"/>
      <c r="H90" s="17"/>
      <c r="I90" s="19"/>
      <c r="J90" s="19"/>
      <c r="K90" s="19"/>
    </row>
    <row r="91" ht="12.0" customHeight="1">
      <c r="A91" s="19"/>
      <c r="B91" s="17"/>
      <c r="C91" s="17"/>
      <c r="D91" s="17"/>
      <c r="E91" s="17"/>
      <c r="F91" s="17"/>
      <c r="G91" s="17"/>
      <c r="H91" s="17"/>
      <c r="I91" s="19"/>
      <c r="J91" s="19"/>
      <c r="K91" s="19"/>
    </row>
    <row r="92" ht="12.0" customHeight="1">
      <c r="A92" s="19"/>
      <c r="B92" s="17"/>
      <c r="C92" s="17"/>
      <c r="D92" s="17"/>
      <c r="E92" s="17"/>
      <c r="F92" s="17"/>
      <c r="G92" s="17"/>
      <c r="H92" s="17"/>
      <c r="I92" s="19"/>
      <c r="J92" s="19"/>
      <c r="K92" s="19"/>
    </row>
    <row r="93" ht="12.0" customHeight="1">
      <c r="A93" s="19"/>
      <c r="B93" s="17"/>
      <c r="C93" s="17"/>
      <c r="D93" s="17"/>
      <c r="E93" s="17"/>
      <c r="F93" s="17"/>
      <c r="G93" s="17"/>
      <c r="H93" s="17"/>
      <c r="I93" s="19"/>
      <c r="J93" s="19"/>
      <c r="K93" s="19"/>
    </row>
    <row r="94" ht="12.0" customHeight="1">
      <c r="A94" s="19"/>
      <c r="B94" s="17"/>
      <c r="C94" s="17"/>
      <c r="D94" s="17"/>
      <c r="E94" s="17"/>
      <c r="F94" s="17"/>
      <c r="G94" s="17"/>
      <c r="H94" s="17"/>
      <c r="I94" s="19"/>
      <c r="J94" s="19"/>
      <c r="K94" s="19"/>
    </row>
    <row r="95" ht="12.0" customHeight="1">
      <c r="A95" s="19"/>
      <c r="B95" s="17"/>
      <c r="C95" s="17"/>
      <c r="D95" s="17"/>
      <c r="E95" s="17"/>
      <c r="F95" s="17"/>
      <c r="G95" s="17"/>
      <c r="H95" s="17"/>
      <c r="I95" s="19"/>
      <c r="J95" s="19"/>
      <c r="K95" s="19"/>
    </row>
    <row r="96" ht="12.0" customHeight="1">
      <c r="A96" s="19"/>
      <c r="B96" s="17"/>
      <c r="C96" s="17"/>
      <c r="D96" s="17"/>
      <c r="E96" s="17"/>
      <c r="F96" s="17"/>
      <c r="G96" s="17"/>
      <c r="H96" s="17"/>
      <c r="I96" s="19"/>
      <c r="J96" s="19"/>
      <c r="K96" s="19"/>
    </row>
    <row r="97" ht="12.0" customHeight="1">
      <c r="A97" s="19"/>
      <c r="B97" s="17"/>
      <c r="C97" s="17"/>
      <c r="D97" s="17"/>
      <c r="E97" s="17"/>
      <c r="F97" s="17"/>
      <c r="G97" s="17"/>
      <c r="H97" s="17"/>
      <c r="I97" s="19"/>
      <c r="J97" s="19"/>
      <c r="K97" s="19"/>
    </row>
    <row r="98" ht="12.0" customHeight="1">
      <c r="A98" s="19"/>
      <c r="B98" s="17"/>
      <c r="C98" s="17"/>
      <c r="D98" s="17"/>
      <c r="E98" s="17"/>
      <c r="F98" s="17"/>
      <c r="G98" s="17"/>
      <c r="H98" s="17"/>
      <c r="I98" s="19"/>
      <c r="J98" s="19"/>
      <c r="K98" s="19"/>
    </row>
    <row r="99" ht="12.0" customHeight="1">
      <c r="A99" s="19"/>
      <c r="B99" s="17"/>
      <c r="C99" s="17"/>
      <c r="D99" s="17"/>
      <c r="E99" s="17"/>
      <c r="F99" s="17"/>
      <c r="G99" s="17"/>
      <c r="H99" s="17"/>
      <c r="I99" s="19"/>
      <c r="J99" s="19"/>
      <c r="K99" s="19"/>
    </row>
    <row r="100" ht="12.0" customHeight="1">
      <c r="A100" s="19"/>
      <c r="B100" s="17"/>
      <c r="C100" s="17"/>
      <c r="D100" s="17"/>
      <c r="E100" s="17"/>
      <c r="F100" s="17"/>
      <c r="G100" s="17"/>
      <c r="H100" s="17"/>
      <c r="I100" s="19"/>
      <c r="J100" s="19"/>
      <c r="K100" s="19"/>
    </row>
  </sheetData>
  <printOptions/>
  <pageMargins bottom="0.75" footer="0.0" header="0.0" left="0.7" right="0.7" top="0.75"/>
  <pageSetup orientation="landscape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18.57"/>
    <col customWidth="1" min="2" max="2" width="13.0"/>
    <col customWidth="1" min="3" max="12" width="11.0"/>
    <col customWidth="1" min="13" max="15" width="11.57"/>
  </cols>
  <sheetData>
    <row r="1" ht="12.0" customHeight="1">
      <c r="A1" s="103" t="s">
        <v>437</v>
      </c>
      <c r="B1" s="2"/>
      <c r="C1" s="2"/>
      <c r="D1" s="2"/>
      <c r="E1" s="2"/>
      <c r="F1" s="2"/>
      <c r="G1" s="2"/>
      <c r="H1" s="2"/>
      <c r="I1" s="4"/>
      <c r="J1" s="4"/>
      <c r="K1" s="4"/>
      <c r="L1" s="2"/>
      <c r="M1" s="4"/>
      <c r="N1" s="4"/>
      <c r="O1" s="4"/>
    </row>
    <row r="2" ht="12.0" customHeight="1">
      <c r="A2" s="3" t="s">
        <v>438</v>
      </c>
      <c r="B2" s="2"/>
      <c r="C2" s="2"/>
      <c r="D2" s="2"/>
      <c r="E2" s="2"/>
      <c r="F2" s="2"/>
      <c r="G2" s="2"/>
      <c r="H2" s="2"/>
      <c r="I2" s="4"/>
      <c r="J2" s="4"/>
      <c r="K2" s="4"/>
      <c r="L2" s="2"/>
      <c r="M2" s="4"/>
      <c r="N2" s="4"/>
      <c r="O2" s="4"/>
    </row>
    <row r="3" ht="9.0" customHeight="1">
      <c r="A3" s="4"/>
      <c r="B3" s="2"/>
      <c r="C3" s="2"/>
      <c r="D3" s="2"/>
      <c r="E3" s="2"/>
      <c r="F3" s="2"/>
      <c r="G3" s="2"/>
      <c r="H3" s="2"/>
      <c r="I3" s="4"/>
      <c r="J3" s="4"/>
      <c r="K3" s="254"/>
      <c r="L3" s="2"/>
      <c r="M3" s="4"/>
      <c r="N3" s="4"/>
      <c r="O3" s="4"/>
    </row>
    <row r="4" ht="9.0" customHeight="1">
      <c r="A4" s="4"/>
      <c r="B4" s="2"/>
      <c r="C4" s="2"/>
      <c r="D4" s="2"/>
      <c r="E4" s="2"/>
      <c r="F4" s="2"/>
      <c r="G4" s="2"/>
      <c r="H4" s="2"/>
      <c r="I4" s="4"/>
      <c r="J4" s="4"/>
      <c r="K4" s="4"/>
      <c r="L4" s="2"/>
      <c r="M4" s="4"/>
      <c r="N4" s="4"/>
      <c r="O4" s="4"/>
    </row>
    <row r="5" ht="12.0" customHeight="1">
      <c r="A5" s="105" t="s">
        <v>439</v>
      </c>
      <c r="B5" s="255"/>
      <c r="C5" s="255">
        <v>2011.0</v>
      </c>
      <c r="D5" s="255">
        <v>2012.0</v>
      </c>
      <c r="E5" s="255">
        <v>2013.0</v>
      </c>
      <c r="F5" s="255">
        <v>2014.0</v>
      </c>
      <c r="G5" s="255">
        <v>2015.0</v>
      </c>
      <c r="H5" s="255">
        <v>2016.0</v>
      </c>
      <c r="I5" s="255">
        <v>2017.0</v>
      </c>
      <c r="J5" s="255">
        <v>2018.0</v>
      </c>
      <c r="K5" s="255">
        <v>2019.0</v>
      </c>
      <c r="L5" s="255" t="s">
        <v>440</v>
      </c>
    </row>
    <row r="6" ht="12.0" customHeight="1">
      <c r="A6" s="4" t="s">
        <v>441</v>
      </c>
      <c r="B6" s="208" t="s">
        <v>442</v>
      </c>
      <c r="C6" s="256">
        <v>10721.0312762511</v>
      </c>
      <c r="D6" s="256">
        <v>10730.9422101952</v>
      </c>
      <c r="E6" s="256">
        <v>9820.7478249412</v>
      </c>
      <c r="F6" s="256">
        <v>8874.90608078352</v>
      </c>
      <c r="G6" s="256">
        <v>8167.54132156965</v>
      </c>
      <c r="H6" s="256">
        <v>10170.8773281779</v>
      </c>
      <c r="I6" s="256">
        <v>13844.9586509548</v>
      </c>
      <c r="J6" s="256">
        <v>14938.5452750593</v>
      </c>
      <c r="K6" s="256">
        <v>13892.5649539468</v>
      </c>
      <c r="L6" s="256">
        <v>12742.1171460522</v>
      </c>
    </row>
    <row r="7" ht="12.0" customHeight="1">
      <c r="A7" s="4" t="s">
        <v>443</v>
      </c>
      <c r="B7" s="257" t="s">
        <v>329</v>
      </c>
      <c r="C7" s="256">
        <v>1141.007408</v>
      </c>
      <c r="D7" s="256">
        <v>1276.668218</v>
      </c>
      <c r="E7" s="256">
        <v>1324.854204</v>
      </c>
      <c r="F7" s="256">
        <v>1319.844136</v>
      </c>
      <c r="G7" s="256">
        <v>1643.756969</v>
      </c>
      <c r="H7" s="256">
        <v>2317.293211</v>
      </c>
      <c r="I7" s="256">
        <v>2438.042514</v>
      </c>
      <c r="J7" s="256">
        <v>2487.885457</v>
      </c>
      <c r="K7" s="256">
        <v>2535.693791</v>
      </c>
      <c r="L7" s="256">
        <v>2188.692993</v>
      </c>
    </row>
    <row r="8" ht="7.5" customHeight="1">
      <c r="A8" s="4"/>
      <c r="B8" s="2"/>
      <c r="C8" s="2"/>
      <c r="D8" s="2"/>
      <c r="E8" s="2"/>
      <c r="F8" s="2"/>
      <c r="G8" s="2"/>
      <c r="H8" s="2"/>
      <c r="I8" s="4"/>
      <c r="J8" s="4"/>
      <c r="K8" s="4"/>
      <c r="L8" s="2"/>
    </row>
    <row r="9" ht="7.5" customHeight="1">
      <c r="A9" s="4"/>
      <c r="B9" s="2"/>
      <c r="C9" s="2"/>
      <c r="D9" s="2"/>
      <c r="E9" s="2"/>
      <c r="F9" s="2"/>
      <c r="G9" s="2"/>
      <c r="H9" s="2"/>
      <c r="I9" s="4"/>
      <c r="J9" s="4"/>
      <c r="K9" s="4"/>
      <c r="L9" s="2"/>
    </row>
    <row r="10" ht="12.0" customHeight="1">
      <c r="A10" s="9" t="s">
        <v>272</v>
      </c>
      <c r="B10" s="14"/>
      <c r="C10" s="14"/>
      <c r="D10" s="14"/>
      <c r="E10" s="14"/>
      <c r="F10" s="14"/>
      <c r="G10" s="14"/>
      <c r="H10" s="14"/>
      <c r="I10" s="9"/>
      <c r="J10" s="9"/>
      <c r="K10" s="9"/>
      <c r="L10" s="14"/>
    </row>
    <row r="11" ht="12.0" customHeight="1">
      <c r="A11" s="4" t="s">
        <v>444</v>
      </c>
      <c r="B11" s="104"/>
      <c r="C11" s="2"/>
      <c r="D11" s="2"/>
      <c r="E11" s="2"/>
      <c r="F11" s="2"/>
      <c r="G11" s="2"/>
      <c r="H11" s="4"/>
      <c r="I11" s="4"/>
      <c r="J11" s="4"/>
      <c r="K11" s="4"/>
      <c r="L11" s="2"/>
    </row>
    <row r="12" ht="12.0" customHeight="1">
      <c r="A12" s="15" t="s">
        <v>445</v>
      </c>
      <c r="B12" s="140"/>
      <c r="C12" s="16"/>
      <c r="D12" s="16"/>
      <c r="E12" s="16"/>
      <c r="F12" s="16"/>
      <c r="G12" s="16"/>
      <c r="H12" s="15"/>
      <c r="I12" s="15"/>
      <c r="J12" s="15"/>
      <c r="K12" s="15"/>
      <c r="L12" s="16"/>
    </row>
    <row r="13" ht="12.0" customHeight="1">
      <c r="A13" s="4"/>
      <c r="B13" s="2"/>
      <c r="C13" s="2"/>
      <c r="D13" s="2"/>
      <c r="E13" s="2"/>
      <c r="F13" s="2"/>
      <c r="G13" s="2"/>
      <c r="H13" s="2"/>
      <c r="I13" s="4"/>
      <c r="J13" s="4"/>
      <c r="K13" s="4"/>
      <c r="L13" s="2"/>
    </row>
    <row r="14" ht="12.0" customHeight="1">
      <c r="A14" s="4"/>
      <c r="B14" s="2"/>
      <c r="C14" s="2"/>
      <c r="D14" s="2"/>
      <c r="E14" s="2"/>
      <c r="F14" s="2"/>
      <c r="G14" s="2"/>
    </row>
    <row r="15" ht="12.0" customHeight="1">
      <c r="A15" s="4"/>
      <c r="B15" s="2"/>
      <c r="C15" s="2"/>
      <c r="D15" s="2"/>
      <c r="E15" s="2"/>
      <c r="F15" s="2"/>
      <c r="G15" s="2"/>
    </row>
    <row r="16" ht="12.0" customHeight="1">
      <c r="A16" s="4"/>
      <c r="B16" s="2"/>
      <c r="C16" s="2"/>
      <c r="D16" s="2"/>
      <c r="E16" s="2"/>
      <c r="F16" s="2"/>
      <c r="G16" s="2"/>
    </row>
    <row r="17" ht="12.0" customHeight="1">
      <c r="A17" s="4"/>
      <c r="B17" s="2"/>
      <c r="C17" s="2"/>
      <c r="D17" s="2"/>
      <c r="E17" s="2"/>
      <c r="F17" s="2"/>
      <c r="G17" s="2"/>
      <c r="M17" s="4"/>
      <c r="N17" s="4"/>
      <c r="O17" s="4"/>
    </row>
    <row r="18" ht="12.0" customHeight="1">
      <c r="A18" s="4"/>
      <c r="B18" s="2"/>
      <c r="C18" s="2"/>
      <c r="D18" s="2"/>
      <c r="E18" s="2"/>
      <c r="F18" s="2"/>
      <c r="G18" s="2"/>
      <c r="M18" s="4"/>
      <c r="N18" s="4"/>
      <c r="O18" s="4"/>
    </row>
    <row r="19" ht="12.0" customHeight="1">
      <c r="A19" s="4"/>
      <c r="B19" s="2"/>
      <c r="C19" s="2"/>
      <c r="D19" s="2"/>
      <c r="E19" s="2"/>
      <c r="F19" s="2"/>
      <c r="G19" s="2"/>
      <c r="M19" s="4"/>
      <c r="N19" s="4"/>
      <c r="O19" s="4"/>
    </row>
    <row r="20" ht="12.0" customHeight="1">
      <c r="A20" s="4"/>
      <c r="B20" s="2"/>
      <c r="C20" s="2"/>
      <c r="D20" s="2"/>
      <c r="E20" s="2"/>
      <c r="F20" s="2"/>
      <c r="G20" s="2"/>
      <c r="M20" s="4"/>
      <c r="N20" s="4"/>
      <c r="O20" s="4"/>
    </row>
    <row r="21" ht="12.0" customHeight="1">
      <c r="A21" s="4"/>
      <c r="B21" s="2"/>
      <c r="C21" s="2"/>
      <c r="D21" s="2"/>
      <c r="E21" s="2"/>
      <c r="F21" s="2"/>
      <c r="G21" s="2"/>
      <c r="M21" s="4"/>
      <c r="N21" s="4"/>
      <c r="O21" s="4"/>
    </row>
    <row r="22" ht="12.0" customHeight="1">
      <c r="A22" s="4"/>
      <c r="B22" s="2"/>
      <c r="C22" s="2"/>
      <c r="D22" s="2"/>
      <c r="E22" s="2"/>
      <c r="F22" s="2"/>
      <c r="G22" s="2"/>
      <c r="M22" s="4"/>
      <c r="N22" s="4"/>
      <c r="O22" s="4"/>
    </row>
    <row r="23" ht="12.0" customHeight="1">
      <c r="A23" s="4"/>
      <c r="B23" s="2"/>
      <c r="C23" s="2"/>
      <c r="D23" s="2"/>
      <c r="E23" s="2"/>
      <c r="F23" s="2"/>
      <c r="G23" s="2"/>
      <c r="M23" s="4"/>
      <c r="N23" s="4"/>
      <c r="O23" s="4"/>
    </row>
    <row r="24" ht="12.0" customHeight="1">
      <c r="A24" s="4"/>
      <c r="B24" s="2"/>
      <c r="C24" s="2"/>
      <c r="D24" s="2"/>
      <c r="E24" s="2"/>
      <c r="F24" s="2"/>
      <c r="G24" s="2"/>
      <c r="M24" s="4"/>
      <c r="N24" s="4"/>
      <c r="O24" s="4"/>
    </row>
    <row r="25" ht="12.0" customHeight="1">
      <c r="A25" s="4"/>
      <c r="B25" s="2"/>
      <c r="C25" s="2"/>
      <c r="D25" s="2"/>
      <c r="E25" s="2"/>
      <c r="F25" s="2"/>
      <c r="G25" s="2"/>
      <c r="M25" s="4"/>
      <c r="N25" s="4"/>
      <c r="O25" s="4"/>
    </row>
    <row r="26" ht="12.0" customHeight="1">
      <c r="A26" s="4"/>
      <c r="B26" s="2"/>
      <c r="C26" s="2"/>
      <c r="D26" s="2"/>
      <c r="E26" s="2"/>
      <c r="F26" s="2"/>
      <c r="G26" s="2"/>
      <c r="M26" s="4"/>
      <c r="N26" s="4"/>
      <c r="O26" s="4"/>
    </row>
    <row r="27" ht="12.0" customHeight="1">
      <c r="A27" s="4"/>
      <c r="B27" s="2"/>
      <c r="C27" s="2"/>
      <c r="D27" s="2"/>
      <c r="E27" s="2"/>
      <c r="F27" s="2"/>
      <c r="G27" s="2"/>
      <c r="M27" s="4"/>
      <c r="N27" s="4"/>
      <c r="O27" s="4"/>
    </row>
    <row r="28" ht="12.0" customHeight="1">
      <c r="A28" s="4"/>
      <c r="B28" s="2"/>
      <c r="C28" s="2"/>
      <c r="D28" s="2"/>
      <c r="E28" s="2"/>
      <c r="F28" s="2"/>
      <c r="G28" s="2"/>
      <c r="M28" s="4"/>
      <c r="N28" s="4"/>
      <c r="O28" s="4"/>
    </row>
    <row r="29" ht="12.0" customHeight="1">
      <c r="A29" s="4"/>
      <c r="B29" s="2"/>
      <c r="C29" s="2"/>
      <c r="D29" s="2"/>
      <c r="E29" s="2"/>
      <c r="F29" s="2"/>
      <c r="G29" s="2"/>
      <c r="M29" s="4"/>
      <c r="N29" s="4"/>
      <c r="O29" s="4"/>
    </row>
    <row r="30" ht="12.0" customHeight="1">
      <c r="A30" s="4"/>
      <c r="B30" s="2"/>
      <c r="C30" s="2"/>
      <c r="D30" s="2"/>
      <c r="E30" s="2"/>
      <c r="F30" s="2"/>
      <c r="G30" s="2"/>
      <c r="M30" s="4"/>
      <c r="N30" s="4"/>
      <c r="O30" s="4"/>
    </row>
    <row r="31" ht="12.0" customHeight="1">
      <c r="A31" s="4"/>
      <c r="B31" s="2"/>
      <c r="C31" s="2"/>
      <c r="D31" s="2"/>
      <c r="E31" s="2"/>
      <c r="F31" s="2"/>
      <c r="G31" s="2"/>
      <c r="M31" s="4"/>
      <c r="N31" s="4"/>
      <c r="O31" s="4"/>
    </row>
    <row r="32" ht="12.0" customHeight="1">
      <c r="A32" s="4"/>
      <c r="B32" s="2"/>
      <c r="C32" s="2"/>
      <c r="D32" s="2"/>
      <c r="E32" s="2"/>
      <c r="F32" s="2"/>
      <c r="G32" s="2"/>
      <c r="H32" s="2"/>
      <c r="I32" s="4"/>
      <c r="J32" s="4"/>
      <c r="K32" s="4"/>
      <c r="L32" s="2"/>
      <c r="M32" s="4"/>
      <c r="N32" s="4"/>
      <c r="O32" s="4"/>
    </row>
    <row r="33" ht="12.0" customHeight="1">
      <c r="A33" s="4"/>
      <c r="B33" s="2"/>
      <c r="C33" s="2"/>
      <c r="D33" s="2"/>
      <c r="E33" s="2"/>
      <c r="F33" s="2"/>
      <c r="G33" s="2"/>
      <c r="H33" s="2"/>
      <c r="I33" s="4"/>
      <c r="J33" s="4"/>
      <c r="K33" s="4"/>
      <c r="L33" s="2"/>
      <c r="M33" s="4"/>
      <c r="N33" s="4"/>
      <c r="O33" s="4"/>
    </row>
    <row r="34" ht="12.0" customHeight="1">
      <c r="A34" s="4"/>
      <c r="B34" s="2"/>
      <c r="C34" s="2"/>
      <c r="D34" s="2"/>
      <c r="E34" s="2"/>
      <c r="F34" s="2"/>
      <c r="G34" s="2"/>
      <c r="H34" s="2"/>
      <c r="I34" s="4"/>
      <c r="J34" s="4"/>
      <c r="K34" s="4"/>
      <c r="L34" s="2"/>
      <c r="M34" s="4"/>
      <c r="N34" s="4"/>
      <c r="O34" s="4"/>
    </row>
    <row r="35" ht="12.0" customHeight="1">
      <c r="A35" s="4"/>
      <c r="B35" s="2"/>
      <c r="C35" s="2"/>
      <c r="D35" s="2"/>
      <c r="E35" s="2"/>
      <c r="F35" s="2"/>
      <c r="G35" s="2"/>
      <c r="H35" s="2"/>
      <c r="I35" s="4"/>
      <c r="J35" s="4"/>
      <c r="K35" s="4"/>
      <c r="L35" s="2"/>
      <c r="M35" s="4"/>
      <c r="N35" s="4"/>
      <c r="O35" s="4"/>
    </row>
    <row r="36" ht="12.0" customHeight="1">
      <c r="A36" s="4"/>
      <c r="B36" s="2"/>
      <c r="C36" s="2"/>
      <c r="D36" s="2"/>
      <c r="E36" s="2"/>
      <c r="F36" s="2"/>
      <c r="G36" s="2"/>
      <c r="H36" s="2"/>
      <c r="I36" s="4"/>
      <c r="J36" s="4"/>
      <c r="K36" s="4"/>
      <c r="L36" s="2"/>
      <c r="M36" s="4"/>
      <c r="N36" s="4"/>
      <c r="O36" s="4"/>
    </row>
    <row r="37" ht="12.0" customHeight="1">
      <c r="A37" s="4"/>
      <c r="B37" s="2"/>
      <c r="C37" s="2"/>
      <c r="D37" s="2"/>
      <c r="E37" s="2"/>
      <c r="F37" s="2"/>
      <c r="G37" s="2"/>
      <c r="H37" s="2"/>
      <c r="I37" s="4"/>
      <c r="J37" s="4"/>
      <c r="K37" s="4"/>
      <c r="L37" s="2"/>
      <c r="M37" s="4"/>
      <c r="N37" s="4"/>
      <c r="O37" s="4"/>
    </row>
    <row r="38" ht="12.0" customHeight="1">
      <c r="A38" s="4"/>
      <c r="B38" s="2"/>
      <c r="C38" s="2"/>
      <c r="D38" s="2"/>
      <c r="E38" s="2"/>
      <c r="F38" s="2"/>
      <c r="G38" s="2"/>
      <c r="H38" s="2"/>
      <c r="I38" s="4"/>
      <c r="J38" s="4"/>
      <c r="K38" s="4"/>
      <c r="L38" s="2"/>
      <c r="M38" s="4"/>
      <c r="N38" s="4"/>
      <c r="O38" s="4"/>
    </row>
    <row r="39" ht="12.0" customHeight="1">
      <c r="A39" s="4"/>
      <c r="B39" s="2"/>
      <c r="C39" s="2"/>
      <c r="D39" s="2"/>
      <c r="E39" s="2"/>
      <c r="F39" s="2"/>
      <c r="G39" s="2"/>
      <c r="H39" s="2"/>
      <c r="I39" s="4"/>
      <c r="J39" s="4"/>
      <c r="K39" s="4"/>
      <c r="L39" s="2"/>
      <c r="M39" s="4"/>
      <c r="N39" s="4"/>
      <c r="O39" s="4"/>
    </row>
    <row r="40" ht="12.0" customHeight="1">
      <c r="A40" s="4"/>
      <c r="B40" s="2"/>
      <c r="C40" s="2"/>
      <c r="D40" s="2"/>
      <c r="E40" s="2"/>
      <c r="F40" s="2"/>
      <c r="G40" s="2"/>
      <c r="H40" s="2"/>
      <c r="I40" s="4"/>
      <c r="J40" s="4"/>
      <c r="K40" s="4"/>
      <c r="L40" s="2"/>
      <c r="M40" s="4"/>
      <c r="N40" s="4"/>
      <c r="O40" s="4"/>
    </row>
    <row r="41" ht="12.0" customHeight="1">
      <c r="A41" s="4"/>
      <c r="B41" s="2"/>
      <c r="C41" s="2"/>
      <c r="D41" s="2"/>
      <c r="E41" s="2"/>
      <c r="F41" s="2"/>
      <c r="G41" s="2"/>
      <c r="H41" s="2"/>
      <c r="I41" s="4"/>
      <c r="J41" s="4"/>
      <c r="K41" s="4"/>
      <c r="L41" s="2"/>
      <c r="M41" s="4"/>
      <c r="N41" s="4"/>
      <c r="O41" s="4"/>
    </row>
    <row r="42" ht="12.0" customHeight="1">
      <c r="A42" s="4"/>
      <c r="B42" s="2"/>
      <c r="C42" s="2"/>
      <c r="D42" s="2"/>
      <c r="E42" s="2"/>
      <c r="F42" s="2"/>
      <c r="G42" s="2"/>
      <c r="H42" s="2"/>
      <c r="I42" s="4"/>
      <c r="J42" s="4"/>
      <c r="K42" s="4"/>
      <c r="L42" s="2"/>
      <c r="M42" s="4"/>
      <c r="N42" s="4"/>
      <c r="O42" s="4"/>
    </row>
    <row r="43" ht="12.0" customHeight="1">
      <c r="A43" s="4"/>
      <c r="B43" s="2"/>
      <c r="C43" s="2"/>
      <c r="D43" s="2"/>
      <c r="E43" s="2"/>
      <c r="F43" s="2"/>
      <c r="G43" s="2"/>
      <c r="H43" s="2"/>
      <c r="I43" s="4"/>
      <c r="J43" s="4"/>
      <c r="K43" s="4"/>
      <c r="L43" s="2"/>
      <c r="M43" s="4"/>
      <c r="N43" s="4"/>
      <c r="O43" s="4"/>
    </row>
    <row r="44" ht="12.0" customHeight="1">
      <c r="A44" s="4"/>
      <c r="B44" s="2"/>
      <c r="C44" s="2"/>
      <c r="D44" s="2"/>
      <c r="E44" s="2"/>
      <c r="F44" s="2"/>
      <c r="G44" s="2"/>
      <c r="H44" s="2"/>
      <c r="I44" s="4"/>
      <c r="J44" s="4"/>
      <c r="K44" s="4"/>
      <c r="L44" s="2"/>
      <c r="M44" s="4"/>
      <c r="N44" s="4"/>
      <c r="O44" s="4"/>
    </row>
    <row r="45" ht="12.0" customHeight="1">
      <c r="A45" s="4"/>
      <c r="B45" s="2"/>
      <c r="C45" s="2"/>
      <c r="D45" s="2"/>
      <c r="E45" s="2"/>
      <c r="F45" s="2"/>
      <c r="G45" s="2"/>
      <c r="H45" s="2"/>
      <c r="I45" s="4"/>
      <c r="J45" s="4"/>
      <c r="K45" s="4"/>
      <c r="L45" s="2"/>
      <c r="M45" s="4"/>
      <c r="N45" s="4"/>
      <c r="O45" s="4"/>
    </row>
    <row r="46" ht="12.0" customHeight="1">
      <c r="A46" s="4"/>
      <c r="B46" s="2"/>
      <c r="C46" s="2"/>
      <c r="D46" s="2"/>
      <c r="E46" s="2"/>
      <c r="F46" s="2"/>
      <c r="G46" s="2"/>
      <c r="H46" s="2"/>
      <c r="I46" s="4"/>
      <c r="J46" s="4"/>
      <c r="K46" s="4"/>
      <c r="L46" s="2"/>
      <c r="M46" s="4"/>
      <c r="N46" s="4"/>
      <c r="O46" s="4"/>
    </row>
    <row r="47" ht="12.0" customHeight="1">
      <c r="A47" s="4"/>
      <c r="B47" s="2"/>
      <c r="C47" s="2"/>
      <c r="D47" s="2"/>
      <c r="E47" s="2"/>
      <c r="F47" s="2"/>
      <c r="G47" s="2"/>
      <c r="H47" s="2"/>
      <c r="I47" s="4"/>
      <c r="J47" s="4"/>
      <c r="K47" s="4"/>
      <c r="L47" s="2"/>
      <c r="M47" s="4"/>
      <c r="N47" s="4"/>
      <c r="O47" s="4"/>
    </row>
    <row r="48" ht="12.0" customHeight="1">
      <c r="A48" s="4"/>
      <c r="B48" s="2"/>
      <c r="C48" s="2"/>
      <c r="D48" s="2"/>
      <c r="E48" s="2"/>
      <c r="F48" s="2"/>
      <c r="G48" s="2"/>
      <c r="H48" s="2"/>
      <c r="I48" s="4"/>
      <c r="J48" s="4"/>
      <c r="K48" s="4"/>
      <c r="L48" s="2"/>
      <c r="M48" s="4"/>
      <c r="N48" s="4"/>
      <c r="O48" s="4"/>
    </row>
    <row r="49" ht="12.0" customHeight="1">
      <c r="A49" s="4"/>
      <c r="B49" s="2"/>
      <c r="C49" s="2"/>
      <c r="D49" s="2"/>
      <c r="E49" s="2"/>
      <c r="F49" s="2"/>
      <c r="G49" s="2"/>
      <c r="H49" s="2"/>
      <c r="I49" s="4"/>
      <c r="J49" s="4"/>
      <c r="K49" s="4"/>
      <c r="L49" s="2"/>
      <c r="M49" s="4"/>
      <c r="N49" s="4"/>
      <c r="O49" s="4"/>
    </row>
    <row r="50" ht="12.0" customHeight="1">
      <c r="A50" s="4"/>
      <c r="B50" s="2"/>
      <c r="C50" s="2"/>
      <c r="D50" s="2"/>
      <c r="E50" s="2"/>
      <c r="F50" s="2"/>
      <c r="G50" s="2"/>
      <c r="H50" s="2"/>
      <c r="I50" s="4"/>
      <c r="J50" s="4"/>
      <c r="K50" s="4"/>
      <c r="L50" s="2"/>
      <c r="M50" s="4"/>
      <c r="N50" s="4"/>
      <c r="O50" s="4"/>
    </row>
    <row r="51" ht="12.0" customHeight="1">
      <c r="A51" s="4"/>
      <c r="B51" s="2"/>
      <c r="C51" s="2"/>
      <c r="D51" s="2"/>
      <c r="E51" s="2"/>
      <c r="F51" s="2"/>
      <c r="G51" s="2"/>
      <c r="H51" s="2"/>
      <c r="I51" s="4"/>
      <c r="J51" s="4"/>
      <c r="K51" s="4"/>
      <c r="L51" s="2"/>
      <c r="M51" s="4"/>
      <c r="N51" s="4"/>
      <c r="O51" s="4"/>
    </row>
    <row r="52" ht="12.0" customHeight="1">
      <c r="A52" s="4"/>
      <c r="B52" s="2"/>
      <c r="C52" s="2"/>
      <c r="D52" s="2"/>
      <c r="E52" s="2"/>
      <c r="F52" s="2"/>
      <c r="G52" s="2"/>
      <c r="H52" s="2"/>
      <c r="I52" s="4"/>
      <c r="J52" s="4"/>
      <c r="K52" s="4"/>
      <c r="L52" s="2"/>
      <c r="M52" s="4"/>
      <c r="N52" s="4"/>
      <c r="O52" s="4"/>
    </row>
    <row r="53" ht="12.0" customHeight="1">
      <c r="A53" s="4"/>
      <c r="B53" s="2"/>
      <c r="C53" s="2"/>
      <c r="D53" s="2"/>
      <c r="E53" s="2"/>
      <c r="F53" s="2"/>
      <c r="G53" s="2"/>
      <c r="H53" s="2"/>
      <c r="I53" s="4"/>
      <c r="J53" s="4"/>
      <c r="K53" s="4"/>
      <c r="L53" s="2"/>
      <c r="M53" s="4"/>
      <c r="N53" s="4"/>
      <c r="O53" s="4"/>
    </row>
    <row r="54" ht="12.0" customHeight="1">
      <c r="A54" s="4"/>
      <c r="B54" s="2"/>
      <c r="C54" s="2"/>
      <c r="D54" s="2"/>
      <c r="E54" s="2"/>
      <c r="F54" s="2"/>
      <c r="G54" s="2"/>
      <c r="H54" s="2"/>
      <c r="I54" s="4"/>
      <c r="J54" s="4"/>
      <c r="K54" s="4"/>
      <c r="L54" s="2"/>
      <c r="M54" s="4"/>
      <c r="N54" s="4"/>
      <c r="O54" s="4"/>
    </row>
    <row r="55" ht="12.0" customHeight="1">
      <c r="A55" s="4"/>
      <c r="B55" s="2"/>
      <c r="C55" s="2"/>
      <c r="D55" s="2"/>
      <c r="E55" s="2"/>
      <c r="F55" s="2"/>
      <c r="G55" s="2"/>
      <c r="H55" s="2"/>
      <c r="I55" s="4"/>
      <c r="J55" s="4"/>
      <c r="K55" s="4"/>
      <c r="L55" s="2"/>
      <c r="M55" s="4"/>
      <c r="N55" s="4"/>
      <c r="O55" s="4"/>
    </row>
    <row r="56" ht="12.0" customHeight="1">
      <c r="A56" s="4"/>
      <c r="B56" s="2"/>
      <c r="C56" s="2"/>
      <c r="D56" s="2"/>
      <c r="E56" s="2"/>
      <c r="F56" s="2"/>
      <c r="G56" s="2"/>
      <c r="H56" s="2"/>
      <c r="I56" s="4"/>
      <c r="J56" s="4"/>
      <c r="K56" s="4"/>
      <c r="L56" s="2"/>
      <c r="M56" s="4"/>
      <c r="N56" s="4"/>
      <c r="O56" s="4"/>
    </row>
    <row r="57" ht="12.0" customHeight="1">
      <c r="A57" s="4"/>
      <c r="B57" s="2"/>
      <c r="C57" s="2"/>
      <c r="D57" s="2"/>
      <c r="E57" s="2"/>
      <c r="F57" s="2"/>
      <c r="G57" s="2"/>
      <c r="H57" s="2"/>
      <c r="I57" s="4"/>
      <c r="J57" s="4"/>
      <c r="K57" s="4"/>
      <c r="L57" s="2"/>
      <c r="M57" s="4"/>
      <c r="N57" s="4"/>
      <c r="O57" s="4"/>
    </row>
    <row r="58" ht="12.0" customHeight="1">
      <c r="A58" s="4"/>
      <c r="B58" s="2"/>
      <c r="C58" s="2"/>
      <c r="D58" s="2"/>
      <c r="E58" s="2"/>
      <c r="F58" s="2"/>
      <c r="G58" s="2"/>
      <c r="H58" s="2"/>
      <c r="I58" s="4"/>
      <c r="J58" s="4"/>
      <c r="K58" s="4"/>
      <c r="L58" s="2"/>
      <c r="M58" s="4"/>
      <c r="N58" s="4"/>
      <c r="O58" s="4"/>
    </row>
    <row r="59" ht="12.0" customHeight="1">
      <c r="A59" s="4"/>
      <c r="B59" s="2"/>
      <c r="C59" s="2"/>
      <c r="D59" s="2"/>
      <c r="E59" s="2"/>
      <c r="F59" s="2"/>
      <c r="G59" s="2"/>
      <c r="H59" s="2"/>
      <c r="I59" s="4"/>
      <c r="J59" s="4"/>
      <c r="K59" s="4"/>
      <c r="L59" s="2"/>
      <c r="M59" s="4"/>
      <c r="N59" s="4"/>
      <c r="O59" s="4"/>
    </row>
    <row r="60" ht="12.0" customHeight="1">
      <c r="A60" s="4"/>
      <c r="B60" s="2"/>
      <c r="C60" s="2"/>
      <c r="D60" s="2"/>
      <c r="E60" s="2"/>
      <c r="F60" s="2"/>
      <c r="G60" s="2"/>
      <c r="H60" s="2"/>
      <c r="I60" s="4"/>
      <c r="J60" s="4"/>
      <c r="K60" s="4"/>
      <c r="L60" s="2"/>
      <c r="M60" s="4"/>
      <c r="N60" s="4"/>
      <c r="O60" s="4"/>
    </row>
    <row r="61" ht="12.0" customHeight="1">
      <c r="A61" s="4"/>
      <c r="B61" s="2"/>
      <c r="C61" s="2"/>
      <c r="D61" s="2"/>
      <c r="E61" s="2"/>
      <c r="F61" s="2"/>
      <c r="G61" s="2"/>
      <c r="H61" s="2"/>
      <c r="I61" s="4"/>
      <c r="J61" s="4"/>
      <c r="K61" s="4"/>
      <c r="L61" s="2"/>
      <c r="M61" s="4"/>
      <c r="N61" s="4"/>
      <c r="O61" s="4"/>
    </row>
    <row r="62" ht="12.0" customHeight="1">
      <c r="A62" s="4"/>
      <c r="B62" s="2"/>
      <c r="C62" s="2"/>
      <c r="D62" s="2"/>
      <c r="E62" s="2"/>
      <c r="F62" s="2"/>
      <c r="G62" s="2"/>
      <c r="H62" s="2"/>
      <c r="I62" s="4"/>
      <c r="J62" s="4"/>
      <c r="K62" s="4"/>
      <c r="L62" s="2"/>
      <c r="M62" s="4"/>
      <c r="N62" s="4"/>
      <c r="O62" s="4"/>
    </row>
    <row r="63" ht="12.0" customHeight="1">
      <c r="A63" s="4"/>
      <c r="B63" s="2"/>
      <c r="C63" s="2"/>
      <c r="D63" s="2"/>
      <c r="E63" s="2"/>
      <c r="F63" s="2"/>
      <c r="G63" s="2"/>
      <c r="H63" s="2"/>
      <c r="I63" s="4"/>
      <c r="J63" s="4"/>
      <c r="K63" s="4"/>
      <c r="L63" s="2"/>
      <c r="M63" s="4"/>
      <c r="N63" s="4"/>
      <c r="O63" s="4"/>
    </row>
    <row r="64" ht="12.0" customHeight="1">
      <c r="A64" s="4"/>
      <c r="B64" s="2"/>
      <c r="C64" s="2"/>
      <c r="D64" s="2"/>
      <c r="E64" s="2"/>
      <c r="F64" s="2"/>
      <c r="G64" s="2"/>
      <c r="H64" s="2"/>
      <c r="I64" s="4"/>
      <c r="J64" s="4"/>
      <c r="K64" s="4"/>
      <c r="L64" s="2"/>
      <c r="M64" s="4"/>
      <c r="N64" s="4"/>
      <c r="O64" s="4"/>
    </row>
    <row r="65" ht="12.0" customHeight="1">
      <c r="A65" s="4"/>
      <c r="B65" s="2"/>
      <c r="C65" s="2"/>
      <c r="D65" s="2"/>
      <c r="E65" s="2"/>
      <c r="F65" s="2"/>
      <c r="G65" s="2"/>
      <c r="H65" s="2"/>
      <c r="I65" s="4"/>
      <c r="J65" s="4"/>
      <c r="K65" s="4"/>
      <c r="L65" s="2"/>
      <c r="M65" s="4"/>
      <c r="N65" s="4"/>
      <c r="O65" s="4"/>
    </row>
    <row r="66" ht="12.0" customHeight="1">
      <c r="A66" s="4"/>
      <c r="B66" s="2"/>
      <c r="C66" s="2"/>
      <c r="D66" s="2"/>
      <c r="E66" s="2"/>
      <c r="F66" s="2"/>
      <c r="G66" s="2"/>
      <c r="H66" s="2"/>
      <c r="I66" s="4"/>
      <c r="J66" s="4"/>
      <c r="K66" s="4"/>
      <c r="L66" s="2"/>
      <c r="M66" s="4"/>
      <c r="N66" s="4"/>
      <c r="O66" s="4"/>
    </row>
    <row r="67" ht="12.0" customHeight="1">
      <c r="A67" s="4"/>
      <c r="B67" s="2"/>
      <c r="C67" s="2"/>
      <c r="D67" s="2"/>
      <c r="E67" s="2"/>
      <c r="F67" s="2"/>
      <c r="G67" s="2"/>
      <c r="H67" s="2"/>
      <c r="I67" s="4"/>
      <c r="J67" s="4"/>
      <c r="K67" s="4"/>
      <c r="L67" s="2"/>
      <c r="M67" s="4"/>
      <c r="N67" s="4"/>
      <c r="O67" s="4"/>
    </row>
    <row r="68" ht="12.0" customHeight="1">
      <c r="A68" s="4"/>
      <c r="B68" s="2"/>
      <c r="C68" s="2"/>
      <c r="D68" s="2"/>
      <c r="E68" s="2"/>
      <c r="F68" s="2"/>
      <c r="G68" s="2"/>
      <c r="H68" s="2"/>
      <c r="I68" s="4"/>
      <c r="J68" s="4"/>
      <c r="K68" s="4"/>
      <c r="L68" s="2"/>
      <c r="M68" s="4"/>
      <c r="N68" s="4"/>
      <c r="O68" s="4"/>
    </row>
    <row r="69" ht="12.0" customHeight="1">
      <c r="A69" s="4"/>
      <c r="B69" s="2"/>
      <c r="C69" s="2"/>
      <c r="D69" s="2"/>
      <c r="E69" s="2"/>
      <c r="F69" s="2"/>
      <c r="G69" s="2"/>
      <c r="H69" s="2"/>
      <c r="I69" s="4"/>
      <c r="J69" s="4"/>
      <c r="K69" s="4"/>
      <c r="L69" s="2"/>
      <c r="M69" s="4"/>
      <c r="N69" s="4"/>
      <c r="O69" s="4"/>
    </row>
    <row r="70" ht="12.0" customHeight="1">
      <c r="A70" s="4"/>
      <c r="B70" s="2"/>
      <c r="C70" s="2"/>
      <c r="D70" s="2"/>
      <c r="E70" s="2"/>
      <c r="F70" s="2"/>
      <c r="G70" s="2"/>
      <c r="H70" s="2"/>
      <c r="I70" s="4"/>
      <c r="J70" s="4"/>
      <c r="K70" s="4"/>
      <c r="L70" s="2"/>
      <c r="M70" s="4"/>
      <c r="N70" s="4"/>
      <c r="O70" s="4"/>
    </row>
    <row r="71" ht="12.0" customHeight="1">
      <c r="A71" s="4"/>
      <c r="B71" s="2"/>
      <c r="C71" s="2"/>
      <c r="D71" s="2"/>
      <c r="E71" s="2"/>
      <c r="F71" s="2"/>
      <c r="G71" s="2"/>
      <c r="H71" s="2"/>
      <c r="I71" s="4"/>
      <c r="J71" s="4"/>
      <c r="K71" s="4"/>
      <c r="L71" s="2"/>
      <c r="M71" s="4"/>
      <c r="N71" s="4"/>
      <c r="O71" s="4"/>
    </row>
    <row r="72" ht="12.0" customHeight="1">
      <c r="A72" s="4"/>
      <c r="B72" s="2"/>
      <c r="C72" s="2"/>
      <c r="D72" s="2"/>
      <c r="E72" s="2"/>
      <c r="F72" s="2"/>
      <c r="G72" s="2"/>
      <c r="H72" s="2"/>
      <c r="I72" s="4"/>
      <c r="J72" s="4"/>
      <c r="K72" s="4"/>
      <c r="L72" s="2"/>
      <c r="M72" s="4"/>
      <c r="N72" s="4"/>
      <c r="O72" s="4"/>
    </row>
    <row r="73" ht="12.0" customHeight="1">
      <c r="A73" s="4"/>
      <c r="B73" s="2"/>
      <c r="C73" s="2"/>
      <c r="D73" s="2"/>
      <c r="E73" s="2"/>
      <c r="F73" s="2"/>
      <c r="G73" s="2"/>
      <c r="H73" s="2"/>
      <c r="I73" s="4"/>
      <c r="J73" s="4"/>
      <c r="K73" s="4"/>
      <c r="L73" s="2"/>
      <c r="M73" s="4"/>
      <c r="N73" s="4"/>
      <c r="O73" s="4"/>
    </row>
    <row r="74" ht="12.0" customHeight="1">
      <c r="A74" s="4"/>
      <c r="B74" s="2"/>
      <c r="C74" s="2"/>
      <c r="D74" s="2"/>
      <c r="E74" s="2"/>
      <c r="F74" s="2"/>
      <c r="G74" s="2"/>
      <c r="H74" s="2"/>
      <c r="I74" s="4"/>
      <c r="J74" s="4"/>
      <c r="K74" s="4"/>
      <c r="L74" s="2"/>
      <c r="M74" s="4"/>
      <c r="N74" s="4"/>
      <c r="O74" s="4"/>
    </row>
    <row r="75" ht="12.0" customHeight="1">
      <c r="A75" s="4"/>
      <c r="B75" s="2"/>
      <c r="C75" s="2"/>
      <c r="D75" s="2"/>
      <c r="E75" s="2"/>
      <c r="F75" s="2"/>
      <c r="G75" s="2"/>
      <c r="H75" s="2"/>
      <c r="I75" s="4"/>
      <c r="J75" s="4"/>
      <c r="K75" s="4"/>
      <c r="L75" s="2"/>
      <c r="M75" s="4"/>
      <c r="N75" s="4"/>
      <c r="O75" s="4"/>
    </row>
    <row r="76" ht="12.0" customHeight="1">
      <c r="A76" s="4"/>
      <c r="B76" s="2"/>
      <c r="C76" s="2"/>
      <c r="D76" s="2"/>
      <c r="E76" s="2"/>
      <c r="F76" s="2"/>
      <c r="G76" s="2"/>
      <c r="H76" s="2"/>
      <c r="I76" s="4"/>
      <c r="J76" s="4"/>
      <c r="K76" s="4"/>
      <c r="L76" s="2"/>
      <c r="M76" s="4"/>
      <c r="N76" s="4"/>
      <c r="O76" s="4"/>
    </row>
    <row r="77" ht="12.0" customHeight="1">
      <c r="A77" s="4"/>
      <c r="B77" s="2"/>
      <c r="C77" s="2"/>
      <c r="D77" s="2"/>
      <c r="E77" s="2"/>
      <c r="F77" s="2"/>
      <c r="G77" s="2"/>
      <c r="H77" s="2"/>
      <c r="I77" s="4"/>
      <c r="J77" s="4"/>
      <c r="K77" s="4"/>
      <c r="L77" s="2"/>
      <c r="M77" s="4"/>
      <c r="N77" s="4"/>
      <c r="O77" s="4"/>
    </row>
    <row r="78" ht="12.0" customHeight="1">
      <c r="A78" s="4"/>
      <c r="B78" s="2"/>
      <c r="C78" s="2"/>
      <c r="D78" s="2"/>
      <c r="E78" s="2"/>
      <c r="F78" s="2"/>
      <c r="G78" s="2"/>
      <c r="H78" s="2"/>
      <c r="I78" s="4"/>
      <c r="J78" s="4"/>
      <c r="K78" s="4"/>
      <c r="L78" s="2"/>
      <c r="M78" s="4"/>
      <c r="N78" s="4"/>
      <c r="O78" s="4"/>
    </row>
    <row r="79" ht="12.0" customHeight="1">
      <c r="A79" s="4"/>
      <c r="B79" s="2"/>
      <c r="C79" s="2"/>
      <c r="D79" s="2"/>
      <c r="E79" s="2"/>
      <c r="F79" s="2"/>
      <c r="G79" s="2"/>
      <c r="H79" s="2"/>
      <c r="I79" s="4"/>
      <c r="J79" s="4"/>
      <c r="K79" s="4"/>
      <c r="L79" s="2"/>
      <c r="M79" s="4"/>
      <c r="N79" s="4"/>
      <c r="O79" s="4"/>
    </row>
    <row r="80" ht="12.0" customHeight="1">
      <c r="A80" s="4"/>
      <c r="B80" s="2"/>
      <c r="C80" s="2"/>
      <c r="D80" s="2"/>
      <c r="E80" s="2"/>
      <c r="F80" s="2"/>
      <c r="G80" s="2"/>
      <c r="H80" s="2"/>
      <c r="I80" s="4"/>
      <c r="J80" s="4"/>
      <c r="K80" s="4"/>
      <c r="L80" s="2"/>
      <c r="M80" s="4"/>
      <c r="N80" s="4"/>
      <c r="O80" s="4"/>
    </row>
    <row r="81" ht="12.0" customHeight="1">
      <c r="A81" s="4"/>
      <c r="B81" s="2"/>
      <c r="C81" s="2"/>
      <c r="D81" s="2"/>
      <c r="E81" s="2"/>
      <c r="F81" s="2"/>
      <c r="G81" s="2"/>
      <c r="H81" s="2"/>
      <c r="I81" s="4"/>
      <c r="J81" s="4"/>
      <c r="K81" s="4"/>
      <c r="L81" s="2"/>
      <c r="M81" s="4"/>
      <c r="N81" s="4"/>
      <c r="O81" s="4"/>
    </row>
    <row r="82" ht="12.0" customHeight="1">
      <c r="A82" s="4"/>
      <c r="B82" s="2"/>
      <c r="C82" s="2"/>
      <c r="D82" s="2"/>
      <c r="E82" s="2"/>
      <c r="F82" s="2"/>
      <c r="G82" s="2"/>
      <c r="H82" s="2"/>
      <c r="I82" s="4"/>
      <c r="J82" s="4"/>
      <c r="K82" s="4"/>
      <c r="L82" s="2"/>
      <c r="M82" s="4"/>
      <c r="N82" s="4"/>
      <c r="O82" s="4"/>
    </row>
    <row r="83" ht="12.0" customHeight="1">
      <c r="A83" s="4"/>
      <c r="B83" s="2"/>
      <c r="C83" s="2"/>
      <c r="D83" s="2"/>
      <c r="E83" s="2"/>
      <c r="F83" s="2"/>
      <c r="G83" s="2"/>
      <c r="H83" s="2"/>
      <c r="I83" s="4"/>
      <c r="J83" s="4"/>
      <c r="K83" s="4"/>
      <c r="L83" s="2"/>
      <c r="M83" s="4"/>
      <c r="N83" s="4"/>
      <c r="O83" s="4"/>
    </row>
    <row r="84" ht="12.0" customHeight="1">
      <c r="A84" s="4"/>
      <c r="B84" s="2"/>
      <c r="C84" s="2"/>
      <c r="D84" s="2"/>
      <c r="E84" s="2"/>
      <c r="F84" s="2"/>
      <c r="G84" s="2"/>
      <c r="H84" s="2"/>
      <c r="I84" s="4"/>
      <c r="J84" s="4"/>
      <c r="K84" s="4"/>
      <c r="L84" s="2"/>
      <c r="M84" s="4"/>
      <c r="N84" s="4"/>
      <c r="O84" s="4"/>
    </row>
    <row r="85" ht="12.0" customHeight="1">
      <c r="A85" s="4"/>
      <c r="B85" s="2"/>
      <c r="C85" s="2"/>
      <c r="D85" s="2"/>
      <c r="E85" s="2"/>
      <c r="F85" s="2"/>
      <c r="G85" s="2"/>
      <c r="H85" s="2"/>
      <c r="I85" s="4"/>
      <c r="J85" s="4"/>
      <c r="K85" s="4"/>
      <c r="L85" s="2"/>
      <c r="M85" s="4"/>
      <c r="N85" s="4"/>
      <c r="O85" s="4"/>
    </row>
    <row r="86" ht="12.0" customHeight="1">
      <c r="A86" s="4"/>
      <c r="B86" s="2"/>
      <c r="C86" s="2"/>
      <c r="D86" s="2"/>
      <c r="E86" s="2"/>
      <c r="F86" s="2"/>
      <c r="G86" s="2"/>
      <c r="H86" s="2"/>
      <c r="I86" s="4"/>
      <c r="J86" s="4"/>
      <c r="K86" s="4"/>
      <c r="L86" s="2"/>
      <c r="M86" s="4"/>
      <c r="N86" s="4"/>
      <c r="O86" s="4"/>
    </row>
    <row r="87" ht="12.0" customHeight="1">
      <c r="A87" s="4"/>
      <c r="B87" s="2"/>
      <c r="C87" s="2"/>
      <c r="D87" s="2"/>
      <c r="E87" s="2"/>
      <c r="F87" s="2"/>
      <c r="G87" s="2"/>
      <c r="H87" s="2"/>
      <c r="I87" s="4"/>
      <c r="J87" s="4"/>
      <c r="K87" s="4"/>
      <c r="L87" s="2"/>
      <c r="M87" s="4"/>
      <c r="N87" s="4"/>
      <c r="O87" s="4"/>
    </row>
    <row r="88" ht="12.0" customHeight="1">
      <c r="A88" s="4"/>
      <c r="B88" s="2"/>
      <c r="C88" s="2"/>
      <c r="D88" s="2"/>
      <c r="E88" s="2"/>
      <c r="F88" s="2"/>
      <c r="G88" s="2"/>
      <c r="H88" s="2"/>
      <c r="I88" s="4"/>
      <c r="J88" s="4"/>
      <c r="K88" s="4"/>
      <c r="L88" s="2"/>
      <c r="M88" s="4"/>
      <c r="N88" s="4"/>
      <c r="O88" s="4"/>
    </row>
    <row r="89" ht="12.0" customHeight="1">
      <c r="A89" s="4"/>
      <c r="B89" s="2"/>
      <c r="C89" s="2"/>
      <c r="D89" s="2"/>
      <c r="E89" s="2"/>
      <c r="F89" s="2"/>
      <c r="G89" s="2"/>
      <c r="H89" s="2"/>
      <c r="I89" s="4"/>
      <c r="J89" s="4"/>
      <c r="K89" s="4"/>
      <c r="L89" s="2"/>
      <c r="M89" s="4"/>
      <c r="N89" s="4"/>
      <c r="O89" s="4"/>
    </row>
    <row r="90" ht="12.0" customHeight="1">
      <c r="A90" s="4"/>
      <c r="B90" s="2"/>
      <c r="C90" s="2"/>
      <c r="D90" s="2"/>
      <c r="E90" s="2"/>
      <c r="F90" s="2"/>
      <c r="G90" s="2"/>
      <c r="H90" s="2"/>
      <c r="I90" s="4"/>
      <c r="J90" s="4"/>
      <c r="K90" s="4"/>
      <c r="L90" s="2"/>
      <c r="M90" s="4"/>
      <c r="N90" s="4"/>
      <c r="O90" s="4"/>
    </row>
    <row r="91" ht="12.0" customHeight="1">
      <c r="A91" s="4"/>
      <c r="B91" s="2"/>
      <c r="C91" s="2"/>
      <c r="D91" s="2"/>
      <c r="E91" s="2"/>
      <c r="F91" s="2"/>
      <c r="G91" s="2"/>
      <c r="H91" s="2"/>
      <c r="I91" s="4"/>
      <c r="J91" s="4"/>
      <c r="K91" s="4"/>
      <c r="L91" s="2"/>
      <c r="M91" s="4"/>
      <c r="N91" s="4"/>
      <c r="O91" s="4"/>
    </row>
    <row r="92" ht="12.0" customHeight="1">
      <c r="A92" s="4"/>
      <c r="B92" s="2"/>
      <c r="C92" s="2"/>
      <c r="D92" s="2"/>
      <c r="E92" s="2"/>
      <c r="F92" s="2"/>
      <c r="G92" s="2"/>
      <c r="H92" s="2"/>
      <c r="I92" s="4"/>
      <c r="J92" s="4"/>
      <c r="K92" s="4"/>
      <c r="L92" s="2"/>
      <c r="M92" s="4"/>
      <c r="N92" s="4"/>
      <c r="O92" s="4"/>
    </row>
    <row r="93" ht="12.0" customHeight="1">
      <c r="A93" s="4"/>
      <c r="B93" s="2"/>
      <c r="C93" s="2"/>
      <c r="D93" s="2"/>
      <c r="E93" s="2"/>
      <c r="F93" s="2"/>
      <c r="G93" s="2"/>
      <c r="H93" s="2"/>
      <c r="I93" s="4"/>
      <c r="J93" s="4"/>
      <c r="K93" s="4"/>
      <c r="L93" s="2"/>
      <c r="M93" s="4"/>
      <c r="N93" s="4"/>
      <c r="O93" s="4"/>
    </row>
    <row r="94" ht="12.0" customHeight="1">
      <c r="A94" s="4"/>
      <c r="B94" s="2"/>
      <c r="C94" s="2"/>
      <c r="D94" s="2"/>
      <c r="E94" s="2"/>
      <c r="F94" s="2"/>
      <c r="G94" s="2"/>
      <c r="H94" s="2"/>
      <c r="I94" s="4"/>
      <c r="J94" s="4"/>
      <c r="K94" s="4"/>
      <c r="L94" s="2"/>
      <c r="M94" s="4"/>
      <c r="N94" s="4"/>
      <c r="O94" s="4"/>
    </row>
    <row r="95" ht="12.0" customHeight="1">
      <c r="A95" s="4"/>
      <c r="B95" s="2"/>
      <c r="C95" s="2"/>
      <c r="D95" s="2"/>
      <c r="E95" s="2"/>
      <c r="F95" s="2"/>
      <c r="G95" s="2"/>
      <c r="H95" s="2"/>
      <c r="I95" s="4"/>
      <c r="J95" s="4"/>
      <c r="K95" s="4"/>
      <c r="L95" s="2"/>
      <c r="M95" s="4"/>
      <c r="N95" s="4"/>
      <c r="O95" s="4"/>
    </row>
    <row r="96" ht="12.0" customHeight="1">
      <c r="A96" s="4"/>
      <c r="B96" s="2"/>
      <c r="C96" s="2"/>
      <c r="D96" s="2"/>
      <c r="E96" s="2"/>
      <c r="F96" s="2"/>
      <c r="G96" s="2"/>
      <c r="H96" s="2"/>
      <c r="I96" s="4"/>
      <c r="J96" s="4"/>
      <c r="K96" s="4"/>
      <c r="L96" s="2"/>
      <c r="M96" s="4"/>
      <c r="N96" s="4"/>
      <c r="O96" s="4"/>
    </row>
    <row r="97" ht="12.0" customHeight="1">
      <c r="A97" s="4"/>
      <c r="B97" s="2"/>
      <c r="C97" s="2"/>
      <c r="D97" s="2"/>
      <c r="E97" s="2"/>
      <c r="F97" s="2"/>
      <c r="G97" s="2"/>
      <c r="H97" s="2"/>
      <c r="I97" s="4"/>
      <c r="J97" s="4"/>
      <c r="K97" s="4"/>
      <c r="L97" s="2"/>
      <c r="M97" s="4"/>
      <c r="N97" s="4"/>
      <c r="O97" s="4"/>
    </row>
    <row r="98" ht="12.0" customHeight="1">
      <c r="A98" s="4"/>
      <c r="B98" s="2"/>
      <c r="C98" s="2"/>
      <c r="D98" s="2"/>
      <c r="E98" s="2"/>
      <c r="F98" s="2"/>
      <c r="G98" s="2"/>
      <c r="H98" s="2"/>
      <c r="I98" s="4"/>
      <c r="J98" s="4"/>
      <c r="K98" s="4"/>
      <c r="L98" s="2"/>
      <c r="M98" s="4"/>
      <c r="N98" s="4"/>
      <c r="O98" s="4"/>
    </row>
    <row r="99" ht="12.0" customHeight="1">
      <c r="A99" s="4"/>
      <c r="B99" s="2"/>
      <c r="C99" s="2"/>
      <c r="D99" s="2"/>
      <c r="E99" s="2"/>
      <c r="F99" s="2"/>
      <c r="G99" s="2"/>
      <c r="H99" s="2"/>
      <c r="I99" s="4"/>
      <c r="J99" s="4"/>
      <c r="K99" s="4"/>
      <c r="L99" s="2"/>
      <c r="M99" s="4"/>
      <c r="N99" s="4"/>
      <c r="O99" s="4"/>
    </row>
    <row r="100" ht="12.0" customHeight="1">
      <c r="A100" s="4"/>
      <c r="B100" s="2"/>
      <c r="C100" s="2"/>
      <c r="D100" s="2"/>
      <c r="E100" s="2"/>
      <c r="F100" s="2"/>
      <c r="G100" s="2"/>
      <c r="H100" s="2"/>
      <c r="I100" s="4"/>
      <c r="J100" s="4"/>
      <c r="K100" s="4"/>
      <c r="L100" s="2"/>
      <c r="M100" s="4"/>
      <c r="N100" s="4"/>
      <c r="O100" s="4"/>
    </row>
  </sheetData>
  <printOptions/>
  <pageMargins bottom="0.75" footer="0.0" header="0.0" left="0.7" right="0.7" top="0.75"/>
  <pageSetup paperSize="9"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33.0"/>
    <col customWidth="1" min="2" max="3" width="26.29"/>
    <col customWidth="1" min="4" max="4" width="17.43"/>
    <col customWidth="1" min="5" max="11" width="11.57"/>
  </cols>
  <sheetData>
    <row r="1" ht="12.0" customHeight="1">
      <c r="A1" s="1" t="s">
        <v>446</v>
      </c>
      <c r="B1" s="2"/>
      <c r="C1" s="2"/>
      <c r="D1" s="4"/>
      <c r="E1" s="4"/>
      <c r="F1" s="4"/>
      <c r="G1" s="4"/>
      <c r="H1" s="4"/>
      <c r="I1" s="4"/>
      <c r="J1" s="4"/>
      <c r="K1" s="4"/>
    </row>
    <row r="2" ht="12.0" customHeight="1">
      <c r="A2" s="3" t="s">
        <v>447</v>
      </c>
      <c r="B2" s="2"/>
      <c r="C2" s="2"/>
      <c r="D2" s="4"/>
      <c r="E2" s="4"/>
      <c r="F2" s="4"/>
      <c r="G2" s="4"/>
      <c r="H2" s="4"/>
      <c r="I2" s="4"/>
      <c r="J2" s="4"/>
      <c r="K2" s="4"/>
    </row>
    <row r="3" ht="9.75" customHeight="1">
      <c r="A3" s="4"/>
      <c r="B3" s="2"/>
      <c r="C3" s="2"/>
      <c r="D3" s="4"/>
      <c r="E3" s="4"/>
      <c r="F3" s="4"/>
      <c r="G3" s="4"/>
      <c r="H3" s="4"/>
      <c r="I3" s="4"/>
      <c r="J3" s="4"/>
      <c r="K3" s="4"/>
    </row>
    <row r="4" ht="9.75" customHeight="1">
      <c r="A4" s="4"/>
      <c r="B4" s="2"/>
      <c r="C4" s="2"/>
      <c r="D4" s="4"/>
      <c r="E4" s="4"/>
      <c r="F4" s="4"/>
      <c r="G4" s="4"/>
      <c r="H4" s="4"/>
      <c r="I4" s="4"/>
      <c r="J4" s="4"/>
      <c r="K4" s="4"/>
    </row>
    <row r="5" ht="12.0" customHeight="1">
      <c r="A5" s="5" t="s">
        <v>448</v>
      </c>
      <c r="B5" s="6" t="s">
        <v>449</v>
      </c>
      <c r="C5" s="6" t="s">
        <v>69</v>
      </c>
      <c r="D5" s="4"/>
      <c r="E5" s="4"/>
      <c r="F5" s="4"/>
      <c r="G5" s="4"/>
      <c r="H5" s="4"/>
      <c r="I5" s="4"/>
      <c r="J5" s="4"/>
      <c r="K5" s="4"/>
    </row>
    <row r="6" ht="12.0" customHeight="1">
      <c r="A6" s="4" t="s">
        <v>450</v>
      </c>
      <c r="B6" s="208" t="s">
        <v>451</v>
      </c>
      <c r="C6" s="208" t="s">
        <v>69</v>
      </c>
      <c r="D6" s="4"/>
      <c r="E6" s="4"/>
      <c r="F6" s="4"/>
      <c r="G6" s="4"/>
      <c r="H6" s="4"/>
      <c r="I6" s="4"/>
      <c r="J6" s="4"/>
      <c r="K6" s="4"/>
    </row>
    <row r="7" ht="7.5" customHeight="1">
      <c r="A7" s="4"/>
      <c r="B7" s="208"/>
      <c r="C7" s="208"/>
      <c r="D7" s="4"/>
      <c r="E7" s="4"/>
      <c r="F7" s="4"/>
      <c r="G7" s="4"/>
      <c r="H7" s="4"/>
      <c r="I7" s="4"/>
      <c r="J7" s="4"/>
      <c r="K7" s="4"/>
    </row>
    <row r="8" ht="12.0" customHeight="1">
      <c r="A8" s="4" t="s">
        <v>218</v>
      </c>
      <c r="B8" s="209">
        <v>7605.583957679999</v>
      </c>
      <c r="C8" s="13">
        <v>0.6424241031402308</v>
      </c>
      <c r="D8" s="258"/>
      <c r="E8" s="4"/>
      <c r="F8" s="259"/>
      <c r="G8" s="4"/>
      <c r="H8" s="4"/>
      <c r="I8" s="4"/>
      <c r="J8" s="4"/>
      <c r="K8" s="4"/>
    </row>
    <row r="9" ht="12.0" customHeight="1">
      <c r="A9" s="4" t="s">
        <v>285</v>
      </c>
      <c r="B9" s="209">
        <v>1078.75797258</v>
      </c>
      <c r="C9" s="13">
        <v>0.09111990964747411</v>
      </c>
      <c r="D9" s="258"/>
      <c r="E9" s="4"/>
      <c r="F9" s="4"/>
      <c r="G9" s="4"/>
      <c r="H9" s="4"/>
      <c r="I9" s="4"/>
      <c r="J9" s="4"/>
      <c r="K9" s="4"/>
    </row>
    <row r="10" ht="12.0" customHeight="1">
      <c r="A10" s="4" t="s">
        <v>289</v>
      </c>
      <c r="B10" s="260">
        <v>1072.19174141</v>
      </c>
      <c r="C10" s="13">
        <v>0.09056527699942624</v>
      </c>
      <c r="D10" s="258"/>
      <c r="E10" s="4"/>
      <c r="F10" s="4"/>
      <c r="G10" s="4"/>
      <c r="H10" s="4"/>
      <c r="I10" s="4"/>
      <c r="J10" s="4"/>
      <c r="K10" s="4"/>
    </row>
    <row r="11" ht="12.0" customHeight="1">
      <c r="A11" s="4" t="s">
        <v>294</v>
      </c>
      <c r="B11" s="261">
        <v>384.59915017000003</v>
      </c>
      <c r="C11" s="13">
        <v>0.03248610040876138</v>
      </c>
      <c r="D11" s="258"/>
      <c r="E11" s="4"/>
      <c r="F11" s="4"/>
      <c r="G11" s="4"/>
      <c r="H11" s="4"/>
      <c r="I11" s="4"/>
      <c r="J11" s="4"/>
      <c r="K11" s="4"/>
    </row>
    <row r="12" ht="12.0" customHeight="1">
      <c r="A12" s="4" t="s">
        <v>300</v>
      </c>
      <c r="B12" s="261">
        <v>265.96673773</v>
      </c>
      <c r="C12" s="13">
        <v>0.02246552584286352</v>
      </c>
      <c r="D12" s="258"/>
      <c r="E12" s="4"/>
      <c r="F12" s="4"/>
      <c r="G12" s="4"/>
      <c r="H12" s="4"/>
      <c r="I12" s="4"/>
      <c r="J12" s="4"/>
      <c r="K12" s="4"/>
    </row>
    <row r="13" ht="12.0" customHeight="1">
      <c r="A13" s="4" t="s">
        <v>302</v>
      </c>
      <c r="B13" s="261">
        <v>234.80269902</v>
      </c>
      <c r="C13" s="13">
        <v>0.019833179696939676</v>
      </c>
      <c r="D13" s="258"/>
      <c r="E13" s="4"/>
      <c r="F13" s="4"/>
      <c r="G13" s="4"/>
      <c r="H13" s="4"/>
      <c r="I13" s="4"/>
      <c r="J13" s="4"/>
      <c r="K13" s="4"/>
    </row>
    <row r="14" ht="12.0" customHeight="1">
      <c r="A14" s="4" t="s">
        <v>227</v>
      </c>
      <c r="B14" s="261">
        <v>223.07802536000003</v>
      </c>
      <c r="C14" s="13">
        <v>0.018842826687552217</v>
      </c>
      <c r="D14" s="258"/>
      <c r="E14" s="4"/>
      <c r="F14" s="4"/>
      <c r="G14" s="4"/>
      <c r="H14" s="4"/>
      <c r="I14" s="4"/>
      <c r="J14" s="4"/>
      <c r="K14" s="4"/>
    </row>
    <row r="15" ht="12.0" customHeight="1">
      <c r="A15" s="4" t="s">
        <v>304</v>
      </c>
      <c r="B15" s="261">
        <v>219.36443738</v>
      </c>
      <c r="C15" s="13">
        <v>0.018529149468188302</v>
      </c>
      <c r="D15" s="258"/>
      <c r="E15" s="4"/>
      <c r="F15" s="4"/>
      <c r="G15" s="4"/>
      <c r="H15" s="4"/>
      <c r="I15" s="4"/>
      <c r="J15" s="4"/>
      <c r="K15" s="4"/>
    </row>
    <row r="16" ht="12.0" customHeight="1">
      <c r="A16" s="4" t="s">
        <v>297</v>
      </c>
      <c r="B16" s="261">
        <v>172.18182306999998</v>
      </c>
      <c r="C16" s="13">
        <v>0.01454375546681049</v>
      </c>
      <c r="D16" s="258"/>
      <c r="E16" s="4"/>
      <c r="F16" s="4"/>
      <c r="G16" s="4"/>
      <c r="H16" s="4"/>
      <c r="I16" s="4"/>
      <c r="J16" s="4"/>
      <c r="K16" s="4"/>
    </row>
    <row r="17" ht="12.0" customHeight="1">
      <c r="A17" s="4" t="s">
        <v>308</v>
      </c>
      <c r="B17" s="261">
        <v>113.60574387</v>
      </c>
      <c r="C17" s="13">
        <v>0.009595984808446742</v>
      </c>
      <c r="D17" s="258"/>
      <c r="E17" s="4"/>
      <c r="F17" s="4"/>
      <c r="G17" s="4"/>
      <c r="H17" s="4"/>
      <c r="I17" s="4"/>
      <c r="J17" s="4"/>
      <c r="K17" s="4"/>
    </row>
    <row r="18" ht="12.0" customHeight="1">
      <c r="A18" s="4" t="s">
        <v>266</v>
      </c>
      <c r="B18" s="261">
        <v>468.75096736</v>
      </c>
      <c r="C18" s="13">
        <v>0.03959418783330638</v>
      </c>
      <c r="D18" s="258"/>
      <c r="E18" s="4"/>
      <c r="F18" s="4"/>
      <c r="G18" s="4"/>
      <c r="H18" s="4"/>
      <c r="I18" s="4"/>
      <c r="J18" s="4"/>
      <c r="K18" s="4"/>
    </row>
    <row r="19" ht="12.0" customHeight="1">
      <c r="A19" s="4"/>
      <c r="B19" s="262"/>
      <c r="C19" s="263"/>
      <c r="D19" s="4"/>
      <c r="E19" s="4"/>
      <c r="F19" s="4"/>
      <c r="G19" s="4"/>
      <c r="H19" s="4"/>
      <c r="I19" s="4"/>
      <c r="J19" s="4"/>
      <c r="K19" s="4"/>
    </row>
    <row r="20" ht="12.0" customHeight="1">
      <c r="A20" s="4"/>
      <c r="B20" s="264"/>
      <c r="C20" s="265"/>
      <c r="D20" s="4"/>
      <c r="E20" s="4"/>
      <c r="F20" s="4"/>
      <c r="G20" s="4"/>
      <c r="H20" s="4"/>
      <c r="I20" s="4"/>
      <c r="J20" s="4"/>
      <c r="K20" s="4"/>
    </row>
    <row r="21" ht="12.0" customHeight="1">
      <c r="A21" s="266" t="s">
        <v>452</v>
      </c>
      <c r="B21" s="267" t="str">
        <f t="shared" ref="B21:C21" si="1">SUM(B8:B18)</f>
        <v>11,838.88</v>
      </c>
      <c r="C21" s="268" t="str">
        <f t="shared" si="1"/>
        <v>100.0%</v>
      </c>
      <c r="D21" s="4"/>
      <c r="E21" s="4"/>
      <c r="F21" s="4"/>
      <c r="G21" s="4"/>
      <c r="H21" s="4"/>
      <c r="I21" s="4"/>
      <c r="J21" s="4"/>
      <c r="K21" s="4"/>
    </row>
    <row r="22" ht="9.75" customHeight="1">
      <c r="A22" s="4"/>
      <c r="B22" s="220"/>
      <c r="C22" s="269"/>
      <c r="D22" s="4"/>
      <c r="E22" s="4"/>
      <c r="F22" s="4"/>
      <c r="G22" s="4"/>
      <c r="H22" s="4"/>
      <c r="I22" s="4"/>
      <c r="J22" s="4"/>
      <c r="K22" s="4"/>
    </row>
    <row r="23" ht="9.75" customHeight="1">
      <c r="A23" s="4"/>
      <c r="B23" s="2"/>
      <c r="C23" s="2"/>
      <c r="D23" s="270"/>
      <c r="E23" s="4"/>
      <c r="F23" s="4"/>
      <c r="G23" s="4"/>
      <c r="H23" s="4"/>
      <c r="I23" s="4"/>
      <c r="J23" s="4"/>
      <c r="K23" s="4"/>
    </row>
    <row r="24" ht="12.0" customHeight="1">
      <c r="A24" s="9" t="s">
        <v>272</v>
      </c>
      <c r="B24" s="14"/>
      <c r="C24" s="14"/>
      <c r="D24" s="271"/>
      <c r="E24" s="4"/>
      <c r="F24" s="4"/>
      <c r="G24" s="4"/>
      <c r="H24" s="4"/>
      <c r="I24" s="4"/>
      <c r="J24" s="4"/>
      <c r="K24" s="4"/>
    </row>
    <row r="25" ht="12.0" customHeight="1">
      <c r="A25" s="4" t="s">
        <v>313</v>
      </c>
      <c r="B25" s="2"/>
      <c r="C25" s="2"/>
      <c r="D25" s="271"/>
      <c r="E25" s="4"/>
      <c r="F25" s="4"/>
      <c r="G25" s="4"/>
      <c r="H25" s="4"/>
      <c r="I25" s="4"/>
      <c r="J25" s="4"/>
      <c r="K25" s="4"/>
    </row>
    <row r="26" ht="12.0" customHeight="1">
      <c r="A26" s="15" t="s">
        <v>274</v>
      </c>
      <c r="B26" s="16"/>
      <c r="C26" s="16"/>
      <c r="D26" s="271"/>
      <c r="E26" s="4"/>
      <c r="F26" s="4"/>
      <c r="G26" s="4"/>
      <c r="H26" s="4"/>
      <c r="I26" s="4"/>
      <c r="J26" s="4"/>
      <c r="K26" s="4"/>
    </row>
    <row r="27" ht="12.0" customHeight="1">
      <c r="A27" s="4"/>
      <c r="B27" s="2"/>
      <c r="C27" s="2"/>
      <c r="D27" s="4"/>
      <c r="E27" s="4"/>
      <c r="F27" s="4"/>
      <c r="G27" s="4"/>
      <c r="H27" s="4"/>
      <c r="I27" s="4"/>
      <c r="J27" s="4"/>
      <c r="K27" s="4"/>
    </row>
    <row r="28" ht="12.0" customHeight="1">
      <c r="A28" s="4"/>
      <c r="B28" s="2"/>
      <c r="C28" s="2"/>
      <c r="D28" s="4"/>
      <c r="E28" s="4"/>
      <c r="F28" s="4"/>
      <c r="G28" s="4"/>
      <c r="H28" s="4"/>
      <c r="I28" s="4"/>
      <c r="J28" s="4"/>
      <c r="K28" s="4"/>
    </row>
    <row r="29" ht="12.0" customHeight="1">
      <c r="A29" s="4"/>
      <c r="B29" s="220"/>
      <c r="C29" s="2"/>
      <c r="D29" s="4"/>
      <c r="E29" s="4"/>
      <c r="F29" s="4"/>
      <c r="G29" s="4"/>
      <c r="H29" s="4"/>
      <c r="I29" s="4"/>
      <c r="J29" s="4"/>
      <c r="K29" s="4"/>
    </row>
    <row r="30" ht="12.0" customHeight="1">
      <c r="A30" s="4"/>
      <c r="B30" s="2"/>
      <c r="C30" s="2"/>
      <c r="D30" s="4"/>
      <c r="E30" s="4"/>
      <c r="F30" s="4"/>
      <c r="G30" s="4"/>
      <c r="H30" s="4"/>
      <c r="I30" s="4"/>
      <c r="J30" s="4"/>
      <c r="K30" s="4"/>
    </row>
    <row r="31" ht="12.0" customHeight="1">
      <c r="A31" s="4"/>
      <c r="B31" s="2"/>
      <c r="C31" s="2"/>
      <c r="D31" s="4"/>
      <c r="E31" s="4"/>
      <c r="F31" s="4"/>
      <c r="G31" s="4"/>
      <c r="H31" s="4"/>
      <c r="I31" s="4"/>
      <c r="J31" s="4"/>
      <c r="K31" s="4"/>
    </row>
    <row r="32" ht="12.0" customHeight="1">
      <c r="A32" s="4"/>
      <c r="B32" s="2"/>
      <c r="C32" s="2"/>
      <c r="D32" s="4"/>
      <c r="E32" s="4"/>
      <c r="F32" s="4"/>
      <c r="G32" s="4"/>
      <c r="H32" s="4"/>
      <c r="I32" s="4"/>
      <c r="J32" s="4"/>
      <c r="K32" s="4"/>
    </row>
    <row r="33" ht="12.0" customHeight="1">
      <c r="A33" s="4"/>
      <c r="B33" s="2"/>
      <c r="C33" s="2"/>
      <c r="D33" s="4"/>
      <c r="E33" s="4"/>
      <c r="F33" s="4"/>
      <c r="G33" s="4"/>
      <c r="H33" s="4"/>
      <c r="I33" s="4"/>
      <c r="J33" s="4"/>
      <c r="K33" s="4"/>
    </row>
    <row r="34" ht="12.0" customHeight="1">
      <c r="A34" s="4"/>
      <c r="B34" s="2"/>
      <c r="C34" s="2"/>
      <c r="D34" s="4"/>
      <c r="E34" s="4"/>
      <c r="F34" s="4"/>
      <c r="G34" s="4"/>
      <c r="H34" s="4"/>
      <c r="I34" s="4"/>
      <c r="J34" s="4"/>
      <c r="K34" s="4"/>
    </row>
    <row r="35" ht="12.0" customHeight="1">
      <c r="A35" s="4"/>
      <c r="B35" s="2"/>
      <c r="C35" s="2"/>
      <c r="D35" s="4"/>
      <c r="E35" s="4"/>
      <c r="F35" s="4"/>
      <c r="G35" s="4"/>
      <c r="H35" s="4"/>
      <c r="I35" s="4"/>
      <c r="J35" s="4"/>
      <c r="K35" s="4"/>
    </row>
    <row r="36" ht="12.0" customHeight="1">
      <c r="A36" s="4"/>
      <c r="B36" s="2"/>
      <c r="C36" s="2"/>
      <c r="D36" s="4"/>
      <c r="E36" s="4"/>
      <c r="F36" s="4"/>
      <c r="G36" s="4"/>
      <c r="H36" s="4"/>
      <c r="I36" s="4"/>
      <c r="J36" s="4"/>
      <c r="K36" s="4"/>
    </row>
    <row r="37" ht="12.0" customHeight="1">
      <c r="A37" s="4"/>
      <c r="B37" s="2"/>
      <c r="C37" s="2"/>
      <c r="D37" s="4"/>
      <c r="E37" s="4"/>
      <c r="F37" s="4"/>
      <c r="G37" s="4"/>
      <c r="H37" s="4"/>
      <c r="I37" s="4"/>
      <c r="J37" s="4"/>
      <c r="K37" s="4"/>
    </row>
    <row r="38" ht="12.0" customHeight="1">
      <c r="A38" s="4"/>
      <c r="B38" s="2"/>
      <c r="C38" s="2"/>
      <c r="D38" s="4"/>
      <c r="E38" s="4"/>
      <c r="F38" s="4"/>
      <c r="G38" s="4"/>
      <c r="H38" s="4"/>
      <c r="I38" s="4"/>
      <c r="J38" s="4"/>
      <c r="K38" s="4"/>
    </row>
    <row r="39" ht="12.0" customHeight="1">
      <c r="A39" s="4"/>
      <c r="B39" s="2"/>
      <c r="C39" s="2"/>
      <c r="D39" s="4"/>
      <c r="E39" s="4"/>
      <c r="F39" s="4"/>
      <c r="G39" s="4"/>
      <c r="H39" s="4"/>
      <c r="I39" s="4"/>
      <c r="J39" s="4"/>
      <c r="K39" s="4"/>
    </row>
    <row r="40" ht="12.0" customHeight="1">
      <c r="A40" s="4"/>
      <c r="B40" s="2"/>
      <c r="C40" s="2"/>
      <c r="D40" s="4"/>
      <c r="E40" s="4"/>
      <c r="F40" s="4"/>
      <c r="G40" s="4"/>
      <c r="H40" s="4"/>
      <c r="I40" s="4"/>
      <c r="J40" s="4"/>
      <c r="K40" s="4"/>
    </row>
    <row r="41" ht="12.0" customHeight="1">
      <c r="A41" s="4"/>
      <c r="B41" s="2"/>
      <c r="C41" s="2"/>
      <c r="D41" s="4"/>
      <c r="E41" s="4"/>
      <c r="F41" s="4"/>
      <c r="G41" s="4"/>
      <c r="H41" s="4"/>
      <c r="I41" s="4"/>
      <c r="J41" s="4"/>
      <c r="K41" s="4"/>
    </row>
    <row r="42" ht="12.0" customHeight="1">
      <c r="A42" s="4"/>
      <c r="B42" s="2"/>
      <c r="C42" s="2"/>
      <c r="D42" s="4"/>
      <c r="E42" s="4"/>
      <c r="F42" s="4"/>
      <c r="G42" s="4"/>
      <c r="H42" s="4"/>
      <c r="I42" s="4"/>
      <c r="J42" s="4"/>
      <c r="K42" s="4"/>
    </row>
    <row r="43" ht="12.0" customHeight="1">
      <c r="A43" s="4"/>
      <c r="B43" s="2"/>
      <c r="C43" s="2"/>
      <c r="D43" s="4"/>
      <c r="E43" s="4"/>
      <c r="F43" s="4"/>
      <c r="G43" s="4"/>
      <c r="H43" s="4"/>
      <c r="I43" s="4"/>
      <c r="J43" s="4"/>
      <c r="K43" s="4"/>
    </row>
    <row r="44" ht="12.0" customHeight="1">
      <c r="A44" s="4"/>
      <c r="B44" s="2"/>
      <c r="C44" s="2"/>
      <c r="D44" s="4"/>
      <c r="E44" s="4"/>
      <c r="F44" s="4"/>
      <c r="G44" s="4"/>
      <c r="H44" s="4"/>
      <c r="I44" s="4"/>
      <c r="J44" s="4"/>
      <c r="K44" s="4"/>
    </row>
    <row r="45" ht="11.25" customHeight="1">
      <c r="A45" s="4"/>
      <c r="B45" s="2"/>
      <c r="C45" s="2"/>
      <c r="D45" s="4"/>
      <c r="E45" s="4"/>
      <c r="F45" s="4"/>
      <c r="G45" s="4"/>
      <c r="H45" s="4"/>
      <c r="I45" s="4"/>
      <c r="J45" s="4"/>
      <c r="K45" s="4"/>
    </row>
    <row r="46" ht="12.0" customHeight="1">
      <c r="A46" s="4"/>
      <c r="B46" s="2"/>
      <c r="C46" s="2"/>
      <c r="D46" s="4"/>
      <c r="E46" s="4"/>
      <c r="F46" s="4"/>
      <c r="G46" s="4"/>
      <c r="H46" s="4"/>
      <c r="I46" s="4"/>
      <c r="J46" s="4"/>
      <c r="K46" s="4"/>
    </row>
    <row r="47" ht="12.0" customHeight="1">
      <c r="A47" s="4"/>
      <c r="B47" s="2"/>
      <c r="C47" s="2"/>
      <c r="D47" s="4"/>
      <c r="E47" s="4"/>
      <c r="F47" s="4"/>
      <c r="G47" s="4"/>
      <c r="H47" s="4"/>
      <c r="I47" s="4"/>
      <c r="J47" s="4"/>
      <c r="K47" s="4"/>
    </row>
    <row r="48" ht="12.0" customHeight="1">
      <c r="A48" s="4"/>
      <c r="B48" s="2"/>
      <c r="C48" s="2"/>
      <c r="D48" s="4"/>
      <c r="E48" s="4"/>
      <c r="F48" s="4"/>
      <c r="G48" s="4"/>
      <c r="H48" s="4"/>
      <c r="I48" s="4"/>
      <c r="J48" s="4"/>
      <c r="K48" s="4"/>
    </row>
    <row r="49" ht="12.0" customHeight="1">
      <c r="A49" s="4"/>
      <c r="B49" s="2"/>
      <c r="C49" s="2"/>
      <c r="D49" s="4"/>
      <c r="E49" s="4"/>
      <c r="F49" s="4"/>
      <c r="G49" s="4"/>
      <c r="H49" s="4"/>
      <c r="I49" s="4"/>
      <c r="J49" s="4"/>
      <c r="K49" s="4"/>
    </row>
    <row r="50" ht="12.0" customHeight="1">
      <c r="A50" s="4"/>
      <c r="B50" s="2"/>
      <c r="C50" s="2"/>
      <c r="D50" s="4"/>
      <c r="E50" s="4"/>
      <c r="F50" s="4"/>
      <c r="G50" s="4"/>
      <c r="H50" s="4"/>
      <c r="I50" s="4"/>
      <c r="J50" s="4"/>
      <c r="K50" s="4"/>
    </row>
    <row r="51" ht="12.0" customHeight="1">
      <c r="A51" s="4"/>
      <c r="B51" s="2"/>
      <c r="C51" s="2"/>
      <c r="D51" s="4"/>
      <c r="E51" s="4"/>
      <c r="F51" s="4"/>
      <c r="G51" s="4"/>
      <c r="H51" s="4"/>
      <c r="I51" s="4"/>
      <c r="J51" s="4"/>
      <c r="K51" s="4"/>
    </row>
    <row r="52" ht="12.0" customHeight="1">
      <c r="A52" s="4"/>
      <c r="B52" s="2"/>
      <c r="C52" s="2"/>
      <c r="D52" s="4"/>
      <c r="E52" s="4"/>
      <c r="F52" s="4"/>
      <c r="G52" s="4"/>
      <c r="H52" s="4"/>
      <c r="I52" s="4"/>
      <c r="J52" s="4"/>
      <c r="K52" s="4"/>
    </row>
    <row r="53" ht="12.0" customHeight="1">
      <c r="A53" s="4"/>
      <c r="B53" s="2"/>
      <c r="C53" s="2"/>
      <c r="D53" s="4"/>
      <c r="E53" s="4"/>
      <c r="F53" s="4"/>
      <c r="G53" s="4"/>
      <c r="H53" s="4"/>
      <c r="I53" s="4"/>
      <c r="J53" s="4"/>
      <c r="K53" s="4"/>
    </row>
    <row r="54" ht="12.0" customHeight="1">
      <c r="A54" s="4"/>
      <c r="B54" s="2"/>
      <c r="C54" s="2"/>
      <c r="D54" s="4"/>
      <c r="E54" s="4"/>
      <c r="F54" s="4"/>
      <c r="G54" s="4"/>
      <c r="H54" s="4"/>
      <c r="I54" s="4"/>
      <c r="J54" s="4"/>
      <c r="K54" s="4"/>
    </row>
    <row r="55" ht="12.0" customHeight="1">
      <c r="A55" s="4"/>
      <c r="B55" s="2"/>
      <c r="C55" s="2"/>
      <c r="D55" s="4"/>
      <c r="E55" s="4"/>
      <c r="F55" s="4"/>
      <c r="G55" s="4"/>
      <c r="H55" s="4"/>
      <c r="I55" s="4"/>
      <c r="J55" s="4"/>
      <c r="K55" s="4"/>
    </row>
    <row r="56" ht="12.0" customHeight="1">
      <c r="A56" s="4"/>
      <c r="B56" s="2"/>
      <c r="C56" s="2"/>
      <c r="D56" s="4"/>
      <c r="E56" s="4"/>
      <c r="F56" s="4"/>
      <c r="G56" s="4"/>
      <c r="H56" s="4"/>
      <c r="I56" s="4"/>
      <c r="J56" s="4"/>
      <c r="K56" s="4"/>
    </row>
    <row r="57" ht="12.0" customHeight="1">
      <c r="A57" s="4"/>
      <c r="B57" s="2"/>
      <c r="C57" s="2"/>
      <c r="D57" s="4"/>
      <c r="E57" s="4"/>
      <c r="F57" s="4"/>
      <c r="G57" s="4"/>
      <c r="H57" s="4"/>
      <c r="I57" s="4"/>
      <c r="J57" s="4"/>
      <c r="K57" s="4"/>
    </row>
    <row r="58" ht="12.0" customHeight="1">
      <c r="A58" s="4"/>
      <c r="B58" s="2"/>
      <c r="C58" s="2"/>
      <c r="D58" s="4"/>
      <c r="E58" s="4"/>
      <c r="F58" s="4"/>
      <c r="G58" s="4"/>
      <c r="H58" s="4"/>
      <c r="I58" s="4"/>
      <c r="J58" s="4"/>
      <c r="K58" s="4"/>
    </row>
    <row r="59" ht="12.0" customHeight="1">
      <c r="A59" s="4"/>
      <c r="B59" s="2"/>
      <c r="C59" s="2"/>
      <c r="D59" s="4"/>
      <c r="E59" s="4"/>
      <c r="F59" s="4"/>
      <c r="G59" s="4"/>
      <c r="H59" s="4"/>
      <c r="I59" s="4"/>
      <c r="J59" s="4"/>
      <c r="K59" s="4"/>
    </row>
    <row r="60" ht="12.0" customHeight="1">
      <c r="A60" s="4"/>
      <c r="B60" s="2"/>
      <c r="C60" s="2"/>
      <c r="D60" s="4"/>
      <c r="E60" s="4"/>
      <c r="F60" s="4"/>
      <c r="G60" s="4"/>
      <c r="H60" s="4"/>
      <c r="I60" s="4"/>
      <c r="J60" s="4"/>
      <c r="K60" s="4"/>
    </row>
    <row r="61" ht="12.0" customHeight="1">
      <c r="A61" s="4"/>
      <c r="B61" s="2"/>
      <c r="C61" s="2"/>
      <c r="D61" s="4"/>
      <c r="E61" s="4"/>
      <c r="F61" s="4"/>
      <c r="G61" s="4"/>
      <c r="H61" s="4"/>
      <c r="I61" s="4"/>
      <c r="J61" s="4"/>
      <c r="K61" s="4"/>
    </row>
    <row r="62" ht="12.0" customHeight="1">
      <c r="A62" s="4"/>
      <c r="B62" s="2"/>
      <c r="C62" s="2"/>
      <c r="D62" s="4"/>
      <c r="E62" s="4"/>
      <c r="F62" s="4"/>
      <c r="G62" s="4"/>
      <c r="H62" s="4"/>
      <c r="I62" s="4"/>
      <c r="J62" s="4"/>
      <c r="K62" s="4"/>
    </row>
    <row r="63" ht="12.0" customHeight="1">
      <c r="A63" s="4"/>
      <c r="B63" s="2"/>
      <c r="C63" s="2"/>
      <c r="D63" s="4"/>
      <c r="E63" s="4"/>
      <c r="F63" s="4"/>
      <c r="G63" s="4"/>
      <c r="H63" s="4"/>
      <c r="I63" s="4"/>
      <c r="J63" s="4"/>
      <c r="K63" s="4"/>
    </row>
    <row r="64" ht="12.0" customHeight="1">
      <c r="A64" s="4"/>
      <c r="B64" s="2"/>
      <c r="C64" s="2"/>
      <c r="D64" s="4"/>
      <c r="E64" s="4"/>
      <c r="F64" s="4"/>
      <c r="G64" s="4"/>
      <c r="H64" s="4"/>
      <c r="I64" s="4"/>
      <c r="J64" s="4"/>
      <c r="K64" s="4"/>
    </row>
    <row r="65" ht="12.0" customHeight="1">
      <c r="A65" s="4"/>
      <c r="B65" s="2"/>
      <c r="C65" s="2"/>
      <c r="D65" s="4"/>
      <c r="E65" s="4"/>
      <c r="F65" s="4"/>
      <c r="G65" s="4"/>
      <c r="H65" s="4"/>
      <c r="I65" s="4"/>
      <c r="J65" s="4"/>
      <c r="K65" s="4"/>
    </row>
    <row r="66" ht="12.0" customHeight="1">
      <c r="A66" s="4"/>
      <c r="B66" s="2"/>
      <c r="C66" s="2"/>
      <c r="D66" s="4"/>
      <c r="E66" s="4"/>
      <c r="F66" s="4"/>
      <c r="G66" s="4"/>
      <c r="H66" s="4"/>
      <c r="I66" s="4"/>
      <c r="J66" s="4"/>
      <c r="K66" s="4"/>
    </row>
    <row r="67" ht="12.0" customHeight="1">
      <c r="A67" s="4"/>
      <c r="B67" s="2"/>
      <c r="C67" s="2"/>
      <c r="D67" s="4"/>
      <c r="E67" s="4"/>
      <c r="F67" s="4"/>
      <c r="G67" s="4"/>
      <c r="H67" s="4"/>
      <c r="I67" s="4"/>
      <c r="J67" s="4"/>
      <c r="K67" s="4"/>
    </row>
    <row r="68" ht="12.0" customHeight="1">
      <c r="A68" s="4"/>
      <c r="B68" s="2"/>
      <c r="C68" s="2"/>
      <c r="D68" s="4"/>
      <c r="E68" s="4"/>
      <c r="F68" s="4"/>
      <c r="G68" s="4"/>
      <c r="H68" s="4"/>
      <c r="I68" s="4"/>
      <c r="J68" s="4"/>
      <c r="K68" s="4"/>
    </row>
    <row r="69" ht="12.0" customHeight="1">
      <c r="A69" s="4"/>
      <c r="B69" s="2"/>
      <c r="C69" s="2"/>
      <c r="D69" s="4"/>
      <c r="E69" s="4"/>
      <c r="F69" s="4"/>
      <c r="G69" s="4"/>
      <c r="H69" s="4"/>
      <c r="I69" s="4"/>
      <c r="J69" s="4"/>
      <c r="K69" s="4"/>
    </row>
    <row r="70" ht="12.0" customHeight="1">
      <c r="A70" s="4"/>
      <c r="B70" s="2"/>
      <c r="C70" s="2"/>
      <c r="D70" s="4"/>
      <c r="E70" s="4"/>
      <c r="F70" s="4"/>
      <c r="G70" s="4"/>
      <c r="H70" s="4"/>
      <c r="I70" s="4"/>
      <c r="J70" s="4"/>
      <c r="K70" s="4"/>
    </row>
    <row r="71" ht="12.0" customHeight="1">
      <c r="A71" s="4"/>
      <c r="B71" s="2"/>
      <c r="C71" s="2"/>
      <c r="D71" s="4"/>
      <c r="E71" s="4"/>
      <c r="F71" s="4"/>
      <c r="G71" s="4"/>
      <c r="H71" s="4"/>
      <c r="I71" s="4"/>
      <c r="J71" s="4"/>
      <c r="K71" s="4"/>
    </row>
    <row r="72" ht="12.0" customHeight="1">
      <c r="A72" s="4"/>
      <c r="B72" s="2"/>
      <c r="C72" s="2"/>
      <c r="D72" s="4"/>
      <c r="E72" s="4"/>
      <c r="F72" s="4"/>
      <c r="G72" s="4"/>
      <c r="H72" s="4"/>
      <c r="I72" s="4"/>
      <c r="J72" s="4"/>
      <c r="K72" s="4"/>
    </row>
    <row r="73" ht="12.0" customHeight="1">
      <c r="A73" s="4"/>
      <c r="B73" s="2"/>
      <c r="C73" s="2"/>
      <c r="D73" s="4"/>
      <c r="E73" s="4"/>
      <c r="F73" s="4"/>
      <c r="G73" s="4"/>
      <c r="H73" s="4"/>
      <c r="I73" s="4"/>
      <c r="J73" s="4"/>
      <c r="K73" s="4"/>
    </row>
    <row r="74" ht="12.0" customHeight="1">
      <c r="A74" s="4"/>
      <c r="B74" s="2"/>
      <c r="C74" s="2"/>
      <c r="D74" s="4"/>
      <c r="E74" s="4"/>
      <c r="F74" s="4"/>
      <c r="G74" s="4"/>
      <c r="H74" s="4"/>
      <c r="I74" s="4"/>
      <c r="J74" s="4"/>
      <c r="K74" s="4"/>
    </row>
    <row r="75" ht="12.0" customHeight="1">
      <c r="A75" s="4"/>
      <c r="B75" s="2"/>
      <c r="C75" s="2"/>
      <c r="D75" s="4"/>
      <c r="E75" s="4"/>
      <c r="F75" s="4"/>
      <c r="G75" s="4"/>
      <c r="H75" s="4"/>
      <c r="I75" s="4"/>
      <c r="J75" s="4"/>
      <c r="K75" s="4"/>
    </row>
    <row r="76" ht="12.0" customHeight="1">
      <c r="A76" s="4"/>
      <c r="B76" s="2"/>
      <c r="C76" s="2"/>
      <c r="D76" s="4"/>
      <c r="E76" s="4"/>
      <c r="F76" s="4"/>
      <c r="G76" s="4"/>
      <c r="H76" s="4"/>
      <c r="I76" s="4"/>
      <c r="J76" s="4"/>
      <c r="K76" s="4"/>
    </row>
    <row r="77" ht="12.0" customHeight="1">
      <c r="A77" s="4"/>
      <c r="B77" s="2"/>
      <c r="C77" s="2"/>
      <c r="D77" s="4"/>
      <c r="E77" s="4"/>
      <c r="F77" s="4"/>
      <c r="G77" s="4"/>
      <c r="H77" s="4"/>
      <c r="I77" s="4"/>
      <c r="J77" s="4"/>
      <c r="K77" s="4"/>
    </row>
    <row r="78" ht="12.0" customHeight="1">
      <c r="A78" s="4"/>
      <c r="B78" s="2"/>
      <c r="C78" s="2"/>
      <c r="D78" s="4"/>
      <c r="E78" s="4"/>
      <c r="F78" s="4"/>
      <c r="G78" s="4"/>
      <c r="H78" s="4"/>
      <c r="I78" s="4"/>
      <c r="J78" s="4"/>
      <c r="K78" s="4"/>
    </row>
    <row r="79" ht="12.0" customHeight="1">
      <c r="A79" s="4"/>
      <c r="B79" s="2"/>
      <c r="C79" s="2"/>
      <c r="D79" s="4"/>
      <c r="E79" s="4"/>
      <c r="F79" s="4"/>
      <c r="G79" s="4"/>
      <c r="H79" s="4"/>
      <c r="I79" s="4"/>
      <c r="J79" s="4"/>
      <c r="K79" s="4"/>
    </row>
    <row r="80" ht="12.0" customHeight="1">
      <c r="A80" s="4"/>
      <c r="B80" s="2"/>
      <c r="C80" s="2"/>
      <c r="D80" s="4"/>
      <c r="E80" s="4"/>
      <c r="F80" s="4"/>
      <c r="G80" s="4"/>
      <c r="H80" s="4"/>
      <c r="I80" s="4"/>
      <c r="J80" s="4"/>
      <c r="K80" s="4"/>
    </row>
    <row r="81" ht="12.0" customHeight="1">
      <c r="A81" s="4"/>
      <c r="B81" s="2"/>
      <c r="C81" s="2"/>
      <c r="D81" s="4"/>
      <c r="E81" s="4"/>
      <c r="F81" s="4"/>
      <c r="G81" s="4"/>
      <c r="H81" s="4"/>
      <c r="I81" s="4"/>
      <c r="J81" s="4"/>
      <c r="K81" s="4"/>
    </row>
    <row r="82" ht="12.0" customHeight="1">
      <c r="A82" s="4"/>
      <c r="B82" s="2"/>
      <c r="C82" s="2"/>
      <c r="D82" s="4"/>
      <c r="E82" s="4"/>
      <c r="F82" s="4"/>
      <c r="G82" s="4"/>
      <c r="H82" s="4"/>
      <c r="I82" s="4"/>
      <c r="J82" s="4"/>
      <c r="K82" s="4"/>
    </row>
    <row r="83" ht="12.0" customHeight="1">
      <c r="A83" s="4"/>
      <c r="B83" s="2"/>
      <c r="C83" s="2"/>
      <c r="D83" s="4"/>
      <c r="E83" s="4"/>
      <c r="F83" s="4"/>
      <c r="G83" s="4"/>
      <c r="H83" s="4"/>
      <c r="I83" s="4"/>
      <c r="J83" s="4"/>
      <c r="K83" s="4"/>
    </row>
    <row r="84" ht="12.0" customHeight="1">
      <c r="A84" s="4"/>
      <c r="B84" s="2"/>
      <c r="C84" s="2"/>
      <c r="D84" s="4"/>
      <c r="E84" s="4"/>
      <c r="F84" s="4"/>
      <c r="G84" s="4"/>
      <c r="H84" s="4"/>
      <c r="I84" s="4"/>
      <c r="J84" s="4"/>
      <c r="K84" s="4"/>
    </row>
    <row r="85" ht="12.0" customHeight="1">
      <c r="A85" s="4"/>
      <c r="B85" s="2"/>
      <c r="C85" s="2"/>
      <c r="D85" s="4"/>
      <c r="E85" s="4"/>
      <c r="F85" s="4"/>
      <c r="G85" s="4"/>
      <c r="H85" s="4"/>
      <c r="I85" s="4"/>
      <c r="J85" s="4"/>
      <c r="K85" s="4"/>
    </row>
    <row r="86" ht="12.0" customHeight="1">
      <c r="A86" s="4"/>
      <c r="B86" s="2"/>
      <c r="C86" s="2"/>
      <c r="D86" s="4"/>
      <c r="E86" s="4"/>
      <c r="F86" s="4"/>
      <c r="G86" s="4"/>
      <c r="H86" s="4"/>
      <c r="I86" s="4"/>
      <c r="J86" s="4"/>
      <c r="K86" s="4"/>
    </row>
    <row r="87" ht="12.0" customHeight="1">
      <c r="A87" s="4"/>
      <c r="B87" s="2"/>
      <c r="C87" s="2"/>
      <c r="D87" s="4"/>
      <c r="E87" s="4"/>
      <c r="F87" s="4"/>
      <c r="G87" s="4"/>
      <c r="H87" s="4"/>
      <c r="I87" s="4"/>
      <c r="J87" s="4"/>
      <c r="K87" s="4"/>
    </row>
    <row r="88" ht="12.0" customHeight="1">
      <c r="A88" s="4"/>
      <c r="B88" s="2"/>
      <c r="C88" s="2"/>
      <c r="D88" s="4"/>
      <c r="E88" s="4"/>
      <c r="F88" s="4"/>
      <c r="G88" s="4"/>
      <c r="H88" s="4"/>
      <c r="I88" s="4"/>
      <c r="J88" s="4"/>
      <c r="K88" s="4"/>
    </row>
    <row r="89" ht="12.0" customHeight="1">
      <c r="A89" s="4"/>
      <c r="B89" s="2"/>
      <c r="C89" s="2"/>
      <c r="D89" s="4"/>
      <c r="E89" s="4"/>
      <c r="F89" s="4"/>
      <c r="G89" s="4"/>
      <c r="H89" s="4"/>
      <c r="I89" s="4"/>
      <c r="J89" s="4"/>
      <c r="K89" s="4"/>
    </row>
    <row r="90" ht="12.0" customHeight="1">
      <c r="A90" s="4"/>
      <c r="B90" s="2"/>
      <c r="C90" s="2"/>
      <c r="D90" s="4"/>
      <c r="E90" s="4"/>
      <c r="F90" s="4"/>
      <c r="G90" s="4"/>
      <c r="H90" s="4"/>
      <c r="I90" s="4"/>
      <c r="J90" s="4"/>
      <c r="K90" s="4"/>
    </row>
    <row r="91" ht="12.0" customHeight="1">
      <c r="A91" s="4"/>
      <c r="B91" s="2"/>
      <c r="C91" s="2"/>
      <c r="D91" s="4"/>
      <c r="E91" s="4"/>
      <c r="F91" s="4"/>
      <c r="G91" s="4"/>
      <c r="H91" s="4"/>
      <c r="I91" s="4"/>
      <c r="J91" s="4"/>
      <c r="K91" s="4"/>
    </row>
    <row r="92" ht="12.0" customHeight="1">
      <c r="A92" s="4"/>
      <c r="B92" s="2"/>
      <c r="C92" s="2"/>
      <c r="D92" s="4"/>
      <c r="E92" s="4"/>
      <c r="F92" s="4"/>
      <c r="G92" s="4"/>
      <c r="H92" s="4"/>
      <c r="I92" s="4"/>
      <c r="J92" s="4"/>
      <c r="K92" s="4"/>
    </row>
    <row r="93" ht="12.0" customHeight="1">
      <c r="A93" s="4"/>
      <c r="B93" s="2"/>
      <c r="C93" s="2"/>
      <c r="D93" s="4"/>
      <c r="E93" s="4"/>
      <c r="F93" s="4"/>
      <c r="G93" s="4"/>
      <c r="H93" s="4"/>
      <c r="I93" s="4"/>
      <c r="J93" s="4"/>
      <c r="K93" s="4"/>
    </row>
    <row r="94" ht="12.0" customHeight="1">
      <c r="A94" s="4"/>
      <c r="B94" s="2"/>
      <c r="C94" s="2"/>
      <c r="D94" s="4"/>
      <c r="E94" s="4"/>
      <c r="F94" s="4"/>
      <c r="G94" s="4"/>
      <c r="H94" s="4"/>
      <c r="I94" s="4"/>
      <c r="J94" s="4"/>
      <c r="K94" s="4"/>
    </row>
    <row r="95" ht="12.0" customHeight="1">
      <c r="A95" s="4"/>
      <c r="B95" s="2"/>
      <c r="C95" s="2"/>
      <c r="D95" s="4"/>
      <c r="E95" s="4"/>
      <c r="F95" s="4"/>
      <c r="G95" s="4"/>
      <c r="H95" s="4"/>
      <c r="I95" s="4"/>
      <c r="J95" s="4"/>
      <c r="K95" s="4"/>
    </row>
    <row r="96" ht="12.0" customHeight="1">
      <c r="A96" s="4"/>
      <c r="B96" s="2"/>
      <c r="C96" s="2"/>
      <c r="D96" s="4"/>
      <c r="E96" s="4"/>
      <c r="F96" s="4"/>
      <c r="G96" s="4"/>
      <c r="H96" s="4"/>
      <c r="I96" s="4"/>
      <c r="J96" s="4"/>
      <c r="K96" s="4"/>
    </row>
    <row r="97" ht="12.0" customHeight="1">
      <c r="A97" s="4"/>
      <c r="B97" s="2"/>
      <c r="C97" s="2"/>
      <c r="D97" s="4"/>
      <c r="E97" s="4"/>
      <c r="F97" s="4"/>
      <c r="G97" s="4"/>
      <c r="H97" s="4"/>
      <c r="I97" s="4"/>
      <c r="J97" s="4"/>
      <c r="K97" s="4"/>
    </row>
    <row r="98" ht="12.0" customHeight="1">
      <c r="A98" s="4"/>
      <c r="B98" s="2"/>
      <c r="C98" s="2"/>
      <c r="D98" s="4"/>
      <c r="E98" s="4"/>
      <c r="F98" s="4"/>
      <c r="G98" s="4"/>
      <c r="H98" s="4"/>
      <c r="I98" s="4"/>
      <c r="J98" s="4"/>
      <c r="K98" s="4"/>
    </row>
    <row r="99" ht="12.0" customHeight="1">
      <c r="A99" s="4"/>
      <c r="B99" s="2"/>
      <c r="C99" s="2"/>
      <c r="D99" s="4"/>
      <c r="E99" s="4"/>
      <c r="F99" s="4"/>
      <c r="G99" s="4"/>
      <c r="H99" s="4"/>
      <c r="I99" s="4"/>
      <c r="J99" s="4"/>
      <c r="K99" s="4"/>
    </row>
    <row r="100" ht="12.0" customHeight="1">
      <c r="A100" s="4"/>
      <c r="B100" s="2"/>
      <c r="C100" s="2"/>
      <c r="D100" s="4"/>
      <c r="E100" s="4"/>
      <c r="F100" s="4"/>
      <c r="G100" s="4"/>
      <c r="H100" s="4"/>
      <c r="I100" s="4"/>
      <c r="J100" s="4"/>
      <c r="K100" s="4"/>
    </row>
  </sheetData>
  <printOptions/>
  <pageMargins bottom="0.75" footer="0.0" header="0.0" left="0.7" right="0.7" top="0.75"/>
  <pageSetup orientation="landscape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16.57"/>
    <col customWidth="1" min="2" max="10" width="10.0"/>
    <col customWidth="1" min="11" max="11" width="10.14"/>
    <col customWidth="1" min="12" max="13" width="11.57"/>
  </cols>
  <sheetData>
    <row r="1" ht="12.0" customHeight="1">
      <c r="A1" s="18" t="s">
        <v>453</v>
      </c>
      <c r="B1" s="17"/>
      <c r="C1" s="17"/>
      <c r="D1" s="17"/>
      <c r="E1" s="17"/>
      <c r="F1" s="17"/>
      <c r="G1" s="17"/>
      <c r="H1" s="19"/>
      <c r="I1" s="19"/>
      <c r="J1" s="19"/>
      <c r="K1" s="19"/>
      <c r="L1" s="19"/>
      <c r="M1" s="19"/>
    </row>
    <row r="2" ht="12.0" customHeight="1">
      <c r="A2" s="20" t="s">
        <v>454</v>
      </c>
      <c r="B2" s="17"/>
      <c r="C2" s="17"/>
      <c r="D2" s="17"/>
      <c r="E2" s="17"/>
      <c r="F2" s="17"/>
      <c r="G2" s="17"/>
      <c r="H2" s="19"/>
      <c r="I2" s="19"/>
      <c r="J2" s="19"/>
      <c r="K2" s="19"/>
      <c r="L2" s="19"/>
      <c r="M2" s="19"/>
    </row>
    <row r="3" ht="9.0" customHeight="1">
      <c r="A3" s="19"/>
      <c r="B3" s="17"/>
      <c r="C3" s="17"/>
      <c r="D3" s="17"/>
      <c r="E3" s="17"/>
      <c r="F3" s="17"/>
      <c r="G3" s="17"/>
      <c r="H3" s="19"/>
      <c r="I3" s="19"/>
      <c r="J3" s="19"/>
      <c r="K3" s="19"/>
      <c r="L3" s="19"/>
      <c r="M3" s="19"/>
    </row>
    <row r="4" ht="9.0" customHeight="1">
      <c r="A4" s="19"/>
      <c r="B4" s="17"/>
      <c r="C4" s="272"/>
      <c r="D4" s="272"/>
      <c r="E4" s="272"/>
      <c r="F4" s="272"/>
      <c r="G4" s="272"/>
      <c r="H4" s="272"/>
      <c r="I4" s="272"/>
      <c r="J4" s="272"/>
      <c r="K4" s="272"/>
      <c r="L4" s="19"/>
      <c r="M4" s="19"/>
    </row>
    <row r="5" ht="12.0" customHeight="1">
      <c r="A5" s="21" t="s">
        <v>279</v>
      </c>
      <c r="B5" s="36">
        <v>2011.0</v>
      </c>
      <c r="C5" s="36">
        <v>2012.0</v>
      </c>
      <c r="D5" s="36">
        <v>2013.0</v>
      </c>
      <c r="E5" s="36">
        <v>2014.0</v>
      </c>
      <c r="F5" s="36">
        <v>2015.0</v>
      </c>
      <c r="G5" s="36">
        <v>2016.0</v>
      </c>
      <c r="H5" s="36">
        <v>2017.0</v>
      </c>
      <c r="I5" s="36">
        <v>2018.0</v>
      </c>
      <c r="J5" s="36">
        <v>2019.0</v>
      </c>
      <c r="K5" s="36" t="s">
        <v>455</v>
      </c>
      <c r="L5" s="19"/>
      <c r="M5" s="19"/>
    </row>
    <row r="6" ht="12.0" customHeight="1">
      <c r="A6" s="18" t="s">
        <v>72</v>
      </c>
      <c r="B6" s="199" t="str">
        <f t="shared" ref="B6:K6" si="1">SUM(B8:B22)</f>
        <v>2,677</v>
      </c>
      <c r="C6" s="199" t="str">
        <f t="shared" si="1"/>
        <v>2,752</v>
      </c>
      <c r="D6" s="199" t="str">
        <f t="shared" si="1"/>
        <v>2,922</v>
      </c>
      <c r="E6" s="199" t="str">
        <f t="shared" si="1"/>
        <v>3,015</v>
      </c>
      <c r="F6" s="199" t="str">
        <f t="shared" si="1"/>
        <v>3,097</v>
      </c>
      <c r="G6" s="199" t="str">
        <f t="shared" si="1"/>
        <v>3,109</v>
      </c>
      <c r="H6" s="199" t="str">
        <f t="shared" si="1"/>
        <v>3,232</v>
      </c>
      <c r="I6" s="199" t="str">
        <f t="shared" si="1"/>
        <v>3,300</v>
      </c>
      <c r="J6" s="199" t="str">
        <f t="shared" si="1"/>
        <v>3,090</v>
      </c>
      <c r="K6" s="199" t="str">
        <f t="shared" si="1"/>
        <v>3,209</v>
      </c>
      <c r="L6" s="19"/>
      <c r="M6" s="19"/>
    </row>
    <row r="7" ht="8.25" customHeight="1">
      <c r="A7" s="19"/>
      <c r="B7" s="34"/>
      <c r="C7" s="34"/>
      <c r="D7" s="34"/>
      <c r="E7" s="34"/>
      <c r="F7" s="34"/>
      <c r="G7" s="34"/>
      <c r="H7" s="34"/>
      <c r="I7" s="34"/>
      <c r="J7" s="34"/>
      <c r="K7" s="34"/>
      <c r="L7" s="19"/>
      <c r="M7" s="19"/>
    </row>
    <row r="8" ht="12.0" customHeight="1">
      <c r="A8" s="19" t="s">
        <v>218</v>
      </c>
      <c r="B8" s="273">
        <v>362.0</v>
      </c>
      <c r="C8" s="273">
        <v>405.0</v>
      </c>
      <c r="D8" s="273">
        <v>430.0</v>
      </c>
      <c r="E8" s="273">
        <v>450.0</v>
      </c>
      <c r="F8" s="273">
        <v>450.0</v>
      </c>
      <c r="G8" s="273">
        <v>453.0</v>
      </c>
      <c r="H8" s="273">
        <v>426.0</v>
      </c>
      <c r="I8" s="273">
        <v>401.0</v>
      </c>
      <c r="J8" s="273">
        <v>380.0</v>
      </c>
      <c r="K8" s="273">
        <v>380.0</v>
      </c>
      <c r="L8" s="19"/>
      <c r="M8" s="34"/>
    </row>
    <row r="9" ht="12.0" customHeight="1">
      <c r="A9" s="19" t="s">
        <v>214</v>
      </c>
      <c r="B9" s="273">
        <v>260.0</v>
      </c>
      <c r="C9" s="273">
        <v>252.0</v>
      </c>
      <c r="D9" s="273">
        <v>268.0</v>
      </c>
      <c r="E9" s="273">
        <v>273.963</v>
      </c>
      <c r="F9" s="273">
        <v>277.8</v>
      </c>
      <c r="G9" s="273">
        <v>290.0</v>
      </c>
      <c r="H9" s="273">
        <v>301.0</v>
      </c>
      <c r="I9" s="273">
        <v>315.0</v>
      </c>
      <c r="J9" s="273">
        <v>325.0</v>
      </c>
      <c r="K9" s="273">
        <v>320.0</v>
      </c>
      <c r="L9" s="19"/>
      <c r="M9" s="34"/>
    </row>
    <row r="10" ht="12.0" customHeight="1">
      <c r="A10" s="19" t="s">
        <v>215</v>
      </c>
      <c r="B10" s="273">
        <v>199.642</v>
      </c>
      <c r="C10" s="273">
        <v>217.8</v>
      </c>
      <c r="D10" s="273">
        <v>229.982</v>
      </c>
      <c r="E10" s="273">
        <v>249.1</v>
      </c>
      <c r="F10" s="273">
        <v>252.0</v>
      </c>
      <c r="G10" s="273">
        <v>253.0</v>
      </c>
      <c r="H10" s="273">
        <v>270.0</v>
      </c>
      <c r="I10" s="273">
        <v>311.0</v>
      </c>
      <c r="J10" s="273">
        <v>305.0</v>
      </c>
      <c r="K10" s="273">
        <v>300.0</v>
      </c>
      <c r="L10" s="19"/>
      <c r="M10" s="34"/>
    </row>
    <row r="11" ht="12.0" customHeight="1">
      <c r="A11" s="19" t="s">
        <v>217</v>
      </c>
      <c r="B11" s="273">
        <v>234.0</v>
      </c>
      <c r="C11" s="273">
        <v>235.0</v>
      </c>
      <c r="D11" s="273">
        <v>230.0</v>
      </c>
      <c r="E11" s="273">
        <v>210.0</v>
      </c>
      <c r="F11" s="273">
        <v>214.0</v>
      </c>
      <c r="G11" s="273">
        <v>222.0</v>
      </c>
      <c r="H11" s="273">
        <v>237.0</v>
      </c>
      <c r="I11" s="273">
        <v>226.0</v>
      </c>
      <c r="J11" s="273">
        <v>200.0</v>
      </c>
      <c r="K11" s="273">
        <v>190.0</v>
      </c>
      <c r="L11" s="19"/>
      <c r="M11" s="34"/>
    </row>
    <row r="12" ht="12.0" customHeight="1">
      <c r="A12" s="19" t="s">
        <v>228</v>
      </c>
      <c r="B12" s="273">
        <v>102.624</v>
      </c>
      <c r="C12" s="273">
        <v>107.498</v>
      </c>
      <c r="D12" s="273">
        <v>124.054</v>
      </c>
      <c r="E12" s="273">
        <v>151.472</v>
      </c>
      <c r="F12" s="273">
        <v>152.747</v>
      </c>
      <c r="G12" s="273">
        <v>165.0</v>
      </c>
      <c r="H12" s="273">
        <v>164.0</v>
      </c>
      <c r="I12" s="273">
        <v>183.0</v>
      </c>
      <c r="J12" s="273">
        <v>175.0</v>
      </c>
      <c r="K12" s="273">
        <v>170.0</v>
      </c>
      <c r="L12" s="19"/>
      <c r="M12" s="34"/>
    </row>
    <row r="13" ht="12.0" customHeight="1">
      <c r="A13" s="19" t="s">
        <v>232</v>
      </c>
      <c r="B13" s="273">
        <v>82.598</v>
      </c>
      <c r="C13" s="273">
        <v>86.972</v>
      </c>
      <c r="D13" s="273">
        <v>89.224</v>
      </c>
      <c r="E13" s="273">
        <v>90.754</v>
      </c>
      <c r="F13" s="273">
        <v>88.0</v>
      </c>
      <c r="G13" s="273">
        <v>79.0</v>
      </c>
      <c r="H13" s="273">
        <v>128.0</v>
      </c>
      <c r="I13" s="273">
        <v>127.0</v>
      </c>
      <c r="J13" s="273">
        <v>142.0</v>
      </c>
      <c r="K13" s="273">
        <v>140.0</v>
      </c>
      <c r="L13" s="19"/>
      <c r="M13" s="34"/>
    </row>
    <row r="14" ht="12.0" customHeight="1">
      <c r="A14" s="19" t="s">
        <v>226</v>
      </c>
      <c r="B14" s="273">
        <v>77.722</v>
      </c>
      <c r="C14" s="273">
        <v>69.291</v>
      </c>
      <c r="D14" s="273">
        <v>59.804</v>
      </c>
      <c r="E14" s="273">
        <v>69.1</v>
      </c>
      <c r="F14" s="273">
        <v>96.7</v>
      </c>
      <c r="G14" s="273">
        <v>80.0</v>
      </c>
      <c r="H14" s="273">
        <v>75.0</v>
      </c>
      <c r="I14" s="273">
        <v>135.0</v>
      </c>
      <c r="J14" s="273">
        <v>139.0</v>
      </c>
      <c r="K14" s="273">
        <v>130.0</v>
      </c>
      <c r="L14" s="19"/>
      <c r="M14" s="274"/>
    </row>
    <row r="15" ht="12.0" customHeight="1">
      <c r="A15" s="19" t="s">
        <v>216</v>
      </c>
      <c r="B15" s="273">
        <v>88.648</v>
      </c>
      <c r="C15" s="273">
        <v>102.802</v>
      </c>
      <c r="D15" s="273">
        <v>119.773</v>
      </c>
      <c r="E15" s="273">
        <v>117.717</v>
      </c>
      <c r="F15" s="273">
        <v>134.759</v>
      </c>
      <c r="G15" s="273">
        <v>111.0</v>
      </c>
      <c r="H15" s="273">
        <v>126.0</v>
      </c>
      <c r="I15" s="273">
        <v>117.0</v>
      </c>
      <c r="J15" s="273">
        <v>111.0</v>
      </c>
      <c r="K15" s="273">
        <v>100.0</v>
      </c>
      <c r="L15" s="19"/>
      <c r="M15" s="274"/>
    </row>
    <row r="16" ht="12.0" customHeight="1">
      <c r="A16" s="19" t="s">
        <v>220</v>
      </c>
      <c r="B16" s="273">
        <v>36.846</v>
      </c>
      <c r="C16" s="273">
        <v>39.903</v>
      </c>
      <c r="D16" s="273">
        <v>42.552</v>
      </c>
      <c r="E16" s="273">
        <v>50.339</v>
      </c>
      <c r="F16" s="273">
        <v>63.614</v>
      </c>
      <c r="G16" s="273">
        <v>69.0</v>
      </c>
      <c r="H16" s="273">
        <v>85.0</v>
      </c>
      <c r="I16" s="273">
        <v>100.0</v>
      </c>
      <c r="J16" s="273">
        <v>107.0</v>
      </c>
      <c r="K16" s="273">
        <v>100.0</v>
      </c>
      <c r="L16" s="19"/>
      <c r="M16" s="274"/>
    </row>
    <row r="17" ht="12.0" customHeight="1">
      <c r="A17" s="19" t="s">
        <v>229</v>
      </c>
      <c r="B17" s="273">
        <v>91.0</v>
      </c>
      <c r="C17" s="273">
        <v>93.0</v>
      </c>
      <c r="D17" s="273">
        <v>98.0</v>
      </c>
      <c r="E17" s="273">
        <v>100.0</v>
      </c>
      <c r="F17" s="273">
        <v>102.0</v>
      </c>
      <c r="G17" s="273">
        <v>102.0</v>
      </c>
      <c r="H17" s="273">
        <v>104.0</v>
      </c>
      <c r="I17" s="273">
        <v>104.0</v>
      </c>
      <c r="J17" s="273">
        <v>93.0</v>
      </c>
      <c r="K17" s="273">
        <v>90.0</v>
      </c>
      <c r="L17" s="19"/>
      <c r="M17" s="19"/>
    </row>
    <row r="18" ht="12.0" customHeight="1">
      <c r="A18" s="19" t="s">
        <v>225</v>
      </c>
      <c r="B18" s="273">
        <v>180.293</v>
      </c>
      <c r="C18" s="273">
        <v>155.286</v>
      </c>
      <c r="D18" s="273">
        <v>160.016</v>
      </c>
      <c r="E18" s="273">
        <v>151.622</v>
      </c>
      <c r="F18" s="273">
        <v>144.515</v>
      </c>
      <c r="G18" s="273">
        <v>145.0</v>
      </c>
      <c r="H18" s="273">
        <v>137.0</v>
      </c>
      <c r="I18" s="273">
        <v>117.0</v>
      </c>
      <c r="J18" s="273">
        <v>105.0</v>
      </c>
      <c r="K18" s="273">
        <v>90.0</v>
      </c>
      <c r="L18" s="274"/>
      <c r="M18" s="34"/>
    </row>
    <row r="19" ht="12.0" customHeight="1">
      <c r="A19" s="224" t="s">
        <v>213</v>
      </c>
      <c r="B19" s="275">
        <v>166.186716981653</v>
      </c>
      <c r="C19" s="275">
        <v>161.54466615318697</v>
      </c>
      <c r="D19" s="275">
        <v>151.48607168989696</v>
      </c>
      <c r="E19" s="275">
        <v>140.09702809351802</v>
      </c>
      <c r="F19" s="275">
        <v>146.82290653714</v>
      </c>
      <c r="G19" s="275">
        <v>153.00589697612543</v>
      </c>
      <c r="H19" s="275">
        <v>151.96403995641114</v>
      </c>
      <c r="I19" s="275">
        <v>140.21098441501192</v>
      </c>
      <c r="J19" s="275">
        <v>128.41346335810573</v>
      </c>
      <c r="K19" s="275">
        <v>87.52600822779483</v>
      </c>
      <c r="L19" s="19"/>
      <c r="M19" s="34"/>
    </row>
    <row r="20" ht="12.0" customHeight="1">
      <c r="A20" s="19" t="s">
        <v>227</v>
      </c>
      <c r="B20" s="273">
        <v>65.209</v>
      </c>
      <c r="C20" s="273">
        <v>66.773</v>
      </c>
      <c r="D20" s="273">
        <v>79.573</v>
      </c>
      <c r="E20" s="273">
        <v>81.038</v>
      </c>
      <c r="F20" s="273">
        <v>80.8</v>
      </c>
      <c r="G20" s="273">
        <v>85.0</v>
      </c>
      <c r="H20" s="273">
        <v>80.0</v>
      </c>
      <c r="I20" s="273">
        <v>85.0</v>
      </c>
      <c r="J20" s="273">
        <v>90.0</v>
      </c>
      <c r="K20" s="273">
        <v>80.0</v>
      </c>
      <c r="L20" s="19"/>
      <c r="M20" s="34"/>
    </row>
    <row r="21" ht="12.0" customHeight="1">
      <c r="A21" s="19" t="s">
        <v>231</v>
      </c>
      <c r="B21" s="273">
        <v>62.2</v>
      </c>
      <c r="C21" s="273">
        <v>59.1</v>
      </c>
      <c r="D21" s="273">
        <v>54.092</v>
      </c>
      <c r="E21" s="273">
        <v>57.939</v>
      </c>
      <c r="F21" s="273">
        <v>60.046</v>
      </c>
      <c r="G21" s="273">
        <v>62.0</v>
      </c>
      <c r="H21" s="273">
        <v>64.0</v>
      </c>
      <c r="I21" s="273">
        <v>67.0</v>
      </c>
      <c r="J21" s="273">
        <v>74.0</v>
      </c>
      <c r="K21" s="273">
        <v>70.0</v>
      </c>
      <c r="L21" s="19"/>
      <c r="M21" s="19"/>
    </row>
    <row r="22" ht="12.0" customHeight="1">
      <c r="A22" s="19" t="s">
        <v>266</v>
      </c>
      <c r="B22" s="273">
        <v>668.0469999999998</v>
      </c>
      <c r="C22" s="273">
        <v>700.094</v>
      </c>
      <c r="D22" s="273">
        <v>785.8020000000002</v>
      </c>
      <c r="E22" s="273">
        <v>822.2819999999999</v>
      </c>
      <c r="F22" s="273">
        <v>833.5939999999999</v>
      </c>
      <c r="G22" s="273">
        <v>840.0</v>
      </c>
      <c r="H22" s="273">
        <v>883.0</v>
      </c>
      <c r="I22" s="276">
        <v>871.7890155849882</v>
      </c>
      <c r="J22" s="273">
        <v>716.0</v>
      </c>
      <c r="K22" s="273">
        <v>961.0</v>
      </c>
      <c r="L22" s="19"/>
      <c r="M22" s="19"/>
    </row>
    <row r="23" ht="9.0" customHeight="1">
      <c r="A23" s="19"/>
      <c r="B23" s="17"/>
      <c r="C23" s="17"/>
      <c r="D23" s="17"/>
      <c r="E23" s="17"/>
      <c r="F23" s="17"/>
      <c r="G23" s="17"/>
      <c r="H23" s="19"/>
      <c r="I23" s="19"/>
      <c r="J23" s="19"/>
      <c r="K23" s="19"/>
      <c r="L23" s="19"/>
      <c r="M23" s="19"/>
    </row>
    <row r="24" ht="9.0" customHeight="1">
      <c r="A24" s="19"/>
      <c r="B24" s="17"/>
      <c r="C24" s="17"/>
      <c r="D24" s="17"/>
      <c r="E24" s="17"/>
      <c r="F24" s="17"/>
      <c r="G24" s="17"/>
      <c r="H24" s="19"/>
      <c r="I24" s="19"/>
      <c r="J24" s="19"/>
      <c r="K24" s="19"/>
      <c r="L24" s="19"/>
      <c r="M24" s="19"/>
    </row>
    <row r="25" ht="12.0" customHeight="1">
      <c r="A25" s="176" t="s">
        <v>368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2"/>
      <c r="L25" s="19"/>
      <c r="M25" s="19"/>
    </row>
    <row r="26" ht="24.0" customHeight="1">
      <c r="A26" s="228" t="s">
        <v>369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30"/>
      <c r="L26" s="19"/>
      <c r="M26" s="19"/>
    </row>
    <row r="27" ht="12.0" customHeight="1">
      <c r="A27" s="19"/>
      <c r="B27" s="17"/>
      <c r="C27" s="17"/>
      <c r="D27" s="17"/>
      <c r="E27" s="17"/>
      <c r="F27" s="17"/>
      <c r="G27" s="17"/>
      <c r="H27" s="19"/>
      <c r="I27" s="19"/>
      <c r="J27" s="19"/>
      <c r="K27" s="19"/>
      <c r="L27" s="19"/>
      <c r="M27" s="19"/>
    </row>
    <row r="28" ht="12.0" customHeight="1">
      <c r="A28" s="116"/>
      <c r="B28" s="116"/>
      <c r="C28" s="116"/>
      <c r="D28" s="116"/>
      <c r="E28" s="116"/>
      <c r="F28" s="116"/>
      <c r="G28" s="116"/>
      <c r="H28" s="116"/>
      <c r="I28" s="116"/>
      <c r="J28" s="19"/>
      <c r="K28" s="19"/>
      <c r="L28" s="19"/>
      <c r="M28" s="19"/>
    </row>
    <row r="29" ht="12.0" customHeight="1">
      <c r="A29" s="116"/>
      <c r="B29" s="116"/>
      <c r="C29" s="116"/>
      <c r="D29" s="116"/>
      <c r="E29" s="116"/>
      <c r="F29" s="116"/>
      <c r="G29" s="116"/>
      <c r="H29" s="116"/>
      <c r="I29" s="116"/>
      <c r="J29" s="19"/>
      <c r="K29" s="19"/>
      <c r="L29" s="19"/>
      <c r="M29" s="19"/>
    </row>
    <row r="30" ht="12.0" customHeight="1">
      <c r="A30" s="116"/>
      <c r="B30" s="116"/>
      <c r="C30" s="116"/>
      <c r="D30" s="116"/>
      <c r="E30" s="116"/>
      <c r="F30" s="116"/>
      <c r="G30" s="116"/>
      <c r="H30" s="116"/>
      <c r="I30" s="116"/>
      <c r="J30" s="19"/>
      <c r="K30" s="19"/>
      <c r="L30" s="19"/>
      <c r="M30" s="19"/>
    </row>
    <row r="31" ht="12.0" customHeight="1">
      <c r="A31" s="116"/>
      <c r="B31" s="116"/>
      <c r="C31" s="116"/>
      <c r="D31" s="116"/>
      <c r="E31" s="116"/>
      <c r="F31" s="116"/>
      <c r="G31" s="116"/>
      <c r="H31" s="116"/>
      <c r="I31" s="116"/>
      <c r="J31" s="19"/>
      <c r="K31" s="19"/>
      <c r="L31" s="19"/>
      <c r="M31" s="19"/>
    </row>
    <row r="32" ht="12.0" customHeight="1">
      <c r="A32" s="116"/>
      <c r="B32" s="116"/>
      <c r="C32" s="116"/>
      <c r="D32" s="116"/>
      <c r="E32" s="116"/>
      <c r="F32" s="116"/>
      <c r="G32" s="116"/>
      <c r="H32" s="116"/>
      <c r="I32" s="116"/>
      <c r="J32" s="19"/>
      <c r="K32" s="19"/>
      <c r="L32" s="19"/>
      <c r="M32" s="19"/>
    </row>
    <row r="33" ht="12.0" customHeight="1">
      <c r="A33" s="116"/>
      <c r="B33" s="116"/>
      <c r="C33" s="116"/>
      <c r="D33" s="116"/>
      <c r="E33" s="116"/>
      <c r="F33" s="116"/>
      <c r="G33" s="116"/>
      <c r="H33" s="116"/>
      <c r="I33" s="116"/>
      <c r="J33" s="19"/>
      <c r="K33" s="19"/>
      <c r="L33" s="19"/>
      <c r="M33" s="19"/>
    </row>
    <row r="34" ht="12.0" customHeight="1">
      <c r="A34" s="116"/>
      <c r="B34" s="116"/>
      <c r="C34" s="116"/>
      <c r="D34" s="116"/>
      <c r="E34" s="116"/>
      <c r="F34" s="116"/>
      <c r="G34" s="116"/>
      <c r="H34" s="116"/>
      <c r="I34" s="116"/>
      <c r="J34" s="19"/>
      <c r="K34" s="19"/>
      <c r="L34" s="19"/>
      <c r="M34" s="19"/>
    </row>
    <row r="35" ht="12.0" customHeight="1">
      <c r="A35" s="116"/>
      <c r="B35" s="116"/>
      <c r="C35" s="116"/>
      <c r="D35" s="116"/>
      <c r="E35" s="116"/>
      <c r="F35" s="116"/>
      <c r="G35" s="116"/>
      <c r="H35" s="116"/>
      <c r="I35" s="116"/>
      <c r="J35" s="19"/>
      <c r="K35" s="19"/>
      <c r="L35" s="19"/>
      <c r="M35" s="19"/>
    </row>
    <row r="36" ht="12.0" customHeight="1">
      <c r="A36" s="116"/>
      <c r="B36" s="116"/>
      <c r="C36" s="116"/>
      <c r="D36" s="116"/>
      <c r="E36" s="116"/>
      <c r="F36" s="116"/>
      <c r="G36" s="116"/>
      <c r="H36" s="116"/>
      <c r="I36" s="116"/>
      <c r="J36" s="19"/>
      <c r="K36" s="19"/>
      <c r="L36" s="19"/>
      <c r="M36" s="19"/>
    </row>
    <row r="37" ht="12.0" customHeight="1">
      <c r="A37" s="116"/>
      <c r="B37" s="116"/>
      <c r="C37" s="116"/>
      <c r="D37" s="116"/>
      <c r="E37" s="116"/>
      <c r="F37" s="116"/>
      <c r="G37" s="116"/>
      <c r="H37" s="116"/>
      <c r="I37" s="116"/>
      <c r="J37" s="19"/>
      <c r="K37" s="19"/>
      <c r="L37" s="19"/>
      <c r="M37" s="19"/>
    </row>
    <row r="38" ht="12.0" customHeight="1">
      <c r="A38" s="116"/>
      <c r="B38" s="116"/>
      <c r="C38" s="116"/>
      <c r="D38" s="116"/>
      <c r="E38" s="116"/>
      <c r="F38" s="116"/>
      <c r="G38" s="116"/>
      <c r="H38" s="116"/>
      <c r="I38" s="116"/>
      <c r="J38" s="19"/>
      <c r="K38" s="19"/>
      <c r="L38" s="19"/>
      <c r="M38" s="19"/>
    </row>
    <row r="39" ht="12.0" customHeight="1">
      <c r="A39" s="116"/>
      <c r="B39" s="116"/>
      <c r="C39" s="116"/>
      <c r="D39" s="116"/>
      <c r="E39" s="116"/>
      <c r="F39" s="116"/>
      <c r="G39" s="116"/>
      <c r="H39" s="116"/>
      <c r="I39" s="116"/>
      <c r="J39" s="19"/>
      <c r="K39" s="19"/>
      <c r="L39" s="19"/>
      <c r="M39" s="19"/>
    </row>
    <row r="40" ht="12.0" customHeight="1">
      <c r="A40" s="116"/>
      <c r="B40" s="116"/>
      <c r="C40" s="116"/>
      <c r="D40" s="116"/>
      <c r="E40" s="116"/>
      <c r="F40" s="116"/>
      <c r="G40" s="116"/>
      <c r="H40" s="116"/>
      <c r="I40" s="116"/>
      <c r="J40" s="19"/>
      <c r="K40" s="19"/>
      <c r="L40" s="19"/>
      <c r="M40" s="19"/>
    </row>
    <row r="41" ht="12.0" customHeight="1">
      <c r="A41" s="116"/>
      <c r="B41" s="116"/>
      <c r="C41" s="116"/>
      <c r="D41" s="116"/>
      <c r="E41" s="116"/>
      <c r="F41" s="116"/>
      <c r="G41" s="116"/>
      <c r="H41" s="116"/>
      <c r="I41" s="116"/>
      <c r="J41" s="19"/>
      <c r="K41" s="19"/>
      <c r="L41" s="19"/>
      <c r="M41" s="19"/>
    </row>
    <row r="42" ht="12.0" customHeight="1">
      <c r="A42" s="116"/>
      <c r="B42" s="116"/>
      <c r="C42" s="116"/>
      <c r="D42" s="116"/>
      <c r="E42" s="116"/>
      <c r="F42" s="116"/>
      <c r="G42" s="116"/>
      <c r="H42" s="116"/>
      <c r="I42" s="116"/>
      <c r="J42" s="19"/>
      <c r="K42" s="19"/>
      <c r="L42" s="19"/>
      <c r="M42" s="19"/>
    </row>
    <row r="43" ht="12.0" customHeight="1">
      <c r="A43" s="116"/>
      <c r="B43" s="116"/>
      <c r="C43" s="116"/>
      <c r="D43" s="116"/>
      <c r="E43" s="116"/>
      <c r="F43" s="116"/>
      <c r="G43" s="116"/>
      <c r="H43" s="116"/>
      <c r="I43" s="116"/>
      <c r="J43" s="19"/>
      <c r="K43" s="19"/>
      <c r="L43" s="19"/>
      <c r="M43" s="19"/>
    </row>
    <row r="44" ht="12.0" customHeight="1">
      <c r="A44" s="116"/>
      <c r="B44" s="116"/>
      <c r="C44" s="116"/>
      <c r="D44" s="116"/>
      <c r="E44" s="116"/>
      <c r="F44" s="116"/>
      <c r="G44" s="116"/>
      <c r="H44" s="116"/>
      <c r="I44" s="116"/>
      <c r="J44" s="19"/>
      <c r="K44" s="19"/>
      <c r="L44" s="19"/>
      <c r="M44" s="19"/>
    </row>
    <row r="45" ht="12.0" customHeight="1">
      <c r="A45" s="116"/>
      <c r="B45" s="116"/>
      <c r="C45" s="116"/>
      <c r="D45" s="116"/>
      <c r="E45" s="116"/>
      <c r="F45" s="116"/>
      <c r="G45" s="116"/>
      <c r="H45" s="116"/>
      <c r="I45" s="116"/>
      <c r="J45" s="19"/>
      <c r="K45" s="19"/>
      <c r="L45" s="19"/>
      <c r="M45" s="19"/>
    </row>
    <row r="46" ht="12.0" customHeight="1">
      <c r="A46" s="116"/>
      <c r="B46" s="116"/>
      <c r="C46" s="116"/>
      <c r="D46" s="116"/>
      <c r="E46" s="116"/>
      <c r="F46" s="116"/>
      <c r="G46" s="116"/>
      <c r="H46" s="116"/>
      <c r="I46" s="116"/>
      <c r="J46" s="19"/>
      <c r="K46" s="19"/>
      <c r="L46" s="19"/>
      <c r="M46" s="19"/>
    </row>
    <row r="47" ht="12.0" customHeight="1">
      <c r="A47" s="116"/>
      <c r="B47" s="116"/>
      <c r="C47" s="116"/>
      <c r="D47" s="116"/>
      <c r="E47" s="116"/>
      <c r="F47" s="116"/>
      <c r="G47" s="116"/>
      <c r="H47" s="116"/>
      <c r="I47" s="116"/>
      <c r="J47" s="19"/>
      <c r="K47" s="19"/>
      <c r="L47" s="19"/>
      <c r="M47" s="19"/>
    </row>
    <row r="48" ht="12.0" customHeight="1">
      <c r="A48" s="116"/>
      <c r="B48" s="116"/>
      <c r="C48" s="116"/>
      <c r="D48" s="116"/>
      <c r="E48" s="116"/>
      <c r="F48" s="116"/>
      <c r="G48" s="116"/>
      <c r="H48" s="116"/>
      <c r="I48" s="116"/>
      <c r="J48" s="19"/>
      <c r="K48" s="19"/>
      <c r="L48" s="19"/>
      <c r="M48" s="19"/>
    </row>
    <row r="49" ht="12.0" customHeight="1">
      <c r="A49" s="116"/>
      <c r="B49" s="116"/>
      <c r="C49" s="116"/>
      <c r="D49" s="116"/>
      <c r="E49" s="116"/>
      <c r="F49" s="116"/>
      <c r="G49" s="116"/>
      <c r="H49" s="116"/>
      <c r="I49" s="116"/>
      <c r="J49" s="19"/>
      <c r="K49" s="19"/>
      <c r="L49" s="19"/>
      <c r="M49" s="19"/>
    </row>
    <row r="50" ht="12.0" customHeight="1">
      <c r="A50" s="19"/>
      <c r="B50" s="17"/>
      <c r="C50" s="17"/>
      <c r="D50" s="17"/>
      <c r="E50" s="17"/>
      <c r="F50" s="17"/>
      <c r="G50" s="17"/>
      <c r="H50" s="19"/>
      <c r="I50" s="19"/>
      <c r="J50" s="19"/>
      <c r="K50" s="19"/>
      <c r="L50" s="19"/>
      <c r="M50" s="19"/>
    </row>
    <row r="51" ht="12.0" customHeight="1">
      <c r="A51" s="19"/>
      <c r="B51" s="17"/>
      <c r="C51" s="17"/>
      <c r="D51" s="17"/>
      <c r="E51" s="17"/>
      <c r="F51" s="17"/>
      <c r="G51" s="17"/>
      <c r="H51" s="19"/>
      <c r="I51" s="19"/>
      <c r="J51" s="19"/>
      <c r="K51" s="19"/>
      <c r="L51" s="19"/>
      <c r="M51" s="19"/>
    </row>
    <row r="52" ht="12.0" customHeight="1">
      <c r="A52" s="19"/>
      <c r="B52" s="17"/>
      <c r="C52" s="17"/>
      <c r="D52" s="17"/>
      <c r="E52" s="17"/>
      <c r="F52" s="17"/>
      <c r="G52" s="17"/>
      <c r="H52" s="19"/>
      <c r="I52" s="19"/>
      <c r="J52" s="19"/>
      <c r="K52" s="19"/>
      <c r="L52" s="19"/>
      <c r="M52" s="19"/>
    </row>
    <row r="53" ht="12.0" customHeight="1">
      <c r="A53" s="19"/>
      <c r="B53" s="17"/>
      <c r="C53" s="17"/>
      <c r="D53" s="17"/>
      <c r="E53" s="17"/>
      <c r="F53" s="17"/>
      <c r="G53" s="17"/>
      <c r="H53" s="19"/>
      <c r="I53" s="19"/>
      <c r="J53" s="19"/>
      <c r="K53" s="19"/>
      <c r="L53" s="19"/>
      <c r="M53" s="19"/>
    </row>
    <row r="54" ht="12.0" customHeight="1">
      <c r="A54" s="19"/>
      <c r="B54" s="17"/>
      <c r="C54" s="17"/>
      <c r="D54" s="17"/>
      <c r="E54" s="17"/>
      <c r="F54" s="17"/>
      <c r="G54" s="17"/>
      <c r="H54" s="19"/>
      <c r="I54" s="19"/>
      <c r="J54" s="19"/>
      <c r="K54" s="19"/>
      <c r="L54" s="19"/>
      <c r="M54" s="19"/>
    </row>
    <row r="55" ht="12.0" customHeight="1">
      <c r="A55" s="19"/>
      <c r="B55" s="17"/>
      <c r="C55" s="17"/>
      <c r="D55" s="17"/>
      <c r="E55" s="17"/>
      <c r="F55" s="17"/>
      <c r="G55" s="17"/>
      <c r="H55" s="19"/>
      <c r="I55" s="19"/>
      <c r="J55" s="19"/>
      <c r="K55" s="19"/>
      <c r="L55" s="19"/>
      <c r="M55" s="19"/>
    </row>
    <row r="56" ht="12.0" customHeight="1">
      <c r="A56" s="19"/>
      <c r="B56" s="17"/>
      <c r="C56" s="17"/>
      <c r="D56" s="17"/>
      <c r="E56" s="17"/>
      <c r="F56" s="17"/>
      <c r="G56" s="17"/>
      <c r="H56" s="19"/>
      <c r="I56" s="19"/>
      <c r="J56" s="19"/>
      <c r="K56" s="19"/>
      <c r="L56" s="19"/>
      <c r="M56" s="19"/>
    </row>
    <row r="57" ht="12.0" customHeight="1">
      <c r="A57" s="19"/>
      <c r="B57" s="17"/>
      <c r="C57" s="17"/>
      <c r="D57" s="17"/>
      <c r="E57" s="17"/>
      <c r="F57" s="17"/>
      <c r="G57" s="17"/>
      <c r="H57" s="19"/>
      <c r="I57" s="19"/>
      <c r="J57" s="19"/>
      <c r="K57" s="19"/>
      <c r="L57" s="19"/>
      <c r="M57" s="19"/>
    </row>
    <row r="58" ht="12.0" customHeight="1">
      <c r="A58" s="19"/>
      <c r="B58" s="17"/>
      <c r="C58" s="17"/>
      <c r="D58" s="17"/>
      <c r="E58" s="17"/>
      <c r="F58" s="17"/>
      <c r="G58" s="17"/>
      <c r="H58" s="19"/>
      <c r="I58" s="19"/>
      <c r="J58" s="19"/>
      <c r="K58" s="19"/>
      <c r="L58" s="19"/>
      <c r="M58" s="19"/>
    </row>
    <row r="59" ht="12.0" customHeight="1">
      <c r="A59" s="19"/>
      <c r="B59" s="17"/>
      <c r="C59" s="17"/>
      <c r="D59" s="17"/>
      <c r="E59" s="17"/>
      <c r="F59" s="17"/>
      <c r="G59" s="17"/>
      <c r="H59" s="19"/>
      <c r="I59" s="19"/>
      <c r="J59" s="19"/>
      <c r="K59" s="19"/>
      <c r="L59" s="19"/>
      <c r="M59" s="19"/>
    </row>
    <row r="60" ht="12.0" customHeight="1">
      <c r="A60" s="19"/>
      <c r="B60" s="17"/>
      <c r="C60" s="17"/>
      <c r="D60" s="17"/>
      <c r="E60" s="17"/>
      <c r="F60" s="17"/>
      <c r="G60" s="17"/>
      <c r="H60" s="19"/>
      <c r="I60" s="19"/>
      <c r="J60" s="19"/>
      <c r="K60" s="19"/>
      <c r="L60" s="19"/>
      <c r="M60" s="19"/>
    </row>
    <row r="61" ht="12.0" customHeight="1">
      <c r="A61" s="19"/>
      <c r="B61" s="17"/>
      <c r="C61" s="17"/>
      <c r="D61" s="17"/>
      <c r="E61" s="17"/>
      <c r="F61" s="17"/>
      <c r="G61" s="17"/>
      <c r="H61" s="19"/>
      <c r="I61" s="19"/>
      <c r="J61" s="19"/>
      <c r="K61" s="19"/>
      <c r="L61" s="19"/>
      <c r="M61" s="19"/>
    </row>
    <row r="62" ht="12.0" customHeight="1">
      <c r="A62" s="19"/>
      <c r="B62" s="17"/>
      <c r="C62" s="17"/>
      <c r="D62" s="17"/>
      <c r="E62" s="17"/>
      <c r="F62" s="17"/>
      <c r="G62" s="17"/>
      <c r="H62" s="19"/>
      <c r="I62" s="19"/>
      <c r="J62" s="19"/>
      <c r="K62" s="19"/>
      <c r="L62" s="19"/>
      <c r="M62" s="19"/>
    </row>
    <row r="63" ht="12.0" customHeight="1">
      <c r="A63" s="19"/>
      <c r="B63" s="17"/>
      <c r="C63" s="17"/>
      <c r="D63" s="17"/>
      <c r="E63" s="17"/>
      <c r="F63" s="17"/>
      <c r="G63" s="17"/>
      <c r="H63" s="19"/>
      <c r="I63" s="19"/>
      <c r="J63" s="19"/>
      <c r="K63" s="19"/>
      <c r="L63" s="19"/>
      <c r="M63" s="19"/>
    </row>
    <row r="64" ht="12.0" customHeight="1">
      <c r="A64" s="19"/>
      <c r="B64" s="17"/>
      <c r="C64" s="17"/>
      <c r="D64" s="17"/>
      <c r="E64" s="17"/>
      <c r="F64" s="17"/>
      <c r="G64" s="17"/>
      <c r="H64" s="19"/>
      <c r="I64" s="19"/>
      <c r="J64" s="19"/>
      <c r="K64" s="19"/>
      <c r="L64" s="19"/>
      <c r="M64" s="19"/>
    </row>
    <row r="65" ht="12.0" customHeight="1">
      <c r="A65" s="19"/>
      <c r="B65" s="17"/>
      <c r="C65" s="17"/>
      <c r="D65" s="17"/>
      <c r="E65" s="17"/>
      <c r="F65" s="17"/>
      <c r="G65" s="17"/>
      <c r="H65" s="19"/>
      <c r="I65" s="19"/>
      <c r="J65" s="19"/>
      <c r="K65" s="19"/>
      <c r="L65" s="19"/>
      <c r="M65" s="19"/>
    </row>
    <row r="66" ht="12.0" customHeight="1">
      <c r="A66" s="19"/>
      <c r="B66" s="17"/>
      <c r="C66" s="17"/>
      <c r="D66" s="17"/>
      <c r="E66" s="17"/>
      <c r="F66" s="17"/>
      <c r="G66" s="17"/>
      <c r="H66" s="19"/>
      <c r="I66" s="19"/>
      <c r="J66" s="19"/>
      <c r="K66" s="19"/>
      <c r="L66" s="19"/>
      <c r="M66" s="19"/>
    </row>
    <row r="67" ht="12.0" customHeight="1">
      <c r="A67" s="19"/>
      <c r="B67" s="17"/>
      <c r="C67" s="17"/>
      <c r="D67" s="17"/>
      <c r="E67" s="17"/>
      <c r="F67" s="17"/>
      <c r="G67" s="17"/>
      <c r="H67" s="19"/>
      <c r="I67" s="19"/>
      <c r="J67" s="19"/>
      <c r="K67" s="19"/>
      <c r="L67" s="19"/>
      <c r="M67" s="19"/>
    </row>
    <row r="68" ht="12.0" customHeight="1">
      <c r="A68" s="19"/>
      <c r="B68" s="17"/>
      <c r="C68" s="17"/>
      <c r="D68" s="17"/>
      <c r="E68" s="17"/>
      <c r="F68" s="17"/>
      <c r="G68" s="17"/>
      <c r="H68" s="19"/>
      <c r="I68" s="19"/>
      <c r="J68" s="19"/>
      <c r="K68" s="19"/>
      <c r="L68" s="19"/>
      <c r="M68" s="19"/>
    </row>
    <row r="69" ht="12.0" customHeight="1">
      <c r="A69" s="19"/>
      <c r="B69" s="17"/>
      <c r="C69" s="17"/>
      <c r="D69" s="17"/>
      <c r="E69" s="17"/>
      <c r="F69" s="17"/>
      <c r="G69" s="17"/>
      <c r="H69" s="19"/>
      <c r="I69" s="19"/>
      <c r="J69" s="19"/>
      <c r="K69" s="19"/>
      <c r="L69" s="19"/>
      <c r="M69" s="19"/>
    </row>
    <row r="70" ht="12.0" customHeight="1">
      <c r="A70" s="19"/>
      <c r="B70" s="17"/>
      <c r="C70" s="17"/>
      <c r="D70" s="17"/>
      <c r="E70" s="17"/>
      <c r="F70" s="17"/>
      <c r="G70" s="17"/>
      <c r="H70" s="19"/>
      <c r="I70" s="19"/>
      <c r="J70" s="19"/>
      <c r="K70" s="19"/>
      <c r="L70" s="19"/>
      <c r="M70" s="19"/>
    </row>
    <row r="71" ht="12.0" customHeight="1">
      <c r="A71" s="19"/>
      <c r="B71" s="17"/>
      <c r="C71" s="17"/>
      <c r="D71" s="17"/>
      <c r="E71" s="17"/>
      <c r="F71" s="17"/>
      <c r="G71" s="17"/>
      <c r="H71" s="19"/>
      <c r="I71" s="19"/>
      <c r="J71" s="19"/>
      <c r="K71" s="19"/>
      <c r="L71" s="19"/>
      <c r="M71" s="19"/>
    </row>
    <row r="72" ht="12.0" customHeight="1">
      <c r="A72" s="19"/>
      <c r="B72" s="17"/>
      <c r="C72" s="17"/>
      <c r="D72" s="17"/>
      <c r="E72" s="17"/>
      <c r="F72" s="17"/>
      <c r="G72" s="17"/>
      <c r="H72" s="19"/>
      <c r="I72" s="19"/>
      <c r="J72" s="19"/>
      <c r="K72" s="19"/>
      <c r="L72" s="19"/>
      <c r="M72" s="19"/>
    </row>
    <row r="73" ht="12.0" customHeight="1">
      <c r="A73" s="19"/>
      <c r="B73" s="17"/>
      <c r="C73" s="17"/>
      <c r="D73" s="17"/>
      <c r="E73" s="17"/>
      <c r="F73" s="17"/>
      <c r="G73" s="17"/>
      <c r="H73" s="19"/>
      <c r="I73" s="19"/>
      <c r="J73" s="19"/>
      <c r="K73" s="19"/>
      <c r="L73" s="19"/>
      <c r="M73" s="19"/>
    </row>
    <row r="74" ht="12.0" customHeight="1">
      <c r="A74" s="19"/>
      <c r="B74" s="17"/>
      <c r="C74" s="17"/>
      <c r="D74" s="17"/>
      <c r="E74" s="17"/>
      <c r="F74" s="17"/>
      <c r="G74" s="17"/>
      <c r="H74" s="19"/>
      <c r="I74" s="19"/>
      <c r="J74" s="19"/>
      <c r="K74" s="19"/>
      <c r="L74" s="19"/>
      <c r="M74" s="19"/>
    </row>
    <row r="75" ht="12.0" customHeight="1">
      <c r="A75" s="19"/>
      <c r="B75" s="17"/>
      <c r="C75" s="17"/>
      <c r="D75" s="17"/>
      <c r="E75" s="17"/>
      <c r="F75" s="17"/>
      <c r="G75" s="17"/>
      <c r="H75" s="19"/>
      <c r="I75" s="19"/>
      <c r="J75" s="19"/>
      <c r="K75" s="19"/>
      <c r="L75" s="19"/>
      <c r="M75" s="19"/>
    </row>
    <row r="76" ht="12.0" customHeight="1">
      <c r="A76" s="19"/>
      <c r="B76" s="17"/>
      <c r="C76" s="17"/>
      <c r="D76" s="17"/>
      <c r="E76" s="17"/>
      <c r="F76" s="17"/>
      <c r="G76" s="17"/>
      <c r="H76" s="19"/>
      <c r="I76" s="19"/>
      <c r="J76" s="19"/>
      <c r="K76" s="19"/>
      <c r="L76" s="19"/>
      <c r="M76" s="19"/>
    </row>
    <row r="77" ht="12.0" customHeight="1">
      <c r="A77" s="19"/>
      <c r="B77" s="17"/>
      <c r="C77" s="17"/>
      <c r="D77" s="17"/>
      <c r="E77" s="17"/>
      <c r="F77" s="17"/>
      <c r="G77" s="17"/>
      <c r="H77" s="19"/>
      <c r="I77" s="19"/>
      <c r="J77" s="19"/>
      <c r="K77" s="19"/>
      <c r="L77" s="19"/>
      <c r="M77" s="19"/>
    </row>
    <row r="78" ht="12.0" customHeight="1">
      <c r="A78" s="19"/>
      <c r="B78" s="17"/>
      <c r="C78" s="17"/>
      <c r="D78" s="17"/>
      <c r="E78" s="17"/>
      <c r="F78" s="17"/>
      <c r="G78" s="17"/>
      <c r="H78" s="19"/>
      <c r="I78" s="19"/>
      <c r="J78" s="19"/>
      <c r="K78" s="19"/>
      <c r="L78" s="19"/>
      <c r="M78" s="19"/>
    </row>
    <row r="79" ht="12.0" customHeight="1">
      <c r="A79" s="19"/>
      <c r="B79" s="17"/>
      <c r="C79" s="17"/>
      <c r="D79" s="17"/>
      <c r="E79" s="17"/>
      <c r="F79" s="17"/>
      <c r="G79" s="17"/>
      <c r="H79" s="19"/>
      <c r="I79" s="19"/>
      <c r="J79" s="19"/>
      <c r="K79" s="19"/>
      <c r="L79" s="19"/>
      <c r="M79" s="19"/>
    </row>
    <row r="80" ht="12.0" customHeight="1">
      <c r="A80" s="19"/>
      <c r="B80" s="17"/>
      <c r="C80" s="17"/>
      <c r="D80" s="17"/>
      <c r="E80" s="17"/>
      <c r="F80" s="17"/>
      <c r="G80" s="17"/>
      <c r="H80" s="19"/>
      <c r="I80" s="19"/>
      <c r="J80" s="19"/>
      <c r="K80" s="19"/>
      <c r="L80" s="19"/>
      <c r="M80" s="19"/>
    </row>
    <row r="81" ht="12.0" customHeight="1">
      <c r="A81" s="19"/>
      <c r="B81" s="17"/>
      <c r="C81" s="17"/>
      <c r="D81" s="17"/>
      <c r="E81" s="17"/>
      <c r="F81" s="17"/>
      <c r="G81" s="17"/>
      <c r="H81" s="19"/>
      <c r="I81" s="19"/>
      <c r="J81" s="19"/>
      <c r="K81" s="19"/>
      <c r="L81" s="19"/>
      <c r="M81" s="19"/>
    </row>
    <row r="82" ht="12.0" customHeight="1">
      <c r="A82" s="19"/>
      <c r="B82" s="17"/>
      <c r="C82" s="17"/>
      <c r="D82" s="17"/>
      <c r="E82" s="17"/>
      <c r="F82" s="17"/>
      <c r="G82" s="17"/>
      <c r="H82" s="19"/>
      <c r="I82" s="19"/>
      <c r="J82" s="19"/>
      <c r="K82" s="19"/>
      <c r="L82" s="19"/>
      <c r="M82" s="19"/>
    </row>
    <row r="83" ht="12.0" customHeight="1">
      <c r="A83" s="19"/>
      <c r="B83" s="17"/>
      <c r="C83" s="17"/>
      <c r="D83" s="17"/>
      <c r="E83" s="17"/>
      <c r="F83" s="17"/>
      <c r="G83" s="17"/>
      <c r="H83" s="19"/>
      <c r="I83" s="19"/>
      <c r="J83" s="19"/>
      <c r="K83" s="19"/>
      <c r="L83" s="19"/>
      <c r="M83" s="19"/>
    </row>
    <row r="84" ht="12.0" customHeight="1">
      <c r="A84" s="19"/>
      <c r="B84" s="17"/>
      <c r="C84" s="17"/>
      <c r="D84" s="17"/>
      <c r="E84" s="17"/>
      <c r="F84" s="17"/>
      <c r="G84" s="17"/>
      <c r="H84" s="19"/>
      <c r="I84" s="19"/>
      <c r="J84" s="19"/>
      <c r="K84" s="19"/>
      <c r="L84" s="19"/>
      <c r="M84" s="19"/>
    </row>
    <row r="85" ht="12.0" customHeight="1">
      <c r="A85" s="19"/>
      <c r="B85" s="17"/>
      <c r="C85" s="17"/>
      <c r="D85" s="17"/>
      <c r="E85" s="17"/>
      <c r="F85" s="17"/>
      <c r="G85" s="17"/>
      <c r="H85" s="19"/>
      <c r="I85" s="19"/>
      <c r="J85" s="19"/>
      <c r="K85" s="19"/>
      <c r="L85" s="19"/>
      <c r="M85" s="19"/>
    </row>
    <row r="86" ht="12.0" customHeight="1">
      <c r="A86" s="19"/>
      <c r="B86" s="17"/>
      <c r="C86" s="17"/>
      <c r="D86" s="17"/>
      <c r="E86" s="17"/>
      <c r="F86" s="17"/>
      <c r="G86" s="17"/>
      <c r="H86" s="19"/>
      <c r="I86" s="19"/>
      <c r="J86" s="19"/>
      <c r="K86" s="19"/>
      <c r="L86" s="19"/>
      <c r="M86" s="19"/>
    </row>
    <row r="87" ht="12.0" customHeight="1">
      <c r="A87" s="19"/>
      <c r="B87" s="17"/>
      <c r="C87" s="17"/>
      <c r="D87" s="17"/>
      <c r="E87" s="17"/>
      <c r="F87" s="17"/>
      <c r="G87" s="17"/>
      <c r="H87" s="19"/>
      <c r="I87" s="19"/>
      <c r="J87" s="19"/>
      <c r="K87" s="19"/>
      <c r="L87" s="19"/>
      <c r="M87" s="19"/>
    </row>
    <row r="88" ht="12.0" customHeight="1">
      <c r="A88" s="19"/>
      <c r="B88" s="17"/>
      <c r="C88" s="17"/>
      <c r="D88" s="17"/>
      <c r="E88" s="17"/>
      <c r="F88" s="17"/>
      <c r="G88" s="17"/>
      <c r="H88" s="19"/>
      <c r="I88" s="19"/>
      <c r="J88" s="19"/>
      <c r="K88" s="19"/>
      <c r="L88" s="19"/>
      <c r="M88" s="19"/>
    </row>
    <row r="89" ht="12.0" customHeight="1">
      <c r="A89" s="19"/>
      <c r="B89" s="17"/>
      <c r="C89" s="17"/>
      <c r="D89" s="17"/>
      <c r="E89" s="17"/>
      <c r="F89" s="17"/>
      <c r="G89" s="17"/>
      <c r="H89" s="19"/>
      <c r="I89" s="19"/>
      <c r="J89" s="19"/>
      <c r="K89" s="19"/>
      <c r="L89" s="19"/>
      <c r="M89" s="19"/>
    </row>
    <row r="90" ht="12.0" customHeight="1">
      <c r="A90" s="19"/>
      <c r="B90" s="17"/>
      <c r="C90" s="17"/>
      <c r="D90" s="17"/>
      <c r="E90" s="17"/>
      <c r="F90" s="17"/>
      <c r="G90" s="17"/>
      <c r="H90" s="19"/>
      <c r="I90" s="19"/>
      <c r="J90" s="19"/>
      <c r="K90" s="19"/>
      <c r="L90" s="19"/>
      <c r="M90" s="19"/>
    </row>
    <row r="91" ht="12.0" customHeight="1">
      <c r="A91" s="19"/>
      <c r="B91" s="17"/>
      <c r="C91" s="17"/>
      <c r="D91" s="17"/>
      <c r="E91" s="17"/>
      <c r="F91" s="17"/>
      <c r="G91" s="17"/>
      <c r="H91" s="19"/>
      <c r="I91" s="19"/>
      <c r="J91" s="19"/>
      <c r="K91" s="19"/>
      <c r="L91" s="19"/>
      <c r="M91" s="19"/>
    </row>
    <row r="92" ht="12.0" customHeight="1">
      <c r="A92" s="19"/>
      <c r="B92" s="17"/>
      <c r="C92" s="17"/>
      <c r="D92" s="17"/>
      <c r="E92" s="17"/>
      <c r="F92" s="17"/>
      <c r="G92" s="17"/>
      <c r="H92" s="19"/>
      <c r="I92" s="19"/>
      <c r="J92" s="19"/>
      <c r="K92" s="19"/>
      <c r="L92" s="19"/>
      <c r="M92" s="19"/>
    </row>
    <row r="93" ht="12.0" customHeight="1">
      <c r="A93" s="19"/>
      <c r="B93" s="17"/>
      <c r="C93" s="17"/>
      <c r="D93" s="17"/>
      <c r="E93" s="17"/>
      <c r="F93" s="17"/>
      <c r="G93" s="17"/>
      <c r="H93" s="19"/>
      <c r="I93" s="19"/>
      <c r="J93" s="19"/>
      <c r="K93" s="19"/>
      <c r="L93" s="19"/>
      <c r="M93" s="19"/>
    </row>
    <row r="94" ht="12.0" customHeight="1">
      <c r="A94" s="19"/>
      <c r="B94" s="17"/>
      <c r="C94" s="17"/>
      <c r="D94" s="17"/>
      <c r="E94" s="17"/>
      <c r="F94" s="17"/>
      <c r="G94" s="17"/>
      <c r="H94" s="19"/>
      <c r="I94" s="19"/>
      <c r="J94" s="19"/>
      <c r="K94" s="19"/>
      <c r="L94" s="19"/>
      <c r="M94" s="19"/>
    </row>
    <row r="95" ht="12.0" customHeight="1">
      <c r="A95" s="19"/>
      <c r="B95" s="17"/>
      <c r="C95" s="17"/>
      <c r="D95" s="17"/>
      <c r="E95" s="17"/>
      <c r="F95" s="17"/>
      <c r="G95" s="17"/>
      <c r="H95" s="19"/>
      <c r="I95" s="19"/>
      <c r="J95" s="19"/>
      <c r="K95" s="19"/>
      <c r="L95" s="19"/>
      <c r="M95" s="19"/>
    </row>
    <row r="96" ht="12.0" customHeight="1">
      <c r="A96" s="19"/>
      <c r="B96" s="17"/>
      <c r="C96" s="17"/>
      <c r="D96" s="17"/>
      <c r="E96" s="17"/>
      <c r="F96" s="17"/>
      <c r="G96" s="17"/>
      <c r="H96" s="19"/>
      <c r="I96" s="19"/>
      <c r="J96" s="19"/>
      <c r="K96" s="19"/>
      <c r="L96" s="19"/>
      <c r="M96" s="19"/>
    </row>
    <row r="97" ht="12.0" customHeight="1">
      <c r="A97" s="19"/>
      <c r="B97" s="17"/>
      <c r="C97" s="17"/>
      <c r="D97" s="17"/>
      <c r="E97" s="17"/>
      <c r="F97" s="17"/>
      <c r="G97" s="17"/>
      <c r="H97" s="19"/>
      <c r="I97" s="19"/>
      <c r="J97" s="19"/>
      <c r="K97" s="19"/>
      <c r="L97" s="19"/>
      <c r="M97" s="19"/>
    </row>
    <row r="98" ht="12.0" customHeight="1">
      <c r="A98" s="19"/>
      <c r="B98" s="17"/>
      <c r="C98" s="17"/>
      <c r="D98" s="17"/>
      <c r="E98" s="17"/>
      <c r="F98" s="17"/>
      <c r="G98" s="17"/>
      <c r="H98" s="19"/>
      <c r="I98" s="19"/>
      <c r="J98" s="19"/>
      <c r="K98" s="19"/>
      <c r="L98" s="19"/>
      <c r="M98" s="19"/>
    </row>
    <row r="99" ht="12.0" customHeight="1">
      <c r="A99" s="19"/>
      <c r="B99" s="17"/>
      <c r="C99" s="17"/>
      <c r="D99" s="17"/>
      <c r="E99" s="17"/>
      <c r="F99" s="17"/>
      <c r="G99" s="17"/>
      <c r="H99" s="19"/>
      <c r="I99" s="19"/>
      <c r="J99" s="19"/>
      <c r="K99" s="19"/>
      <c r="L99" s="19"/>
      <c r="M99" s="19"/>
    </row>
    <row r="100" ht="12.0" customHeight="1">
      <c r="A100" s="19"/>
      <c r="B100" s="17"/>
      <c r="C100" s="17"/>
      <c r="D100" s="17"/>
      <c r="E100" s="17"/>
      <c r="F100" s="17"/>
      <c r="G100" s="17"/>
      <c r="H100" s="19"/>
      <c r="I100" s="19"/>
      <c r="J100" s="19"/>
      <c r="K100" s="19"/>
      <c r="L100" s="19"/>
      <c r="M100" s="19"/>
    </row>
  </sheetData>
  <mergeCells count="2">
    <mergeCell ref="A25:K25"/>
    <mergeCell ref="A26:K26"/>
  </mergeCells>
  <printOptions/>
  <pageMargins bottom="0.75" footer="0.0" header="0.0" left="0.7" right="0.7" top="0.75"/>
  <pageSetup orientation="landscape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39.86"/>
    <col customWidth="1" min="2" max="2" width="13.0"/>
    <col customWidth="1" min="3" max="4" width="13.29"/>
    <col customWidth="1" min="5" max="7" width="13.57"/>
    <col customWidth="1" min="8" max="10" width="13.29"/>
    <col customWidth="1" min="11" max="11" width="12.71"/>
  </cols>
  <sheetData>
    <row r="1" ht="14.25" customHeight="1">
      <c r="A1" s="18" t="s">
        <v>456</v>
      </c>
      <c r="B1" s="17"/>
      <c r="C1" s="17"/>
      <c r="D1" s="17"/>
      <c r="E1" s="17"/>
      <c r="F1" s="17"/>
      <c r="G1" s="17"/>
      <c r="H1" s="19"/>
      <c r="I1" s="19"/>
      <c r="J1" s="277"/>
      <c r="K1" s="277"/>
    </row>
    <row r="2" ht="14.25" customHeight="1">
      <c r="A2" s="20" t="s">
        <v>457</v>
      </c>
      <c r="B2" s="17"/>
      <c r="C2" s="17"/>
      <c r="D2" s="17"/>
      <c r="E2" s="17"/>
      <c r="F2" s="17"/>
      <c r="G2" s="17"/>
      <c r="H2" s="19"/>
      <c r="I2" s="19"/>
      <c r="J2" s="19"/>
      <c r="K2" s="277"/>
    </row>
    <row r="3" ht="7.5" customHeight="1">
      <c r="A3" s="19"/>
      <c r="B3" s="39"/>
      <c r="C3" s="39"/>
      <c r="D3" s="39"/>
      <c r="E3" s="39"/>
      <c r="F3" s="39"/>
      <c r="G3" s="39"/>
      <c r="H3" s="39"/>
      <c r="I3" s="39"/>
      <c r="J3" s="39"/>
      <c r="K3" s="19"/>
    </row>
    <row r="4" ht="7.5" customHeight="1">
      <c r="A4" s="19"/>
      <c r="B4" s="278"/>
      <c r="C4" s="278"/>
      <c r="D4" s="278"/>
      <c r="E4" s="278"/>
      <c r="F4" s="278"/>
      <c r="G4" s="278"/>
      <c r="H4" s="278"/>
      <c r="I4" s="278"/>
      <c r="J4" s="278"/>
      <c r="K4" s="278"/>
    </row>
    <row r="5" ht="14.25" customHeight="1">
      <c r="A5" s="279" t="s">
        <v>372</v>
      </c>
      <c r="B5" s="280">
        <v>2011.0</v>
      </c>
      <c r="C5" s="280">
        <v>2012.0</v>
      </c>
      <c r="D5" s="280">
        <v>2013.0</v>
      </c>
      <c r="E5" s="280">
        <v>2014.0</v>
      </c>
      <c r="F5" s="280">
        <v>2015.0</v>
      </c>
      <c r="G5" s="280">
        <v>2016.0</v>
      </c>
      <c r="H5" s="280">
        <v>2017.0</v>
      </c>
      <c r="I5" s="280">
        <v>2018.0</v>
      </c>
      <c r="J5" s="280">
        <v>2019.0</v>
      </c>
      <c r="K5" s="280" t="s">
        <v>458</v>
      </c>
    </row>
    <row r="6" ht="14.25" customHeight="1">
      <c r="A6" s="18" t="s">
        <v>72</v>
      </c>
      <c r="B6" s="281" t="str">
        <f t="shared" ref="B6:K6" si="1">SUM(B8:B28)+B30</f>
        <v>  166,186,717 </v>
      </c>
      <c r="C6" s="281" t="str">
        <f t="shared" si="1"/>
        <v>  161,544,666 </v>
      </c>
      <c r="D6" s="281" t="str">
        <f t="shared" si="1"/>
        <v>  151,486,072 </v>
      </c>
      <c r="E6" s="281" t="str">
        <f t="shared" si="1"/>
        <v>  140,097,028 </v>
      </c>
      <c r="F6" s="281" t="str">
        <f t="shared" si="1"/>
        <v>  146,822,907 </v>
      </c>
      <c r="G6" s="281" t="str">
        <f t="shared" si="1"/>
        <v>  153,005,897 </v>
      </c>
      <c r="H6" s="281" t="str">
        <f t="shared" si="1"/>
        <v>  151,964,040 </v>
      </c>
      <c r="I6" s="281" t="str">
        <f t="shared" si="1"/>
        <v>  140,210,984 </v>
      </c>
      <c r="J6" s="281" t="str">
        <f t="shared" si="1"/>
        <v>  128,413,463 </v>
      </c>
      <c r="K6" s="281" t="str">
        <f t="shared" si="1"/>
        <v>  87,526,008 </v>
      </c>
    </row>
    <row r="7" ht="10.5" customHeight="1">
      <c r="A7" s="19"/>
      <c r="B7" s="66"/>
      <c r="C7" s="66"/>
      <c r="D7" s="66"/>
      <c r="E7" s="66"/>
      <c r="F7" s="66"/>
      <c r="G7" s="66"/>
      <c r="H7" s="66"/>
      <c r="I7" s="66"/>
      <c r="J7" s="66"/>
      <c r="K7" s="66"/>
    </row>
    <row r="8" ht="14.25" customHeight="1">
      <c r="A8" s="193" t="s">
        <v>459</v>
      </c>
      <c r="B8" s="66">
        <v>4.022057607E7</v>
      </c>
      <c r="C8" s="66">
        <v>4.18649480447E7</v>
      </c>
      <c r="D8" s="66">
        <v>3.1640328855399996E7</v>
      </c>
      <c r="E8" s="66">
        <v>3.0168697816640005E7</v>
      </c>
      <c r="F8" s="66">
        <v>2.8565281958880004E7</v>
      </c>
      <c r="G8" s="66">
        <v>2.0782824769700002E7</v>
      </c>
      <c r="H8" s="66">
        <v>1.66307426301E7</v>
      </c>
      <c r="I8" s="66">
        <v>1.60048040844E7</v>
      </c>
      <c r="J8" s="66">
        <v>1.62857176899E7</v>
      </c>
      <c r="K8" s="66">
        <v>1.05768261389E7</v>
      </c>
    </row>
    <row r="9" ht="14.25" customHeight="1">
      <c r="A9" s="193" t="s">
        <v>460</v>
      </c>
      <c r="B9" s="66">
        <v>3560243.971729999</v>
      </c>
      <c r="C9" s="66">
        <v>3958258.7011899995</v>
      </c>
      <c r="D9" s="66">
        <v>4561024.632600999</v>
      </c>
      <c r="E9" s="66">
        <v>4863263.273928004</v>
      </c>
      <c r="F9" s="66">
        <v>6125852.713502</v>
      </c>
      <c r="G9" s="66">
        <v>6874889.1394609995</v>
      </c>
      <c r="H9" s="66">
        <v>7857002.858870999</v>
      </c>
      <c r="I9" s="66">
        <v>8669615.878713</v>
      </c>
      <c r="J9" s="66">
        <v>9345225.514752</v>
      </c>
      <c r="K9" s="66">
        <v>8233436.35306544</v>
      </c>
    </row>
    <row r="10" ht="14.25" customHeight="1">
      <c r="A10" s="193" t="s">
        <v>461</v>
      </c>
      <c r="B10" s="66">
        <v>5160321.513</v>
      </c>
      <c r="C10" s="66">
        <v>5465292.237</v>
      </c>
      <c r="D10" s="66">
        <v>5498864.631000001</v>
      </c>
      <c r="E10" s="66">
        <v>5630877.4860000005</v>
      </c>
      <c r="F10" s="66">
        <v>5625874.494000001</v>
      </c>
      <c r="G10" s="66">
        <v>6090844.059</v>
      </c>
      <c r="H10" s="66">
        <v>6461216.316000001</v>
      </c>
      <c r="I10" s="66">
        <v>5174566.254</v>
      </c>
      <c r="J10" s="66">
        <v>4772528.693999999</v>
      </c>
      <c r="K10" s="66">
        <v>4873598.523</v>
      </c>
    </row>
    <row r="11" ht="14.25" customHeight="1">
      <c r="A11" s="193" t="s">
        <v>462</v>
      </c>
      <c r="B11" s="66">
        <v>0.0</v>
      </c>
      <c r="C11" s="66">
        <v>0.0</v>
      </c>
      <c r="D11" s="66">
        <v>0.0</v>
      </c>
      <c r="E11" s="66">
        <v>0.0</v>
      </c>
      <c r="F11" s="66">
        <v>0.0</v>
      </c>
      <c r="G11" s="66">
        <v>1485759.30417</v>
      </c>
      <c r="H11" s="66">
        <v>2378972.753125</v>
      </c>
      <c r="I11" s="66">
        <v>2794029.132775</v>
      </c>
      <c r="J11" s="66">
        <v>5140738.214727001</v>
      </c>
      <c r="K11" s="66">
        <v>4481986.034041</v>
      </c>
    </row>
    <row r="12" ht="14.25" customHeight="1">
      <c r="A12" s="193" t="s">
        <v>463</v>
      </c>
      <c r="B12" s="66">
        <v>1451974.3663</v>
      </c>
      <c r="C12" s="66">
        <v>1387715.8918</v>
      </c>
      <c r="D12" s="66">
        <v>1257871.5326999999</v>
      </c>
      <c r="E12" s="66">
        <v>1598732.9621799998</v>
      </c>
      <c r="F12" s="66">
        <v>2888056.79529</v>
      </c>
      <c r="G12" s="66">
        <v>6184334.949105999</v>
      </c>
      <c r="H12" s="66">
        <v>6332220.744630001</v>
      </c>
      <c r="I12" s="66">
        <v>6565769.270042001</v>
      </c>
      <c r="J12" s="66">
        <v>6718692.23979</v>
      </c>
      <c r="K12" s="66">
        <v>4419118.14246</v>
      </c>
    </row>
    <row r="13" ht="14.25" customHeight="1">
      <c r="A13" s="193" t="s">
        <v>464</v>
      </c>
      <c r="B13" s="66">
        <v>5897882.546941</v>
      </c>
      <c r="C13" s="66">
        <v>5727388.470505</v>
      </c>
      <c r="D13" s="66">
        <v>6201810.409346999</v>
      </c>
      <c r="E13" s="66">
        <v>7681698.333776</v>
      </c>
      <c r="F13" s="66">
        <v>7785562.984323</v>
      </c>
      <c r="G13" s="66">
        <v>7538710.666658</v>
      </c>
      <c r="H13" s="66">
        <v>7933711.399537999</v>
      </c>
      <c r="I13" s="121">
        <v>5689679.085371999</v>
      </c>
      <c r="J13" s="121">
        <v>5557215.544831</v>
      </c>
      <c r="K13" s="121">
        <v>4297311.41153</v>
      </c>
    </row>
    <row r="14" ht="14.25" customHeight="1">
      <c r="A14" s="193" t="s">
        <v>383</v>
      </c>
      <c r="B14" s="66">
        <v>5232224.977000001</v>
      </c>
      <c r="C14" s="66">
        <v>5507609.011</v>
      </c>
      <c r="D14" s="66">
        <v>5167058.615999999</v>
      </c>
      <c r="E14" s="66">
        <v>4884014.3042</v>
      </c>
      <c r="F14" s="66">
        <v>5148749.2729</v>
      </c>
      <c r="G14" s="66">
        <v>4912076.0403</v>
      </c>
      <c r="H14" s="66">
        <v>5165324.2304</v>
      </c>
      <c r="I14" s="66">
        <v>4908683.0054</v>
      </c>
      <c r="J14" s="66">
        <v>4927109.5194999995</v>
      </c>
      <c r="K14" s="66">
        <v>3693998.5407800004</v>
      </c>
    </row>
    <row r="15" ht="14.25" customHeight="1">
      <c r="A15" s="193" t="s">
        <v>465</v>
      </c>
      <c r="B15" s="66">
        <v>1379796.9513</v>
      </c>
      <c r="C15" s="66">
        <v>4329999.99777</v>
      </c>
      <c r="D15" s="66">
        <v>4438674.32981</v>
      </c>
      <c r="E15" s="66">
        <v>4503411.925039999</v>
      </c>
      <c r="F15" s="66">
        <v>4503360.66909</v>
      </c>
      <c r="G15" s="66">
        <v>4632813.160814</v>
      </c>
      <c r="H15" s="66">
        <v>4734849.822204001</v>
      </c>
      <c r="I15" s="66">
        <v>5385131.358510001</v>
      </c>
      <c r="J15" s="66">
        <v>4978990.028804</v>
      </c>
      <c r="K15" s="66">
        <v>3333207.378</v>
      </c>
    </row>
    <row r="16" ht="14.25" customHeight="1">
      <c r="A16" s="193" t="s">
        <v>466</v>
      </c>
      <c r="B16" s="66">
        <v>1656104.0</v>
      </c>
      <c r="C16" s="66">
        <v>6213785.021323999</v>
      </c>
      <c r="D16" s="66">
        <v>6563921.720389</v>
      </c>
      <c r="E16" s="66">
        <v>6829558.077629001</v>
      </c>
      <c r="F16" s="66">
        <v>7132784.222483999</v>
      </c>
      <c r="G16" s="66">
        <v>6340655.487091</v>
      </c>
      <c r="H16" s="66">
        <v>5870708.028131001</v>
      </c>
      <c r="I16" s="66">
        <v>4764478.029317</v>
      </c>
      <c r="J16" s="66">
        <v>4236694.633885</v>
      </c>
      <c r="K16" s="66">
        <v>3235055.978807</v>
      </c>
    </row>
    <row r="17" ht="14.25" customHeight="1">
      <c r="A17" s="193" t="s">
        <v>467</v>
      </c>
      <c r="B17" s="66">
        <v>1058394.6245</v>
      </c>
      <c r="C17" s="66">
        <v>595114.7877849999</v>
      </c>
      <c r="D17" s="66">
        <v>2448414.7600000002</v>
      </c>
      <c r="E17" s="66">
        <v>2144885.8329999996</v>
      </c>
      <c r="F17" s="66">
        <v>3829139.747004</v>
      </c>
      <c r="G17" s="66">
        <v>3563014.7419950003</v>
      </c>
      <c r="H17" s="66">
        <v>4366207.924730001</v>
      </c>
      <c r="I17" s="66">
        <v>4124241.00699</v>
      </c>
      <c r="J17" s="66">
        <v>2549129.9446050003</v>
      </c>
      <c r="K17" s="66">
        <v>2876420.4144089995</v>
      </c>
    </row>
    <row r="18" ht="14.25" customHeight="1">
      <c r="A18" s="193" t="s">
        <v>468</v>
      </c>
      <c r="B18" s="66">
        <v>1.0633850531085998E7</v>
      </c>
      <c r="C18" s="66">
        <v>8526026.131102</v>
      </c>
      <c r="D18" s="66">
        <v>7743309.709242</v>
      </c>
      <c r="E18" s="66">
        <v>7581842.936921001</v>
      </c>
      <c r="F18" s="66">
        <v>6772095.3162630005</v>
      </c>
      <c r="G18" s="66">
        <v>5913110.861744</v>
      </c>
      <c r="H18" s="66">
        <v>7672121.404420001</v>
      </c>
      <c r="I18" s="66">
        <v>7371453.38876</v>
      </c>
      <c r="J18" s="66">
        <v>4315677.894409001</v>
      </c>
      <c r="K18" s="66">
        <v>2770381.8741000006</v>
      </c>
    </row>
    <row r="19" ht="14.25" customHeight="1">
      <c r="A19" s="246" t="s">
        <v>469</v>
      </c>
      <c r="B19" s="66">
        <v>2.846952425658E7</v>
      </c>
      <c r="C19" s="66">
        <v>2.689029594029E7</v>
      </c>
      <c r="D19" s="66">
        <v>2.1801177551880002E7</v>
      </c>
      <c r="E19" s="66">
        <v>1.8616181792349998E7</v>
      </c>
      <c r="F19" s="66">
        <v>1.910815640694E7</v>
      </c>
      <c r="G19" s="66">
        <v>1.7002407947079998E7</v>
      </c>
      <c r="H19" s="66">
        <v>1.5822534860599998E7</v>
      </c>
      <c r="I19" s="66">
        <v>1.032917011841E7</v>
      </c>
      <c r="J19" s="66">
        <v>5773469.95229</v>
      </c>
      <c r="K19" s="66">
        <v>2627668.999910432</v>
      </c>
    </row>
    <row r="20" ht="14.25" customHeight="1">
      <c r="A20" s="193" t="s">
        <v>470</v>
      </c>
      <c r="B20" s="236">
        <v>0.0</v>
      </c>
      <c r="C20" s="236">
        <v>0.0</v>
      </c>
      <c r="D20" s="66">
        <v>0.0</v>
      </c>
      <c r="E20" s="66">
        <v>0.0</v>
      </c>
      <c r="F20" s="66">
        <v>0.0</v>
      </c>
      <c r="G20" s="66">
        <v>0.0</v>
      </c>
      <c r="H20" s="66">
        <v>0.0</v>
      </c>
      <c r="I20" s="66">
        <v>0.0</v>
      </c>
      <c r="J20" s="66">
        <v>318228.75</v>
      </c>
      <c r="K20" s="66">
        <v>2521944.200825</v>
      </c>
    </row>
    <row r="21" ht="14.25" customHeight="1">
      <c r="A21" s="193" t="s">
        <v>471</v>
      </c>
      <c r="B21" s="66">
        <v>0.0</v>
      </c>
      <c r="C21" s="66">
        <v>0.0</v>
      </c>
      <c r="D21" s="66">
        <v>581632.792615</v>
      </c>
      <c r="E21" s="66">
        <v>3295368.69474</v>
      </c>
      <c r="F21" s="66">
        <v>3685684.6029000003</v>
      </c>
      <c r="G21" s="66">
        <v>3285352.136</v>
      </c>
      <c r="H21" s="66">
        <v>3100289.2421259996</v>
      </c>
      <c r="I21" s="66">
        <v>3213941.9499999997</v>
      </c>
      <c r="J21" s="66">
        <v>3164002.1031000004</v>
      </c>
      <c r="K21" s="66">
        <v>2491194.60577557</v>
      </c>
    </row>
    <row r="22" ht="14.25" customHeight="1">
      <c r="A22" s="193" t="s">
        <v>472</v>
      </c>
      <c r="B22" s="66">
        <v>3353523.954233</v>
      </c>
      <c r="C22" s="66">
        <v>3304711.4576219996</v>
      </c>
      <c r="D22" s="66">
        <v>2923314.3174880003</v>
      </c>
      <c r="E22" s="66">
        <v>3124881.361071</v>
      </c>
      <c r="F22" s="66">
        <v>2796159.220063</v>
      </c>
      <c r="G22" s="66">
        <v>3188992.0886029997</v>
      </c>
      <c r="H22" s="66">
        <v>2707894.1298889997</v>
      </c>
      <c r="I22" s="66">
        <v>3282951.842887</v>
      </c>
      <c r="J22" s="66">
        <v>2915354.127138</v>
      </c>
      <c r="K22" s="66">
        <v>2274562.6512649516</v>
      </c>
    </row>
    <row r="23" ht="14.25" customHeight="1">
      <c r="A23" s="193" t="s">
        <v>473</v>
      </c>
      <c r="B23" s="66">
        <v>1408178.064356</v>
      </c>
      <c r="C23" s="66">
        <v>1900877.96088</v>
      </c>
      <c r="D23" s="66">
        <v>2391064.1133</v>
      </c>
      <c r="E23" s="66">
        <v>2096312.0440809994</v>
      </c>
      <c r="F23" s="66">
        <v>2101575.6946320003</v>
      </c>
      <c r="G23" s="66">
        <v>2231271.947694</v>
      </c>
      <c r="H23" s="66">
        <v>2502000.504393</v>
      </c>
      <c r="I23" s="66">
        <v>2540637.4156369995</v>
      </c>
      <c r="J23" s="66">
        <v>2336082.6676060003</v>
      </c>
      <c r="K23" s="66">
        <v>1742949.1502143708</v>
      </c>
    </row>
    <row r="24" ht="14.25" customHeight="1">
      <c r="A24" s="193" t="s">
        <v>474</v>
      </c>
      <c r="B24" s="66">
        <v>0.0</v>
      </c>
      <c r="C24" s="66">
        <v>0.0</v>
      </c>
      <c r="D24" s="66">
        <v>809896.316945</v>
      </c>
      <c r="E24" s="66">
        <v>1281174.838102</v>
      </c>
      <c r="F24" s="66">
        <v>1029065.3262359999</v>
      </c>
      <c r="G24" s="66">
        <v>133692.103128</v>
      </c>
      <c r="H24" s="66">
        <v>1871965.8879840001</v>
      </c>
      <c r="I24" s="66">
        <v>1173176.374204</v>
      </c>
      <c r="J24" s="66">
        <v>1066986.299027</v>
      </c>
      <c r="K24" s="66">
        <v>1647767.443949627</v>
      </c>
    </row>
    <row r="25" ht="14.25" customHeight="1">
      <c r="A25" s="193" t="s">
        <v>475</v>
      </c>
      <c r="B25" s="66">
        <v>722846.5643740001</v>
      </c>
      <c r="C25" s="66">
        <v>880013.3217140001</v>
      </c>
      <c r="D25" s="66">
        <v>958304.853976</v>
      </c>
      <c r="E25" s="66">
        <v>910257.622767</v>
      </c>
      <c r="F25" s="66">
        <v>1076809.3715189998</v>
      </c>
      <c r="G25" s="66">
        <v>1184769.778093</v>
      </c>
      <c r="H25" s="66">
        <v>1796607.6960729999</v>
      </c>
      <c r="I25" s="66">
        <v>1361097.386435</v>
      </c>
      <c r="J25" s="66">
        <v>1390260.0906540002</v>
      </c>
      <c r="K25" s="66">
        <v>1345191.2973239997</v>
      </c>
    </row>
    <row r="26" ht="14.25" customHeight="1">
      <c r="A26" s="193" t="s">
        <v>476</v>
      </c>
      <c r="B26" s="66">
        <v>1517296.6846</v>
      </c>
      <c r="C26" s="66">
        <v>1215473.1391089999</v>
      </c>
      <c r="D26" s="66">
        <v>424793.61742</v>
      </c>
      <c r="E26" s="66">
        <v>1460898.351092</v>
      </c>
      <c r="F26" s="66">
        <v>1201585.914848</v>
      </c>
      <c r="G26" s="66">
        <v>1406766.0412410002</v>
      </c>
      <c r="H26" s="66">
        <v>1313061.300659</v>
      </c>
      <c r="I26" s="66">
        <v>1477579.5199910002</v>
      </c>
      <c r="J26" s="66">
        <v>1910480.172411</v>
      </c>
      <c r="K26" s="66">
        <v>1276047.5804271002</v>
      </c>
    </row>
    <row r="27" ht="14.25" customHeight="1">
      <c r="A27" s="193" t="s">
        <v>477</v>
      </c>
      <c r="B27" s="66">
        <v>2288086.210552</v>
      </c>
      <c r="C27" s="66">
        <v>1921188.8411180002</v>
      </c>
      <c r="D27" s="66">
        <v>1227124.562566</v>
      </c>
      <c r="E27" s="66">
        <v>374592.035952</v>
      </c>
      <c r="F27" s="66">
        <v>2313701.4029670004</v>
      </c>
      <c r="G27" s="66">
        <v>2647509.8038489996</v>
      </c>
      <c r="H27" s="66">
        <v>2830058.5162409996</v>
      </c>
      <c r="I27" s="66">
        <v>3574934.306113</v>
      </c>
      <c r="J27" s="66">
        <v>4404914.250272</v>
      </c>
      <c r="K27" s="66">
        <v>1170961.248037036</v>
      </c>
    </row>
    <row r="28" ht="14.25" customHeight="1">
      <c r="A28" s="19" t="s">
        <v>394</v>
      </c>
      <c r="B28" s="66">
        <v>2.968539998087898E7</v>
      </c>
      <c r="C28" s="66">
        <v>3.0443680514153928E7</v>
      </c>
      <c r="D28" s="66">
        <v>2.9449889144736916E7</v>
      </c>
      <c r="E28" s="66">
        <v>2.5182976030966073E7</v>
      </c>
      <c r="F28" s="66">
        <v>2.2958895570403993E7</v>
      </c>
      <c r="G28" s="66">
        <v>2.2521330069395974E7</v>
      </c>
      <c r="H28" s="66">
        <v>2.3921438036443084E7</v>
      </c>
      <c r="I28" s="66">
        <v>2.2930095997000992E7</v>
      </c>
      <c r="J28" s="66">
        <v>2.166076038533096E7</v>
      </c>
      <c r="K28" s="66">
        <v>1.4818436260977149E7</v>
      </c>
    </row>
    <row r="29" ht="10.5" customHeight="1">
      <c r="A29" s="19"/>
      <c r="B29" s="66"/>
      <c r="C29" s="66"/>
      <c r="D29" s="66"/>
      <c r="E29" s="66"/>
      <c r="F29" s="66"/>
      <c r="G29" s="66"/>
      <c r="H29" s="66"/>
      <c r="I29" s="66"/>
      <c r="J29" s="66"/>
      <c r="K29" s="66"/>
    </row>
    <row r="30" ht="14.25" customHeight="1">
      <c r="A30" s="71" t="s">
        <v>478</v>
      </c>
      <c r="B30" s="282" t="str">
        <f t="shared" ref="B30:K30" si="2">SUM(B31:B34)</f>
        <v>  22,490,492 </v>
      </c>
      <c r="C30" s="282" t="str">
        <f t="shared" si="2"/>
        <v>  11,412,287 </v>
      </c>
      <c r="D30" s="282" t="str">
        <f t="shared" si="2"/>
        <v>  15,397,595 </v>
      </c>
      <c r="E30" s="282" t="str">
        <f t="shared" si="2"/>
        <v>  7,867,402 </v>
      </c>
      <c r="F30" s="282" t="str">
        <f t="shared" si="2"/>
        <v>  12,174,515 </v>
      </c>
      <c r="G30" s="282" t="str">
        <f t="shared" si="2"/>
        <v>  25,084,772 </v>
      </c>
      <c r="H30" s="282" t="str">
        <f t="shared" si="2"/>
        <v>  20,695,112 </v>
      </c>
      <c r="I30" s="282" t="str">
        <f t="shared" si="2"/>
        <v>  18,874,949 </v>
      </c>
      <c r="J30" s="282" t="str">
        <f t="shared" si="2"/>
        <v>  14,645,205 </v>
      </c>
      <c r="K30" s="282" t="str">
        <f t="shared" si="2"/>
        <v>  2,817,944 </v>
      </c>
    </row>
    <row r="31" ht="14.25" customHeight="1">
      <c r="A31" s="19" t="s">
        <v>201</v>
      </c>
      <c r="B31" s="66">
        <v>2.2490491714222006E7</v>
      </c>
      <c r="C31" s="66">
        <v>1.1412286684124002E7</v>
      </c>
      <c r="D31" s="66">
        <v>1.5397595222481001E7</v>
      </c>
      <c r="E31" s="66">
        <v>7867402.373083001</v>
      </c>
      <c r="F31" s="66">
        <v>1.2174514852895E7</v>
      </c>
      <c r="G31" s="69">
        <v>1.7083808676422E7</v>
      </c>
      <c r="H31" s="69">
        <v>1.2146076314649E7</v>
      </c>
      <c r="I31" s="69">
        <v>9222277.426076</v>
      </c>
      <c r="J31" s="69">
        <v>6002223.028124001</v>
      </c>
      <c r="K31" s="69">
        <v>1243551.9999987565</v>
      </c>
    </row>
    <row r="32" ht="14.25" customHeight="1">
      <c r="A32" s="19" t="s">
        <v>195</v>
      </c>
      <c r="B32" s="66">
        <v>0.0</v>
      </c>
      <c r="C32" s="66">
        <v>0.0</v>
      </c>
      <c r="D32" s="66">
        <v>0.0</v>
      </c>
      <c r="E32" s="66">
        <v>0.0</v>
      </c>
      <c r="F32" s="66">
        <v>0.0</v>
      </c>
      <c r="G32" s="69">
        <v>5710995.70585933</v>
      </c>
      <c r="H32" s="69">
        <v>6377674.519581586</v>
      </c>
      <c r="I32" s="69">
        <v>6822520.473053374</v>
      </c>
      <c r="J32" s="69">
        <v>6175893.986229587</v>
      </c>
      <c r="K32" s="69">
        <v>1093432.9999989066</v>
      </c>
    </row>
    <row r="33" ht="14.25" customHeight="1">
      <c r="A33" s="19" t="s">
        <v>182</v>
      </c>
      <c r="B33" s="66">
        <v>0.0</v>
      </c>
      <c r="C33" s="66">
        <v>0.0</v>
      </c>
      <c r="D33" s="66">
        <v>0.0</v>
      </c>
      <c r="E33" s="66">
        <v>0.0</v>
      </c>
      <c r="F33" s="66">
        <v>0.0</v>
      </c>
      <c r="G33" s="69">
        <v>1557952.6946817879</v>
      </c>
      <c r="H33" s="69">
        <v>1895905.2986958865</v>
      </c>
      <c r="I33" s="69">
        <v>2048824.8701372913</v>
      </c>
      <c r="J33" s="69">
        <v>1604846.3946615905</v>
      </c>
      <c r="K33" s="69">
        <v>399389.9999996006</v>
      </c>
    </row>
    <row r="34" ht="14.25" customHeight="1">
      <c r="A34" s="19" t="s">
        <v>197</v>
      </c>
      <c r="B34" s="66">
        <v>0.0</v>
      </c>
      <c r="C34" s="66">
        <v>0.0</v>
      </c>
      <c r="D34" s="66">
        <v>0.0</v>
      </c>
      <c r="E34" s="66">
        <v>0.0</v>
      </c>
      <c r="F34" s="66">
        <v>0.0</v>
      </c>
      <c r="G34" s="69">
        <v>732014.8040393052</v>
      </c>
      <c r="H34" s="69">
        <v>275455.53692771547</v>
      </c>
      <c r="I34" s="69">
        <v>781326.2407882537</v>
      </c>
      <c r="J34" s="69">
        <v>862241.2320585301</v>
      </c>
      <c r="K34" s="69">
        <v>81568.9999999184</v>
      </c>
    </row>
    <row r="35" ht="10.5" customHeight="1">
      <c r="A35" s="19"/>
      <c r="B35" s="66"/>
      <c r="C35" s="66"/>
      <c r="D35" s="66"/>
      <c r="E35" s="66"/>
      <c r="F35" s="66"/>
      <c r="G35" s="66"/>
      <c r="H35" s="66"/>
      <c r="I35" s="66"/>
      <c r="J35" s="66"/>
      <c r="K35" s="19"/>
    </row>
    <row r="36" ht="10.5" customHeight="1">
      <c r="A36" s="19"/>
      <c r="B36" s="67"/>
      <c r="C36" s="67"/>
      <c r="D36" s="67"/>
      <c r="E36" s="67"/>
      <c r="F36" s="67"/>
      <c r="G36" s="67"/>
      <c r="H36" s="283"/>
      <c r="I36" s="19"/>
      <c r="J36" s="19"/>
      <c r="K36" s="19"/>
    </row>
    <row r="37" ht="14.25" customHeight="1">
      <c r="A37" s="24" t="s">
        <v>479</v>
      </c>
      <c r="B37" s="126"/>
      <c r="C37" s="33"/>
      <c r="D37" s="33"/>
      <c r="E37" s="33"/>
      <c r="F37" s="33"/>
      <c r="G37" s="33"/>
      <c r="H37" s="33"/>
      <c r="I37" s="33"/>
      <c r="J37" s="33"/>
      <c r="K37" s="33"/>
    </row>
    <row r="38" ht="14.25" customHeight="1">
      <c r="A38" s="19" t="s">
        <v>480</v>
      </c>
      <c r="B38" s="68"/>
      <c r="C38" s="17"/>
      <c r="D38" s="17"/>
      <c r="E38" s="17"/>
      <c r="F38" s="17"/>
      <c r="G38" s="17"/>
      <c r="H38" s="19"/>
      <c r="I38" s="19"/>
      <c r="J38" s="19"/>
      <c r="K38" s="19"/>
    </row>
    <row r="39" ht="14.25" customHeight="1">
      <c r="A39" s="19" t="s">
        <v>481</v>
      </c>
      <c r="B39" s="68"/>
      <c r="C39" s="17"/>
      <c r="D39" s="17"/>
      <c r="E39" s="17"/>
      <c r="F39" s="17"/>
      <c r="G39" s="17"/>
      <c r="H39" s="17"/>
      <c r="I39" s="17"/>
      <c r="J39" s="17"/>
      <c r="K39" s="17"/>
    </row>
    <row r="40" ht="14.25" customHeight="1">
      <c r="A40" s="27" t="s">
        <v>482</v>
      </c>
      <c r="B40" s="27"/>
      <c r="C40" s="28"/>
      <c r="D40" s="28"/>
      <c r="E40" s="28"/>
      <c r="F40" s="28"/>
      <c r="G40" s="28"/>
      <c r="H40" s="27"/>
      <c r="I40" s="27"/>
      <c r="J40" s="27"/>
      <c r="K40" s="27"/>
    </row>
    <row r="41" ht="14.25" customHeight="1">
      <c r="A41" s="19"/>
      <c r="B41" s="34"/>
      <c r="C41" s="34"/>
      <c r="D41" s="34"/>
      <c r="E41" s="34"/>
      <c r="F41" s="34"/>
      <c r="G41" s="34"/>
      <c r="H41" s="34"/>
      <c r="I41" s="19"/>
      <c r="J41" s="19"/>
      <c r="K41" s="19"/>
    </row>
    <row r="42" ht="14.25" customHeight="1">
      <c r="A42" s="19"/>
      <c r="B42" s="252"/>
      <c r="C42" s="252"/>
      <c r="D42" s="252"/>
      <c r="E42" s="252"/>
      <c r="F42" s="252"/>
      <c r="G42" s="252"/>
      <c r="H42" s="277"/>
      <c r="I42" s="277"/>
      <c r="J42" s="277"/>
      <c r="K42" s="277"/>
    </row>
    <row r="43" ht="14.25" customHeight="1">
      <c r="A43" s="121"/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ht="14.25" customHeight="1">
      <c r="A44" s="121"/>
      <c r="B44" s="252"/>
      <c r="C44" s="252"/>
      <c r="D44" s="252"/>
      <c r="E44" s="252"/>
      <c r="F44" s="252"/>
      <c r="G44" s="252"/>
      <c r="H44" s="277"/>
      <c r="I44" s="277"/>
      <c r="J44" s="277"/>
      <c r="K44" s="277"/>
    </row>
    <row r="45" ht="14.25" customHeight="1">
      <c r="A45" s="19"/>
      <c r="B45" s="67"/>
      <c r="C45" s="67"/>
      <c r="D45" s="67"/>
      <c r="E45" s="67"/>
      <c r="F45" s="67"/>
      <c r="G45" s="67"/>
      <c r="H45" s="67"/>
      <c r="I45" s="67"/>
      <c r="J45" s="67"/>
      <c r="K45" s="19"/>
    </row>
    <row r="46" ht="14.25" customHeight="1">
      <c r="A46" s="19"/>
      <c r="B46" s="284"/>
      <c r="C46" s="284"/>
      <c r="D46" s="284"/>
      <c r="E46" s="284"/>
      <c r="F46" s="284"/>
      <c r="G46" s="284"/>
      <c r="H46" s="284"/>
      <c r="I46" s="284"/>
      <c r="J46" s="284"/>
      <c r="K46" s="284"/>
    </row>
    <row r="47" ht="14.25" customHeight="1">
      <c r="A47" s="19"/>
      <c r="B47" s="39"/>
      <c r="C47" s="39"/>
      <c r="D47" s="39"/>
      <c r="E47" s="39"/>
      <c r="F47" s="39"/>
      <c r="G47" s="39"/>
      <c r="H47" s="121"/>
      <c r="I47" s="121"/>
      <c r="J47" s="121"/>
      <c r="K47" s="19"/>
    </row>
    <row r="48" ht="14.25" customHeight="1">
      <c r="A48" s="19"/>
      <c r="B48" s="17"/>
      <c r="C48" s="17"/>
      <c r="D48" s="17"/>
      <c r="E48" s="17"/>
      <c r="F48" s="17"/>
      <c r="G48" s="17"/>
      <c r="H48" s="19"/>
      <c r="I48" s="19"/>
      <c r="J48" s="19"/>
      <c r="K48" s="19"/>
    </row>
    <row r="49" ht="14.25" customHeight="1">
      <c r="A49" s="19"/>
      <c r="B49" s="39"/>
      <c r="C49" s="39"/>
      <c r="D49" s="39"/>
      <c r="E49" s="39"/>
      <c r="F49" s="39"/>
      <c r="G49" s="39"/>
      <c r="H49" s="39"/>
      <c r="I49" s="39"/>
      <c r="J49" s="39"/>
      <c r="K49" s="19"/>
    </row>
    <row r="50" ht="14.25" customHeight="1">
      <c r="A50" s="19"/>
      <c r="B50" s="17"/>
      <c r="C50" s="17"/>
      <c r="D50" s="17"/>
      <c r="E50" s="17"/>
      <c r="F50" s="17"/>
      <c r="G50" s="17"/>
      <c r="H50" s="19"/>
      <c r="I50" s="19"/>
      <c r="J50" s="19"/>
      <c r="K50" s="19"/>
    </row>
    <row r="51" ht="14.25" customHeight="1">
      <c r="A51" s="19"/>
      <c r="B51" s="17"/>
      <c r="C51" s="17"/>
      <c r="D51" s="17"/>
      <c r="E51" s="17"/>
      <c r="F51" s="17"/>
      <c r="G51" s="17"/>
      <c r="H51" s="19"/>
      <c r="I51" s="19"/>
      <c r="J51" s="19"/>
      <c r="K51" s="19"/>
    </row>
    <row r="52" ht="14.25" customHeight="1">
      <c r="A52" s="19"/>
      <c r="B52" s="17"/>
      <c r="C52" s="17"/>
      <c r="D52" s="17"/>
      <c r="E52" s="17"/>
      <c r="F52" s="17"/>
      <c r="G52" s="17"/>
      <c r="H52" s="19"/>
      <c r="I52" s="19"/>
      <c r="J52" s="19"/>
      <c r="K52" s="19"/>
    </row>
    <row r="53" ht="14.25" customHeight="1">
      <c r="A53" s="19"/>
      <c r="B53" s="17"/>
      <c r="C53" s="17"/>
      <c r="D53" s="17"/>
      <c r="E53" s="17"/>
      <c r="F53" s="17"/>
      <c r="G53" s="17"/>
      <c r="H53" s="19"/>
      <c r="I53" s="19"/>
      <c r="J53" s="19"/>
      <c r="K53" s="19"/>
    </row>
    <row r="54" ht="14.25" customHeight="1">
      <c r="A54" s="19"/>
      <c r="B54" s="17"/>
      <c r="C54" s="17"/>
      <c r="D54" s="17"/>
      <c r="E54" s="17"/>
      <c r="F54" s="17"/>
      <c r="G54" s="17"/>
      <c r="H54" s="19"/>
      <c r="I54" s="19"/>
      <c r="J54" s="19"/>
      <c r="K54" s="19"/>
    </row>
    <row r="55" ht="14.25" customHeight="1">
      <c r="A55" s="19"/>
      <c r="B55" s="17"/>
      <c r="C55" s="17"/>
      <c r="D55" s="17"/>
      <c r="E55" s="17"/>
      <c r="F55" s="17"/>
      <c r="G55" s="17"/>
      <c r="H55" s="19"/>
      <c r="I55" s="19"/>
      <c r="J55" s="19"/>
      <c r="K55" s="19"/>
    </row>
    <row r="56" ht="14.25" customHeight="1">
      <c r="A56" s="19"/>
      <c r="B56" s="17"/>
      <c r="C56" s="17"/>
      <c r="D56" s="17"/>
      <c r="E56" s="17"/>
      <c r="F56" s="17"/>
      <c r="G56" s="17"/>
      <c r="H56" s="19"/>
      <c r="I56" s="19"/>
      <c r="J56" s="19"/>
      <c r="K56" s="19"/>
    </row>
    <row r="57" ht="14.25" customHeight="1">
      <c r="A57" s="19"/>
      <c r="B57" s="17"/>
      <c r="C57" s="17"/>
      <c r="D57" s="17"/>
      <c r="E57" s="17"/>
      <c r="F57" s="17"/>
      <c r="G57" s="17"/>
      <c r="H57" s="19"/>
      <c r="I57" s="19"/>
      <c r="J57" s="19"/>
      <c r="K57" s="19"/>
    </row>
    <row r="58" ht="14.25" customHeight="1">
      <c r="A58" s="19"/>
      <c r="B58" s="17"/>
      <c r="C58" s="17"/>
      <c r="D58" s="17"/>
      <c r="E58" s="17"/>
      <c r="F58" s="17"/>
      <c r="G58" s="17"/>
      <c r="H58" s="19"/>
      <c r="I58" s="19"/>
      <c r="J58" s="19"/>
      <c r="K58" s="19"/>
    </row>
    <row r="59" ht="14.25" customHeight="1">
      <c r="A59" s="19"/>
      <c r="B59" s="17"/>
      <c r="C59" s="17"/>
      <c r="D59" s="17"/>
      <c r="E59" s="17"/>
      <c r="F59" s="17"/>
      <c r="G59" s="17"/>
      <c r="H59" s="19"/>
      <c r="I59" s="19"/>
      <c r="J59" s="19"/>
      <c r="K59" s="19"/>
    </row>
    <row r="60" ht="14.25" customHeight="1">
      <c r="A60" s="19"/>
      <c r="B60" s="17"/>
      <c r="C60" s="17"/>
      <c r="D60" s="17"/>
      <c r="E60" s="17"/>
      <c r="F60" s="17"/>
      <c r="G60" s="17"/>
      <c r="H60" s="19"/>
      <c r="I60" s="19"/>
      <c r="J60" s="19"/>
      <c r="K60" s="19"/>
    </row>
    <row r="61" ht="14.25" customHeight="1">
      <c r="A61" s="19"/>
      <c r="B61" s="17"/>
      <c r="C61" s="17"/>
      <c r="D61" s="17"/>
      <c r="E61" s="17"/>
      <c r="F61" s="17"/>
      <c r="G61" s="17"/>
      <c r="H61" s="19"/>
      <c r="I61" s="19"/>
      <c r="J61" s="19"/>
      <c r="K61" s="19"/>
    </row>
    <row r="62" ht="14.25" customHeight="1">
      <c r="A62" s="19"/>
      <c r="B62" s="17"/>
      <c r="C62" s="17"/>
      <c r="D62" s="17"/>
      <c r="E62" s="17"/>
      <c r="F62" s="17"/>
      <c r="G62" s="17"/>
      <c r="H62" s="19"/>
      <c r="I62" s="19"/>
      <c r="J62" s="19"/>
      <c r="K62" s="19"/>
    </row>
    <row r="63" ht="14.25" customHeight="1">
      <c r="A63" s="19"/>
      <c r="B63" s="17"/>
      <c r="C63" s="17"/>
      <c r="D63" s="17"/>
      <c r="E63" s="17"/>
      <c r="F63" s="17"/>
      <c r="G63" s="17"/>
      <c r="H63" s="19"/>
      <c r="I63" s="19"/>
      <c r="J63" s="19"/>
      <c r="K63" s="19"/>
    </row>
    <row r="64" ht="14.25" customHeight="1">
      <c r="A64" s="19"/>
      <c r="B64" s="17"/>
      <c r="C64" s="17"/>
      <c r="D64" s="17"/>
      <c r="E64" s="17"/>
      <c r="F64" s="17"/>
      <c r="G64" s="17"/>
      <c r="H64" s="19"/>
      <c r="I64" s="19"/>
      <c r="J64" s="19"/>
      <c r="K64" s="19"/>
    </row>
    <row r="65" ht="14.25" customHeight="1">
      <c r="A65" s="19"/>
      <c r="B65" s="17"/>
      <c r="C65" s="17"/>
      <c r="D65" s="17"/>
      <c r="E65" s="17"/>
      <c r="F65" s="17"/>
      <c r="G65" s="17"/>
      <c r="H65" s="19"/>
      <c r="I65" s="19"/>
      <c r="J65" s="19"/>
      <c r="K65" s="19"/>
    </row>
    <row r="66" ht="14.25" customHeight="1">
      <c r="A66" s="19"/>
      <c r="B66" s="17"/>
      <c r="C66" s="17"/>
      <c r="D66" s="17"/>
      <c r="E66" s="17"/>
      <c r="F66" s="17"/>
      <c r="G66" s="17"/>
      <c r="H66" s="19"/>
      <c r="I66" s="19"/>
      <c r="J66" s="19"/>
      <c r="K66" s="19"/>
    </row>
    <row r="67" ht="14.25" customHeight="1">
      <c r="A67" s="19"/>
      <c r="B67" s="17"/>
      <c r="C67" s="17"/>
      <c r="D67" s="17"/>
      <c r="E67" s="17"/>
      <c r="F67" s="17"/>
      <c r="G67" s="17"/>
      <c r="H67" s="19"/>
      <c r="I67" s="19"/>
      <c r="J67" s="19"/>
      <c r="K67" s="19"/>
    </row>
    <row r="68" ht="14.25" customHeight="1">
      <c r="A68" s="19"/>
      <c r="B68" s="17"/>
      <c r="C68" s="17"/>
      <c r="D68" s="17"/>
      <c r="E68" s="17"/>
      <c r="F68" s="17"/>
      <c r="G68" s="17"/>
      <c r="H68" s="19"/>
      <c r="I68" s="19"/>
      <c r="J68" s="19"/>
      <c r="K68" s="19"/>
    </row>
    <row r="69" ht="14.25" customHeight="1">
      <c r="A69" s="19"/>
      <c r="B69" s="17"/>
      <c r="C69" s="17"/>
      <c r="D69" s="17"/>
      <c r="E69" s="17"/>
      <c r="F69" s="17"/>
      <c r="G69" s="17"/>
      <c r="H69" s="19"/>
      <c r="I69" s="19"/>
      <c r="J69" s="19"/>
      <c r="K69" s="19"/>
    </row>
    <row r="70" ht="14.25" customHeight="1">
      <c r="A70" s="19"/>
      <c r="B70" s="17"/>
      <c r="C70" s="17"/>
      <c r="D70" s="17"/>
      <c r="E70" s="17"/>
      <c r="F70" s="17"/>
      <c r="G70" s="17"/>
      <c r="H70" s="19"/>
      <c r="I70" s="19"/>
      <c r="J70" s="19"/>
      <c r="K70" s="19"/>
    </row>
    <row r="71" ht="14.25" customHeight="1">
      <c r="A71" s="19"/>
      <c r="B71" s="17"/>
      <c r="C71" s="17"/>
      <c r="D71" s="17"/>
      <c r="E71" s="17"/>
      <c r="F71" s="17"/>
      <c r="G71" s="17"/>
      <c r="H71" s="19"/>
      <c r="I71" s="19"/>
      <c r="J71" s="19"/>
      <c r="K71" s="19"/>
    </row>
    <row r="72" ht="14.25" customHeight="1">
      <c r="A72" s="19"/>
      <c r="B72" s="17"/>
      <c r="C72" s="17"/>
      <c r="D72" s="17"/>
      <c r="E72" s="17"/>
      <c r="F72" s="17"/>
      <c r="G72" s="17"/>
      <c r="H72" s="19"/>
      <c r="I72" s="19"/>
      <c r="J72" s="19"/>
      <c r="K72" s="19"/>
    </row>
    <row r="73" ht="14.25" customHeight="1">
      <c r="A73" s="19"/>
      <c r="B73" s="17"/>
      <c r="C73" s="17"/>
      <c r="D73" s="17"/>
      <c r="E73" s="17"/>
      <c r="F73" s="17"/>
      <c r="G73" s="17"/>
      <c r="H73" s="19"/>
      <c r="I73" s="19"/>
      <c r="J73" s="19"/>
      <c r="K73" s="19"/>
    </row>
    <row r="74" ht="14.25" customHeight="1">
      <c r="A74" s="19"/>
      <c r="B74" s="17"/>
      <c r="C74" s="17"/>
      <c r="D74" s="17"/>
      <c r="E74" s="17"/>
      <c r="F74" s="17"/>
      <c r="G74" s="17"/>
      <c r="H74" s="19"/>
      <c r="I74" s="19"/>
      <c r="J74" s="19"/>
      <c r="K74" s="19"/>
    </row>
    <row r="75" ht="14.25" customHeight="1">
      <c r="A75" s="19"/>
      <c r="B75" s="17"/>
      <c r="C75" s="17"/>
      <c r="D75" s="17"/>
      <c r="E75" s="17"/>
      <c r="F75" s="17"/>
      <c r="G75" s="17"/>
      <c r="H75" s="19"/>
      <c r="I75" s="19"/>
      <c r="J75" s="19"/>
      <c r="K75" s="19"/>
    </row>
    <row r="76" ht="14.25" customHeight="1">
      <c r="A76" s="19"/>
      <c r="B76" s="17"/>
      <c r="C76" s="17"/>
      <c r="D76" s="17"/>
      <c r="E76" s="17"/>
      <c r="F76" s="17"/>
      <c r="G76" s="17"/>
      <c r="H76" s="19"/>
      <c r="I76" s="19"/>
      <c r="J76" s="19"/>
      <c r="K76" s="19"/>
    </row>
    <row r="77" ht="14.25" customHeight="1">
      <c r="A77" s="19"/>
      <c r="B77" s="17"/>
      <c r="C77" s="17"/>
      <c r="D77" s="17"/>
      <c r="E77" s="17"/>
      <c r="F77" s="17"/>
      <c r="G77" s="17"/>
      <c r="H77" s="19"/>
      <c r="I77" s="19"/>
      <c r="J77" s="19"/>
      <c r="K77" s="19"/>
    </row>
    <row r="78" ht="14.25" customHeight="1">
      <c r="A78" s="19"/>
      <c r="B78" s="17"/>
      <c r="C78" s="17"/>
      <c r="D78" s="17"/>
      <c r="E78" s="17"/>
      <c r="F78" s="17"/>
      <c r="G78" s="17"/>
      <c r="H78" s="19"/>
      <c r="I78" s="19"/>
      <c r="J78" s="19"/>
      <c r="K78" s="19"/>
    </row>
    <row r="79" ht="14.25" customHeight="1">
      <c r="A79" s="19"/>
      <c r="B79" s="17"/>
      <c r="C79" s="17"/>
      <c r="D79" s="17"/>
      <c r="E79" s="17"/>
      <c r="F79" s="17"/>
      <c r="G79" s="17"/>
      <c r="H79" s="19"/>
      <c r="I79" s="19"/>
      <c r="J79" s="19"/>
      <c r="K79" s="19"/>
    </row>
    <row r="80" ht="14.25" customHeight="1">
      <c r="A80" s="19"/>
      <c r="B80" s="17"/>
      <c r="C80" s="17"/>
      <c r="D80" s="17"/>
      <c r="E80" s="17"/>
      <c r="F80" s="17"/>
      <c r="G80" s="17"/>
      <c r="H80" s="19"/>
      <c r="I80" s="19"/>
      <c r="J80" s="19"/>
      <c r="K80" s="19"/>
    </row>
    <row r="81" ht="14.25" customHeight="1">
      <c r="A81" s="19"/>
      <c r="B81" s="17"/>
      <c r="C81" s="17"/>
      <c r="D81" s="17"/>
      <c r="E81" s="17"/>
      <c r="F81" s="17"/>
      <c r="G81" s="17"/>
      <c r="H81" s="19"/>
      <c r="I81" s="19"/>
      <c r="J81" s="19"/>
      <c r="K81" s="19"/>
    </row>
    <row r="82" ht="14.25" customHeight="1">
      <c r="A82" s="19"/>
      <c r="B82" s="17"/>
      <c r="C82" s="17"/>
      <c r="D82" s="17"/>
      <c r="E82" s="17"/>
      <c r="F82" s="17"/>
      <c r="G82" s="17"/>
      <c r="H82" s="19"/>
      <c r="I82" s="19"/>
      <c r="J82" s="19"/>
      <c r="K82" s="19"/>
    </row>
    <row r="83" ht="14.25" customHeight="1">
      <c r="A83" s="19"/>
      <c r="B83" s="17"/>
      <c r="C83" s="17"/>
      <c r="D83" s="17"/>
      <c r="E83" s="17"/>
      <c r="F83" s="17"/>
      <c r="G83" s="17"/>
      <c r="H83" s="19"/>
      <c r="I83" s="19"/>
      <c r="J83" s="19"/>
      <c r="K83" s="19"/>
    </row>
    <row r="84" ht="14.25" customHeight="1">
      <c r="A84" s="19"/>
      <c r="B84" s="17"/>
      <c r="C84" s="17"/>
      <c r="D84" s="17"/>
      <c r="E84" s="17"/>
      <c r="F84" s="17"/>
      <c r="G84" s="17"/>
      <c r="H84" s="19"/>
      <c r="I84" s="19"/>
      <c r="J84" s="19"/>
      <c r="K84" s="19"/>
    </row>
    <row r="85" ht="14.25" customHeight="1">
      <c r="A85" s="19"/>
      <c r="B85" s="17"/>
      <c r="C85" s="17"/>
      <c r="D85" s="17"/>
      <c r="E85" s="17"/>
      <c r="F85" s="17"/>
      <c r="G85" s="17"/>
      <c r="H85" s="19"/>
      <c r="I85" s="19"/>
      <c r="J85" s="19"/>
      <c r="K85" s="19"/>
    </row>
    <row r="86" ht="14.25" customHeight="1">
      <c r="A86" s="19"/>
      <c r="B86" s="17"/>
      <c r="C86" s="17"/>
      <c r="D86" s="17"/>
      <c r="E86" s="17"/>
      <c r="F86" s="17"/>
      <c r="G86" s="17"/>
      <c r="H86" s="19"/>
      <c r="I86" s="19"/>
      <c r="J86" s="19"/>
      <c r="K86" s="19"/>
    </row>
    <row r="87" ht="14.25" customHeight="1">
      <c r="A87" s="19"/>
      <c r="B87" s="17"/>
      <c r="C87" s="17"/>
      <c r="D87" s="17"/>
      <c r="E87" s="17"/>
      <c r="F87" s="17"/>
      <c r="G87" s="17"/>
      <c r="H87" s="19"/>
      <c r="I87" s="19"/>
      <c r="J87" s="19"/>
      <c r="K87" s="19"/>
    </row>
    <row r="88" ht="14.25" customHeight="1">
      <c r="A88" s="19"/>
      <c r="B88" s="17"/>
      <c r="C88" s="17"/>
      <c r="D88" s="17"/>
      <c r="E88" s="17"/>
      <c r="F88" s="17"/>
      <c r="G88" s="17"/>
      <c r="H88" s="19"/>
      <c r="I88" s="19"/>
      <c r="J88" s="19"/>
      <c r="K88" s="19"/>
    </row>
    <row r="89" ht="14.25" customHeight="1">
      <c r="A89" s="19"/>
      <c r="B89" s="17"/>
      <c r="C89" s="17"/>
      <c r="D89" s="17"/>
      <c r="E89" s="17"/>
      <c r="F89" s="17"/>
      <c r="G89" s="17"/>
      <c r="H89" s="19"/>
      <c r="I89" s="19"/>
      <c r="J89" s="19"/>
      <c r="K89" s="19"/>
    </row>
    <row r="90" ht="14.25" customHeight="1">
      <c r="A90" s="19"/>
      <c r="B90" s="17"/>
      <c r="C90" s="17"/>
      <c r="D90" s="17"/>
      <c r="E90" s="17"/>
      <c r="F90" s="17"/>
      <c r="G90" s="17"/>
      <c r="H90" s="19"/>
      <c r="I90" s="19"/>
      <c r="J90" s="19"/>
      <c r="K90" s="19"/>
    </row>
    <row r="91" ht="14.25" customHeight="1">
      <c r="A91" s="19"/>
      <c r="B91" s="17"/>
      <c r="C91" s="17"/>
      <c r="D91" s="17"/>
      <c r="E91" s="17"/>
      <c r="F91" s="17"/>
      <c r="G91" s="17"/>
      <c r="H91" s="19"/>
      <c r="I91" s="19"/>
      <c r="J91" s="19"/>
      <c r="K91" s="19"/>
    </row>
    <row r="92" ht="14.25" customHeight="1">
      <c r="A92" s="19"/>
      <c r="B92" s="17"/>
      <c r="C92" s="17"/>
      <c r="D92" s="17"/>
      <c r="E92" s="17"/>
      <c r="F92" s="17"/>
      <c r="G92" s="17"/>
      <c r="H92" s="19"/>
      <c r="I92" s="19"/>
      <c r="J92" s="19"/>
      <c r="K92" s="19"/>
    </row>
    <row r="93" ht="14.25" customHeight="1">
      <c r="A93" s="19"/>
      <c r="B93" s="17"/>
      <c r="C93" s="17"/>
      <c r="D93" s="17"/>
      <c r="E93" s="17"/>
      <c r="F93" s="17"/>
      <c r="G93" s="17"/>
      <c r="H93" s="19"/>
      <c r="I93" s="19"/>
      <c r="J93" s="19"/>
      <c r="K93" s="19"/>
    </row>
    <row r="94" ht="14.25" customHeight="1">
      <c r="A94" s="19"/>
      <c r="B94" s="17"/>
      <c r="C94" s="17"/>
      <c r="D94" s="17"/>
      <c r="E94" s="17"/>
      <c r="F94" s="17"/>
      <c r="G94" s="17"/>
      <c r="H94" s="19"/>
      <c r="I94" s="19"/>
      <c r="J94" s="19"/>
      <c r="K94" s="19"/>
    </row>
    <row r="95" ht="14.25" customHeight="1">
      <c r="A95" s="19"/>
      <c r="B95" s="17"/>
      <c r="C95" s="17"/>
      <c r="D95" s="17"/>
      <c r="E95" s="17"/>
      <c r="F95" s="17"/>
      <c r="G95" s="17"/>
      <c r="H95" s="19"/>
      <c r="I95" s="19"/>
      <c r="J95" s="19"/>
      <c r="K95" s="19"/>
    </row>
    <row r="96" ht="14.25" customHeight="1">
      <c r="A96" s="19"/>
      <c r="B96" s="17"/>
      <c r="C96" s="17"/>
      <c r="D96" s="17"/>
      <c r="E96" s="17"/>
      <c r="F96" s="17"/>
      <c r="G96" s="17"/>
      <c r="H96" s="19"/>
      <c r="I96" s="19"/>
      <c r="J96" s="19"/>
      <c r="K96" s="19"/>
    </row>
    <row r="97" ht="14.25" customHeight="1">
      <c r="A97" s="19"/>
      <c r="B97" s="17"/>
      <c r="C97" s="17"/>
      <c r="D97" s="17"/>
      <c r="E97" s="17"/>
      <c r="F97" s="17"/>
      <c r="G97" s="17"/>
      <c r="H97" s="19"/>
      <c r="I97" s="19"/>
      <c r="J97" s="19"/>
      <c r="K97" s="19"/>
    </row>
    <row r="98" ht="14.25" customHeight="1">
      <c r="A98" s="19"/>
      <c r="B98" s="17"/>
      <c r="C98" s="17"/>
      <c r="D98" s="17"/>
      <c r="E98" s="17"/>
      <c r="F98" s="17"/>
      <c r="G98" s="17"/>
      <c r="H98" s="19"/>
      <c r="I98" s="19"/>
      <c r="J98" s="19"/>
      <c r="K98" s="19"/>
    </row>
    <row r="99" ht="14.25" customHeight="1">
      <c r="A99" s="19"/>
      <c r="B99" s="17"/>
      <c r="C99" s="17"/>
      <c r="D99" s="17"/>
      <c r="E99" s="17"/>
      <c r="F99" s="17"/>
      <c r="G99" s="17"/>
      <c r="H99" s="19"/>
      <c r="I99" s="19"/>
      <c r="J99" s="19"/>
      <c r="K99" s="19"/>
    </row>
    <row r="100" ht="14.25" customHeight="1">
      <c r="A100" s="19"/>
      <c r="B100" s="17"/>
      <c r="C100" s="17"/>
      <c r="D100" s="17"/>
      <c r="E100" s="17"/>
      <c r="F100" s="17"/>
      <c r="G100" s="17"/>
      <c r="H100" s="19"/>
      <c r="I100" s="19"/>
      <c r="J100" s="19"/>
      <c r="K100" s="19"/>
    </row>
  </sheetData>
  <printOptions/>
  <pageMargins bottom="0.75" footer="0.0" header="0.0" left="0.7" right="0.7" top="0.75"/>
  <pageSetup paperSize="9" orientation="portrait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15.29"/>
    <col customWidth="1" min="2" max="10" width="13.43"/>
    <col customWidth="1" min="11" max="11" width="12.0"/>
    <col customWidth="1" min="12" max="12" width="12.14"/>
    <col customWidth="1" min="13" max="22" width="11.57"/>
  </cols>
  <sheetData>
    <row r="1" ht="12.0" customHeight="1">
      <c r="A1" s="167" t="s">
        <v>483</v>
      </c>
      <c r="B1" s="285"/>
      <c r="C1" s="285"/>
      <c r="D1" s="17"/>
      <c r="E1" s="17"/>
      <c r="F1" s="17"/>
      <c r="G1" s="17"/>
      <c r="H1" s="17"/>
      <c r="I1" s="17"/>
      <c r="J1" s="252"/>
      <c r="K1" s="277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ht="12.0" customHeight="1">
      <c r="A2" s="20" t="s">
        <v>484</v>
      </c>
      <c r="B2" s="17"/>
      <c r="C2" s="17"/>
      <c r="D2" s="17"/>
      <c r="E2" s="17"/>
      <c r="F2" s="17"/>
      <c r="G2" s="17"/>
      <c r="H2" s="17"/>
      <c r="I2" s="17"/>
      <c r="J2" s="17"/>
      <c r="K2" s="277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ht="10.5" customHeight="1">
      <c r="A3" s="19"/>
      <c r="B3" s="17"/>
      <c r="C3" s="17"/>
      <c r="D3" s="17"/>
      <c r="E3" s="17"/>
      <c r="F3" s="17"/>
      <c r="G3" s="17"/>
      <c r="H3" s="17"/>
      <c r="I3" s="17"/>
      <c r="J3" s="17"/>
      <c r="K3" s="121"/>
      <c r="L3" s="286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ht="10.5" customHeight="1">
      <c r="A4" s="19"/>
      <c r="B4" s="17"/>
      <c r="C4" s="17"/>
      <c r="D4" s="17"/>
      <c r="E4" s="17"/>
      <c r="F4" s="17"/>
      <c r="G4" s="17"/>
      <c r="H4" s="17"/>
      <c r="I4" s="17"/>
      <c r="J4" s="17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ht="12.0" customHeight="1">
      <c r="A5" s="21" t="s">
        <v>177</v>
      </c>
      <c r="B5" s="287">
        <v>2011.0</v>
      </c>
      <c r="C5" s="287">
        <v>2012.0</v>
      </c>
      <c r="D5" s="287">
        <v>2013.0</v>
      </c>
      <c r="E5" s="287">
        <v>2014.0</v>
      </c>
      <c r="F5" s="287">
        <v>2015.0</v>
      </c>
      <c r="G5" s="287">
        <v>2016.0</v>
      </c>
      <c r="H5" s="287">
        <v>2017.0</v>
      </c>
      <c r="I5" s="287">
        <v>2018.0</v>
      </c>
      <c r="J5" s="287">
        <v>2019.0</v>
      </c>
      <c r="K5" s="287" t="s">
        <v>485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ht="12.0" customHeight="1">
      <c r="A6" s="18" t="s">
        <v>72</v>
      </c>
      <c r="B6" s="203" t="str">
        <f t="shared" ref="B6:K6" si="1">SUM(B8:B25)</f>
        <v>  166,186,717 </v>
      </c>
      <c r="C6" s="203" t="str">
        <f t="shared" si="1"/>
        <v>  161,544,666 </v>
      </c>
      <c r="D6" s="203" t="str">
        <f t="shared" si="1"/>
        <v>  151,486,072 </v>
      </c>
      <c r="E6" s="203" t="str">
        <f t="shared" si="1"/>
        <v>  140,097,028 </v>
      </c>
      <c r="F6" s="203" t="str">
        <f t="shared" si="1"/>
        <v>  146,822,907 </v>
      </c>
      <c r="G6" s="203" t="str">
        <f t="shared" si="1"/>
        <v>  153,005,897 </v>
      </c>
      <c r="H6" s="203" t="str">
        <f t="shared" si="1"/>
        <v>  151,964,040 </v>
      </c>
      <c r="I6" s="203" t="str">
        <f t="shared" si="1"/>
        <v>  140,210,984 </v>
      </c>
      <c r="J6" s="203" t="str">
        <f t="shared" si="1"/>
        <v>  128,413,463 </v>
      </c>
      <c r="K6" s="203" t="str">
        <f t="shared" si="1"/>
        <v>  87,526,008 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ht="9.0" customHeight="1">
      <c r="A7" s="18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ht="12.0" customHeight="1">
      <c r="A8" s="19" t="s">
        <v>423</v>
      </c>
      <c r="B8" s="66">
        <v>4.6949045914268E7</v>
      </c>
      <c r="C8" s="66">
        <v>5.2285732424317E7</v>
      </c>
      <c r="D8" s="66">
        <v>4.7613196071327E7</v>
      </c>
      <c r="E8" s="66">
        <v>4.6196880938129E7</v>
      </c>
      <c r="F8" s="66">
        <v>4.7307938840743996E7</v>
      </c>
      <c r="G8" s="66">
        <v>4.3893864551771E7</v>
      </c>
      <c r="H8" s="66">
        <v>4.3001775204597004E7</v>
      </c>
      <c r="I8" s="66">
        <v>3.521320190033301E7</v>
      </c>
      <c r="J8" s="66">
        <v>3.0514663992488E7</v>
      </c>
      <c r="K8" s="66">
        <v>2.5919964658341397E7</v>
      </c>
      <c r="L8" s="131"/>
    </row>
    <row r="9" ht="12.0" customHeight="1">
      <c r="A9" s="19" t="s">
        <v>418</v>
      </c>
      <c r="B9" s="66">
        <v>5.1030600204336E7</v>
      </c>
      <c r="C9" s="66">
        <v>5.5229369426516E7</v>
      </c>
      <c r="D9" s="66">
        <v>4.554654077146E7</v>
      </c>
      <c r="E9" s="66">
        <v>4.4063575125630006E7</v>
      </c>
      <c r="F9" s="66">
        <v>4.239174403597001E7</v>
      </c>
      <c r="G9" s="66">
        <v>3.6160363639933996E7</v>
      </c>
      <c r="H9" s="66">
        <v>3.2897248313287E7</v>
      </c>
      <c r="I9" s="66">
        <v>3.1320411794795E7</v>
      </c>
      <c r="J9" s="66">
        <v>3.2085875199231E7</v>
      </c>
      <c r="K9" s="66">
        <v>2.2626415111950994E7</v>
      </c>
      <c r="L9" s="131"/>
    </row>
    <row r="10" ht="12.0" customHeight="1">
      <c r="A10" s="19" t="s">
        <v>409</v>
      </c>
      <c r="B10" s="66">
        <v>1.7401620438224003E7</v>
      </c>
      <c r="C10" s="66">
        <v>1.6593987215353994E7</v>
      </c>
      <c r="D10" s="66">
        <v>1.2600210206998996E7</v>
      </c>
      <c r="E10" s="66">
        <v>1.4062931182748005E7</v>
      </c>
      <c r="F10" s="66">
        <v>1.3690145181673996E7</v>
      </c>
      <c r="G10" s="66">
        <v>1.6845100697327793E7</v>
      </c>
      <c r="H10" s="66">
        <v>2.1948605248126887E7</v>
      </c>
      <c r="I10" s="66">
        <v>2.2047255265881293E7</v>
      </c>
      <c r="J10" s="66">
        <v>1.880659784269959E7</v>
      </c>
      <c r="K10" s="66">
        <v>1.310557192205622E7</v>
      </c>
      <c r="L10" s="131"/>
    </row>
    <row r="11" ht="12.0" customHeight="1">
      <c r="A11" s="19" t="s">
        <v>421</v>
      </c>
      <c r="B11" s="66">
        <v>5972514.3959220005</v>
      </c>
      <c r="C11" s="66">
        <v>6554743.873155</v>
      </c>
      <c r="D11" s="66">
        <v>1.0046917411271E7</v>
      </c>
      <c r="E11" s="66">
        <v>1.0072741769807E7</v>
      </c>
      <c r="F11" s="66">
        <v>9377393.605039</v>
      </c>
      <c r="G11" s="66">
        <v>1.1289588842948E7</v>
      </c>
      <c r="H11" s="66">
        <v>1.1505629615375003E7</v>
      </c>
      <c r="I11" s="66">
        <v>1.1750545170617001E7</v>
      </c>
      <c r="J11" s="66">
        <v>1.2026396232193E7</v>
      </c>
      <c r="K11" s="66">
        <v>8657989.518930476</v>
      </c>
      <c r="L11" s="131"/>
    </row>
    <row r="12" ht="12.0" customHeight="1">
      <c r="A12" s="19" t="s">
        <v>419</v>
      </c>
      <c r="B12" s="66">
        <v>3007653.0097270007</v>
      </c>
      <c r="C12" s="66">
        <v>3878924.167462</v>
      </c>
      <c r="D12" s="66">
        <v>4502978.199440999</v>
      </c>
      <c r="E12" s="66">
        <v>5022183.343079997</v>
      </c>
      <c r="F12" s="66">
        <v>4834482.559822001</v>
      </c>
      <c r="G12" s="66">
        <v>1.0323797991358329E7</v>
      </c>
      <c r="H12" s="66">
        <v>1.0651401410938587E7</v>
      </c>
      <c r="I12" s="66">
        <v>1.0060026724616371E7</v>
      </c>
      <c r="J12" s="66">
        <v>9125528.635501588</v>
      </c>
      <c r="K12" s="66">
        <v>3660008.827383136</v>
      </c>
      <c r="L12" s="131"/>
    </row>
    <row r="13" ht="12.0" customHeight="1">
      <c r="A13" s="19" t="s">
        <v>411</v>
      </c>
      <c r="B13" s="66">
        <v>3347515.715052</v>
      </c>
      <c r="C13" s="66">
        <v>2525225.7443030006</v>
      </c>
      <c r="D13" s="66">
        <v>3713793.5603290005</v>
      </c>
      <c r="E13" s="66">
        <v>2534515.2908519995</v>
      </c>
      <c r="F13" s="66">
        <v>3895796.736652</v>
      </c>
      <c r="G13" s="66">
        <v>3582507.765095</v>
      </c>
      <c r="H13" s="66">
        <v>4929999.817100001</v>
      </c>
      <c r="I13" s="66">
        <v>5883195.992685</v>
      </c>
      <c r="J13" s="66">
        <v>6202498.777601001</v>
      </c>
      <c r="K13" s="66">
        <v>3325004.898189001</v>
      </c>
      <c r="L13" s="131"/>
    </row>
    <row r="14" ht="12.0" customHeight="1">
      <c r="A14" s="19" t="s">
        <v>412</v>
      </c>
      <c r="B14" s="66">
        <v>87095.529</v>
      </c>
      <c r="C14" s="66">
        <v>73526.160376</v>
      </c>
      <c r="D14" s="66">
        <v>674068.676115</v>
      </c>
      <c r="E14" s="66">
        <v>3374393.5400400003</v>
      </c>
      <c r="F14" s="66">
        <v>3766452.1990000005</v>
      </c>
      <c r="G14" s="66">
        <v>3357593.9769</v>
      </c>
      <c r="H14" s="66">
        <v>3170546.7796259997</v>
      </c>
      <c r="I14" s="66">
        <v>3340947.7402</v>
      </c>
      <c r="J14" s="66">
        <v>3360313.1173000005</v>
      </c>
      <c r="K14" s="66">
        <v>2669770.67876557</v>
      </c>
      <c r="L14" s="131"/>
    </row>
    <row r="15" ht="12.0" customHeight="1">
      <c r="A15" s="19" t="s">
        <v>486</v>
      </c>
      <c r="B15" s="66">
        <v>2.2634421746057004E7</v>
      </c>
      <c r="C15" s="66">
        <v>1.2271637180818997E7</v>
      </c>
      <c r="D15" s="66">
        <v>1.6075824308992995E7</v>
      </c>
      <c r="E15" s="66">
        <v>8031704.8128010025</v>
      </c>
      <c r="F15" s="66">
        <v>1.2730632477808999E7</v>
      </c>
      <c r="G15" s="66">
        <v>1.756947477661E7</v>
      </c>
      <c r="H15" s="66">
        <v>1.2780978746349001E7</v>
      </c>
      <c r="I15" s="66">
        <v>1.0166368695385E7</v>
      </c>
      <c r="J15" s="66">
        <v>7103085.776124002</v>
      </c>
      <c r="K15" s="66">
        <v>2145593.300407472</v>
      </c>
      <c r="L15" s="19"/>
    </row>
    <row r="16" ht="12.0" customHeight="1">
      <c r="A16" s="19" t="s">
        <v>487</v>
      </c>
      <c r="B16" s="66">
        <v>0.0</v>
      </c>
      <c r="C16" s="66">
        <v>0.0</v>
      </c>
      <c r="D16" s="66">
        <v>0.0</v>
      </c>
      <c r="E16" s="66">
        <v>732.809775</v>
      </c>
      <c r="F16" s="66">
        <v>2299286.7316190004</v>
      </c>
      <c r="G16" s="66">
        <v>2647509.8038489996</v>
      </c>
      <c r="H16" s="66">
        <v>2830058.5162409996</v>
      </c>
      <c r="I16" s="66">
        <v>2606346.5020190002</v>
      </c>
      <c r="J16" s="66">
        <v>1424529.554059</v>
      </c>
      <c r="K16" s="66">
        <v>1572934.930497036</v>
      </c>
      <c r="L16" s="66"/>
      <c r="M16" s="66"/>
      <c r="N16" s="66"/>
      <c r="O16" s="66"/>
    </row>
    <row r="17" ht="12.0" customHeight="1">
      <c r="A17" s="19" t="s">
        <v>417</v>
      </c>
      <c r="B17" s="66">
        <v>763538.726848</v>
      </c>
      <c r="C17" s="66">
        <v>1362533.3268479998</v>
      </c>
      <c r="D17" s="66">
        <v>1297346.8490129998</v>
      </c>
      <c r="E17" s="66">
        <v>487184.39586300007</v>
      </c>
      <c r="F17" s="66">
        <v>433383.505399</v>
      </c>
      <c r="G17" s="66">
        <v>453355.30662299995</v>
      </c>
      <c r="H17" s="66">
        <v>516738.11576599994</v>
      </c>
      <c r="I17" s="66">
        <v>654308.1325800001</v>
      </c>
      <c r="J17" s="66">
        <v>534157.064148</v>
      </c>
      <c r="K17" s="66">
        <v>1162320.5564498</v>
      </c>
      <c r="L17" s="66"/>
    </row>
    <row r="18" ht="12.0" customHeight="1">
      <c r="A18" s="19" t="s">
        <v>416</v>
      </c>
      <c r="B18" s="66">
        <v>1505314.6369959998</v>
      </c>
      <c r="C18" s="66">
        <v>1074025.240609</v>
      </c>
      <c r="D18" s="66">
        <v>904838.239658</v>
      </c>
      <c r="E18" s="66">
        <v>1044472.543087</v>
      </c>
      <c r="F18" s="66">
        <v>1091406.218865</v>
      </c>
      <c r="G18" s="66">
        <v>1251402.82727</v>
      </c>
      <c r="H18" s="66">
        <v>1845517.7284340002</v>
      </c>
      <c r="I18" s="66">
        <v>1799208.521789</v>
      </c>
      <c r="J18" s="66">
        <v>1913051.548976</v>
      </c>
      <c r="K18" s="66">
        <v>971451.4428695902</v>
      </c>
      <c r="L18" s="66"/>
    </row>
    <row r="19" ht="12.0" customHeight="1">
      <c r="A19" s="19" t="s">
        <v>408</v>
      </c>
      <c r="B19" s="66">
        <v>4908210.956552999</v>
      </c>
      <c r="C19" s="66">
        <v>3525552.218205</v>
      </c>
      <c r="D19" s="66">
        <v>3013918.920708</v>
      </c>
      <c r="E19" s="66">
        <v>552089.484656</v>
      </c>
      <c r="F19" s="66">
        <v>2331458.5649449998</v>
      </c>
      <c r="G19" s="66">
        <v>2966640.479177001</v>
      </c>
      <c r="H19" s="66">
        <v>3823286.499422</v>
      </c>
      <c r="I19" s="66">
        <v>2806781.943967</v>
      </c>
      <c r="J19" s="66">
        <v>2182226.2817849996</v>
      </c>
      <c r="K19" s="66">
        <v>806701.9944499999</v>
      </c>
      <c r="L19" s="66"/>
    </row>
    <row r="20" ht="12.0" customHeight="1">
      <c r="A20" s="19" t="s">
        <v>420</v>
      </c>
      <c r="B20" s="66">
        <v>1186531.879806</v>
      </c>
      <c r="C20" s="66">
        <v>466397.94568199996</v>
      </c>
      <c r="D20" s="66">
        <v>208319.557563</v>
      </c>
      <c r="E20" s="66">
        <v>115172.19319699997</v>
      </c>
      <c r="F20" s="66">
        <v>44885.280565999994</v>
      </c>
      <c r="G20" s="66">
        <v>50204.347292</v>
      </c>
      <c r="H20" s="66">
        <v>256544.05491999997</v>
      </c>
      <c r="I20" s="66">
        <v>404431.893406</v>
      </c>
      <c r="J20" s="66">
        <v>913633.7540210001</v>
      </c>
      <c r="K20" s="66">
        <v>354309.19797518407</v>
      </c>
      <c r="L20" s="66"/>
    </row>
    <row r="21" ht="12.0" customHeight="1">
      <c r="A21" s="19" t="s">
        <v>415</v>
      </c>
      <c r="B21" s="66">
        <v>2606.6063</v>
      </c>
      <c r="C21" s="66">
        <v>12101.67713</v>
      </c>
      <c r="D21" s="66">
        <v>209020.44821399997</v>
      </c>
      <c r="E21" s="66">
        <v>243424.69326400003</v>
      </c>
      <c r="F21" s="66">
        <v>291985.923035</v>
      </c>
      <c r="G21" s="66">
        <v>248184.552851</v>
      </c>
      <c r="H21" s="66">
        <v>147927.878328</v>
      </c>
      <c r="I21" s="66">
        <v>199580.249482</v>
      </c>
      <c r="J21" s="66">
        <v>267829.05851799995</v>
      </c>
      <c r="K21" s="66">
        <v>288356.17508470005</v>
      </c>
      <c r="L21" s="66"/>
    </row>
    <row r="22" ht="12.0" customHeight="1">
      <c r="A22" s="19" t="s">
        <v>414</v>
      </c>
      <c r="B22" s="66">
        <v>6343518.278026001</v>
      </c>
      <c r="C22" s="66">
        <v>5690909.5512109995</v>
      </c>
      <c r="D22" s="66">
        <v>5079097.878106</v>
      </c>
      <c r="E22" s="66">
        <v>3561180.404819</v>
      </c>
      <c r="F22" s="66">
        <v>1591186.9436310001</v>
      </c>
      <c r="G22" s="66">
        <v>904964.681108</v>
      </c>
      <c r="H22" s="66">
        <v>618736.855337</v>
      </c>
      <c r="I22" s="66">
        <v>461817.67153299996</v>
      </c>
      <c r="J22" s="66">
        <v>376231.635658</v>
      </c>
      <c r="K22" s="66">
        <v>176709.83744437847</v>
      </c>
      <c r="L22" s="66"/>
    </row>
    <row r="23" ht="12.0" customHeight="1">
      <c r="A23" s="19" t="s">
        <v>488</v>
      </c>
      <c r="B23" s="66">
        <v>0.0</v>
      </c>
      <c r="C23" s="66">
        <v>0.0</v>
      </c>
      <c r="D23" s="66">
        <v>0.0</v>
      </c>
      <c r="E23" s="66">
        <v>0.0</v>
      </c>
      <c r="F23" s="66">
        <v>0.0</v>
      </c>
      <c r="G23" s="66">
        <v>732014.8040393052</v>
      </c>
      <c r="H23" s="66">
        <v>275455.53692771547</v>
      </c>
      <c r="I23" s="66">
        <v>781326.2407882537</v>
      </c>
      <c r="J23" s="66">
        <v>862241.2320585301</v>
      </c>
      <c r="K23" s="66">
        <v>82905.17699991839</v>
      </c>
      <c r="L23" s="66"/>
      <c r="M23" s="66"/>
      <c r="N23" s="66"/>
      <c r="O23" s="66"/>
      <c r="P23" s="66"/>
    </row>
    <row r="24" ht="12.0" customHeight="1">
      <c r="A24" s="19" t="s">
        <v>489</v>
      </c>
      <c r="B24" s="66">
        <v>0.0</v>
      </c>
      <c r="C24" s="288">
        <v>0.0</v>
      </c>
      <c r="D24" s="289">
        <v>0.0</v>
      </c>
      <c r="E24" s="66">
        <v>30.0</v>
      </c>
      <c r="F24" s="66">
        <v>0.0</v>
      </c>
      <c r="G24" s="66">
        <v>0.0</v>
      </c>
      <c r="H24" s="66">
        <v>0.0</v>
      </c>
      <c r="I24" s="66">
        <v>0.0</v>
      </c>
      <c r="J24" s="66">
        <v>0.0</v>
      </c>
      <c r="K24" s="66">
        <v>0.0</v>
      </c>
      <c r="L24" s="66"/>
      <c r="M24" s="66"/>
      <c r="N24" s="66"/>
      <c r="O24" s="66"/>
      <c r="Q24" s="66"/>
      <c r="R24" s="66"/>
      <c r="S24" s="66"/>
      <c r="T24" s="66"/>
      <c r="U24" s="66"/>
      <c r="V24" s="66"/>
    </row>
    <row r="25" ht="12.0" customHeight="1">
      <c r="A25" s="19" t="s">
        <v>413</v>
      </c>
      <c r="B25" s="66">
        <v>1046528.944538</v>
      </c>
      <c r="C25" s="66">
        <v>0.0012</v>
      </c>
      <c r="D25" s="66">
        <v>0.5907</v>
      </c>
      <c r="E25" s="66">
        <v>733815.5657699999</v>
      </c>
      <c r="F25" s="66">
        <v>744727.73237</v>
      </c>
      <c r="G25" s="66">
        <v>729327.9319719999</v>
      </c>
      <c r="H25" s="66">
        <v>763589.635636</v>
      </c>
      <c r="I25" s="66">
        <v>715229.9749349998</v>
      </c>
      <c r="J25" s="66">
        <v>714603.6557440001</v>
      </c>
      <c r="K25" s="66">
        <v>0.0</v>
      </c>
      <c r="L25" s="19"/>
    </row>
    <row r="26" ht="10.5" customHeight="1">
      <c r="A26" s="19"/>
      <c r="B26" s="17"/>
      <c r="C26" s="17"/>
      <c r="D26" s="17"/>
      <c r="E26" s="17"/>
      <c r="F26" s="17"/>
      <c r="G26" s="17"/>
      <c r="H26" s="17"/>
      <c r="I26" s="17"/>
      <c r="J26" s="17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ht="10.5" customHeight="1">
      <c r="A27" s="19"/>
      <c r="B27" s="17"/>
      <c r="C27" s="17"/>
      <c r="D27" s="17"/>
      <c r="E27" s="17"/>
      <c r="F27" s="17"/>
      <c r="G27" s="17"/>
      <c r="H27" s="17"/>
      <c r="I27" s="17"/>
      <c r="J27" s="17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ht="12.0" customHeight="1">
      <c r="A28" s="24" t="s">
        <v>479</v>
      </c>
      <c r="B28" s="126"/>
      <c r="C28" s="33"/>
      <c r="D28" s="33"/>
      <c r="E28" s="33"/>
      <c r="F28" s="33"/>
      <c r="G28" s="33"/>
      <c r="H28" s="33"/>
      <c r="I28" s="33"/>
      <c r="J28" s="33"/>
      <c r="K28" s="33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ht="12.0" customHeight="1">
      <c r="A29" s="19" t="s">
        <v>490</v>
      </c>
      <c r="B29" s="68"/>
      <c r="C29" s="17"/>
      <c r="D29" s="17"/>
      <c r="E29" s="17"/>
      <c r="F29" s="17"/>
      <c r="G29" s="17"/>
      <c r="H29" s="17"/>
      <c r="I29" s="17"/>
      <c r="J29" s="17"/>
      <c r="K29" s="19"/>
      <c r="L29" s="19"/>
      <c r="M29" s="121"/>
      <c r="N29" s="121"/>
      <c r="O29" s="121"/>
      <c r="P29" s="121"/>
      <c r="Q29" s="121"/>
      <c r="R29" s="121"/>
      <c r="S29" s="121"/>
      <c r="T29" s="121"/>
      <c r="U29" s="121"/>
      <c r="V29" s="121"/>
    </row>
    <row r="30" ht="12.0" customHeight="1">
      <c r="A30" s="19" t="s">
        <v>491</v>
      </c>
      <c r="B30" s="68"/>
      <c r="C30" s="17"/>
      <c r="D30" s="17"/>
      <c r="E30" s="17"/>
      <c r="F30" s="17"/>
      <c r="G30" s="17"/>
      <c r="H30" s="19"/>
      <c r="I30" s="19"/>
      <c r="J30" s="19"/>
      <c r="K30" s="19"/>
      <c r="L30" s="19"/>
      <c r="M30" s="121"/>
      <c r="N30" s="121"/>
      <c r="O30" s="121"/>
      <c r="P30" s="121"/>
      <c r="Q30" s="121"/>
      <c r="R30" s="121"/>
      <c r="S30" s="121"/>
      <c r="T30" s="121"/>
      <c r="U30" s="121"/>
      <c r="V30" s="121"/>
    </row>
    <row r="31" ht="12.0" customHeight="1">
      <c r="A31" s="19" t="s">
        <v>481</v>
      </c>
      <c r="B31" s="68"/>
      <c r="C31" s="17"/>
      <c r="D31" s="17"/>
      <c r="E31" s="17"/>
      <c r="F31" s="17"/>
      <c r="G31" s="17"/>
      <c r="H31" s="17"/>
      <c r="I31" s="17"/>
      <c r="J31" s="17"/>
      <c r="K31" s="19"/>
      <c r="L31" s="19"/>
      <c r="M31" s="121"/>
      <c r="N31" s="121"/>
      <c r="O31" s="121"/>
      <c r="P31" s="121"/>
      <c r="Q31" s="121"/>
      <c r="R31" s="121"/>
      <c r="S31" s="121"/>
      <c r="T31" s="121"/>
      <c r="U31" s="121"/>
      <c r="V31" s="121"/>
    </row>
    <row r="32" ht="12.0" customHeight="1">
      <c r="A32" s="27" t="s">
        <v>482</v>
      </c>
      <c r="B32" s="27"/>
      <c r="C32" s="28"/>
      <c r="D32" s="28"/>
      <c r="E32" s="28"/>
      <c r="F32" s="28"/>
      <c r="G32" s="28"/>
      <c r="H32" s="27"/>
      <c r="I32" s="27"/>
      <c r="J32" s="27"/>
      <c r="K32" s="27"/>
      <c r="L32" s="19"/>
      <c r="M32" s="121"/>
      <c r="N32" s="121"/>
      <c r="O32" s="121"/>
      <c r="P32" s="121"/>
      <c r="Q32" s="121"/>
      <c r="R32" s="121"/>
      <c r="S32" s="121"/>
      <c r="T32" s="121"/>
      <c r="U32" s="121"/>
      <c r="V32" s="121"/>
    </row>
    <row r="33" ht="12.0" customHeight="1">
      <c r="A33" s="19"/>
      <c r="B33" s="17"/>
      <c r="C33" s="17"/>
      <c r="D33" s="17"/>
      <c r="E33" s="17"/>
      <c r="F33" s="17"/>
      <c r="G33" s="17"/>
      <c r="H33" s="17"/>
      <c r="I33" s="17"/>
      <c r="J33" s="17"/>
      <c r="K33" s="19"/>
      <c r="L33" s="19"/>
      <c r="M33" s="121"/>
      <c r="N33" s="121"/>
      <c r="O33" s="121"/>
      <c r="P33" s="121"/>
      <c r="Q33" s="121"/>
      <c r="R33" s="121"/>
      <c r="S33" s="121"/>
      <c r="T33" s="121"/>
      <c r="U33" s="121"/>
      <c r="V33" s="121"/>
    </row>
    <row r="34" ht="12.0" customHeight="1">
      <c r="A34" s="19"/>
      <c r="L34" s="19"/>
      <c r="M34" s="121"/>
      <c r="N34" s="121"/>
      <c r="O34" s="121"/>
      <c r="P34" s="121"/>
      <c r="Q34" s="121"/>
      <c r="R34" s="121"/>
      <c r="S34" s="121"/>
      <c r="T34" s="121"/>
      <c r="U34" s="121"/>
      <c r="V34" s="121"/>
    </row>
    <row r="35" ht="12.0" customHeight="1">
      <c r="A35" s="1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19"/>
      <c r="M35" s="121"/>
      <c r="N35" s="121"/>
      <c r="O35" s="121"/>
      <c r="P35" s="121"/>
      <c r="Q35" s="121"/>
      <c r="R35" s="121"/>
      <c r="S35" s="121"/>
      <c r="T35" s="121"/>
      <c r="U35" s="121"/>
      <c r="V35" s="121"/>
    </row>
    <row r="36" ht="12.0" customHeight="1">
      <c r="A36" s="19"/>
      <c r="B36" s="252"/>
      <c r="C36" s="252"/>
      <c r="D36" s="252"/>
      <c r="E36" s="252"/>
      <c r="F36" s="252"/>
      <c r="G36" s="252"/>
      <c r="H36" s="252"/>
      <c r="I36" s="252"/>
      <c r="J36" s="252"/>
      <c r="K36" s="277"/>
      <c r="L36" s="19"/>
      <c r="M36" s="121"/>
      <c r="N36" s="121"/>
      <c r="O36" s="121"/>
      <c r="P36" s="121"/>
      <c r="Q36" s="121"/>
      <c r="R36" s="121"/>
      <c r="S36" s="121"/>
      <c r="T36" s="121"/>
      <c r="U36" s="121"/>
      <c r="V36" s="121"/>
    </row>
    <row r="37" ht="12.0" customHeight="1">
      <c r="A37" s="19"/>
      <c r="B37" s="17"/>
      <c r="C37" s="17"/>
      <c r="D37" s="17"/>
      <c r="E37" s="17"/>
      <c r="F37" s="17"/>
      <c r="G37" s="17"/>
      <c r="H37" s="17"/>
      <c r="I37" s="17"/>
      <c r="J37" s="17"/>
      <c r="K37" s="19"/>
      <c r="L37" s="19"/>
      <c r="M37" s="121"/>
      <c r="N37" s="121"/>
      <c r="O37" s="121"/>
      <c r="P37" s="121"/>
      <c r="Q37" s="121"/>
      <c r="R37" s="121"/>
      <c r="S37" s="121"/>
      <c r="T37" s="121"/>
      <c r="U37" s="121"/>
      <c r="V37" s="121"/>
    </row>
    <row r="38" ht="12.0" customHeight="1">
      <c r="A38" s="19"/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19"/>
      <c r="M38" s="121"/>
      <c r="N38" s="121"/>
      <c r="O38" s="121"/>
      <c r="P38" s="121"/>
      <c r="Q38" s="121"/>
      <c r="R38" s="121"/>
      <c r="S38" s="121"/>
      <c r="T38" s="121"/>
      <c r="U38" s="121"/>
      <c r="V38" s="121"/>
    </row>
    <row r="39" ht="12.0" customHeight="1">
      <c r="A39" s="19"/>
      <c r="B39" s="252"/>
      <c r="C39" s="252"/>
      <c r="D39" s="252"/>
      <c r="E39" s="252"/>
      <c r="F39" s="252"/>
      <c r="G39" s="252"/>
      <c r="H39" s="252"/>
      <c r="I39" s="252"/>
      <c r="J39" s="252"/>
      <c r="K39" s="277"/>
      <c r="L39" s="19"/>
      <c r="M39" s="121"/>
      <c r="N39" s="121"/>
      <c r="O39" s="121"/>
      <c r="P39" s="121"/>
      <c r="Q39" s="121"/>
      <c r="R39" s="121"/>
      <c r="S39" s="121"/>
      <c r="T39" s="121"/>
      <c r="U39" s="121"/>
      <c r="V39" s="121"/>
    </row>
    <row r="40" ht="12.0" customHeight="1">
      <c r="A40" s="19"/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19"/>
      <c r="M40" s="121"/>
      <c r="N40" s="121"/>
      <c r="O40" s="121"/>
      <c r="P40" s="121"/>
      <c r="Q40" s="121"/>
      <c r="R40" s="121"/>
      <c r="S40" s="121"/>
      <c r="T40" s="121"/>
      <c r="U40" s="121"/>
      <c r="V40" s="121"/>
    </row>
    <row r="41" ht="12.0" customHeight="1">
      <c r="A41" s="19"/>
      <c r="B41" s="290"/>
      <c r="C41" s="290"/>
      <c r="D41" s="290"/>
      <c r="E41" s="290"/>
      <c r="F41" s="290"/>
      <c r="G41" s="290"/>
      <c r="H41" s="290"/>
      <c r="I41" s="290"/>
      <c r="J41" s="290"/>
      <c r="K41" s="290"/>
      <c r="L41" s="19"/>
      <c r="M41" s="121"/>
      <c r="N41" s="121"/>
      <c r="O41" s="121"/>
      <c r="P41" s="121"/>
      <c r="Q41" s="121"/>
      <c r="R41" s="121"/>
      <c r="S41" s="121"/>
      <c r="T41" s="121"/>
      <c r="U41" s="121"/>
      <c r="V41" s="121"/>
    </row>
    <row r="42" ht="12.0" customHeight="1">
      <c r="A42" s="19"/>
      <c r="B42" s="17"/>
      <c r="C42" s="17"/>
      <c r="D42" s="17"/>
      <c r="E42" s="17"/>
      <c r="F42" s="17"/>
      <c r="G42" s="17"/>
      <c r="H42" s="17"/>
      <c r="I42" s="17"/>
      <c r="J42" s="17"/>
      <c r="K42" s="19"/>
      <c r="L42" s="19"/>
      <c r="M42" s="121"/>
      <c r="N42" s="121"/>
      <c r="O42" s="121"/>
      <c r="P42" s="121"/>
      <c r="Q42" s="121"/>
      <c r="R42" s="121"/>
      <c r="S42" s="121"/>
      <c r="T42" s="121"/>
      <c r="U42" s="121"/>
      <c r="V42" s="121"/>
    </row>
    <row r="43" ht="12.0" customHeight="1">
      <c r="A43" s="19"/>
      <c r="B43" s="17"/>
      <c r="C43" s="17"/>
      <c r="D43" s="17"/>
      <c r="E43" s="17"/>
      <c r="F43" s="17"/>
      <c r="G43" s="17"/>
      <c r="H43" s="17"/>
      <c r="I43" s="17"/>
      <c r="J43" s="17"/>
      <c r="K43" s="19"/>
      <c r="L43" s="19"/>
      <c r="M43" s="121"/>
      <c r="N43" s="121"/>
      <c r="O43" s="121"/>
      <c r="P43" s="121"/>
      <c r="Q43" s="121"/>
      <c r="R43" s="121"/>
      <c r="S43" s="121"/>
      <c r="T43" s="121"/>
      <c r="U43" s="121"/>
      <c r="V43" s="121"/>
    </row>
    <row r="44" ht="12.0" customHeight="1">
      <c r="A44" s="19"/>
      <c r="B44" s="17"/>
      <c r="C44" s="17"/>
      <c r="D44" s="17"/>
      <c r="E44" s="17"/>
      <c r="F44" s="17"/>
      <c r="G44" s="17"/>
      <c r="H44" s="17"/>
      <c r="I44" s="17"/>
      <c r="J44" s="17"/>
      <c r="K44" s="19"/>
      <c r="L44" s="19"/>
      <c r="M44" s="121"/>
      <c r="N44" s="121"/>
      <c r="O44" s="121"/>
      <c r="P44" s="121"/>
      <c r="Q44" s="121"/>
      <c r="R44" s="121"/>
      <c r="S44" s="121"/>
      <c r="T44" s="121"/>
      <c r="U44" s="121"/>
      <c r="V44" s="121"/>
    </row>
    <row r="45" ht="12.0" customHeight="1">
      <c r="A45" s="19"/>
      <c r="B45" s="17"/>
      <c r="C45" s="17"/>
      <c r="D45" s="17"/>
      <c r="E45" s="17"/>
      <c r="F45" s="17"/>
      <c r="G45" s="17"/>
      <c r="H45" s="17"/>
      <c r="I45" s="17"/>
      <c r="J45" s="17"/>
      <c r="K45" s="19"/>
      <c r="L45" s="19"/>
      <c r="M45" s="121"/>
      <c r="N45" s="121"/>
      <c r="O45" s="121"/>
      <c r="P45" s="121"/>
      <c r="Q45" s="121"/>
      <c r="R45" s="121"/>
      <c r="S45" s="121"/>
      <c r="T45" s="121"/>
      <c r="U45" s="121"/>
      <c r="V45" s="121"/>
    </row>
    <row r="46" ht="12.0" customHeight="1">
      <c r="A46" s="19"/>
      <c r="B46" s="17"/>
      <c r="C46" s="17"/>
      <c r="D46" s="17"/>
      <c r="E46" s="17"/>
      <c r="F46" s="17"/>
      <c r="G46" s="17"/>
      <c r="H46" s="17"/>
      <c r="I46" s="17"/>
      <c r="J46" s="17"/>
      <c r="K46" s="19"/>
      <c r="L46" s="19"/>
      <c r="M46" s="121"/>
      <c r="N46" s="121"/>
      <c r="O46" s="121"/>
      <c r="P46" s="121"/>
      <c r="Q46" s="121"/>
      <c r="R46" s="121"/>
      <c r="S46" s="121"/>
      <c r="T46" s="121"/>
      <c r="U46" s="121"/>
      <c r="V46" s="121"/>
    </row>
    <row r="47" ht="12.0" customHeight="1">
      <c r="A47" s="19"/>
      <c r="B47" s="17"/>
      <c r="C47" s="17"/>
      <c r="D47" s="17"/>
      <c r="E47" s="17"/>
      <c r="F47" s="17"/>
      <c r="G47" s="17"/>
      <c r="H47" s="17"/>
      <c r="I47" s="17"/>
      <c r="J47" s="17"/>
      <c r="K47" s="19"/>
      <c r="L47" s="19"/>
      <c r="M47" s="121"/>
      <c r="N47" s="121"/>
      <c r="O47" s="121"/>
      <c r="P47" s="121"/>
      <c r="Q47" s="121"/>
      <c r="R47" s="121"/>
      <c r="S47" s="121"/>
      <c r="T47" s="121"/>
      <c r="U47" s="121"/>
      <c r="V47" s="121"/>
    </row>
    <row r="48" ht="12.0" customHeight="1">
      <c r="A48" s="19"/>
      <c r="B48" s="17"/>
      <c r="C48" s="17"/>
      <c r="D48" s="17"/>
      <c r="E48" s="17"/>
      <c r="F48" s="17"/>
      <c r="G48" s="17"/>
      <c r="H48" s="17"/>
      <c r="I48" s="17"/>
      <c r="J48" s="17"/>
      <c r="K48" s="19"/>
      <c r="L48" s="19"/>
      <c r="M48" s="121"/>
      <c r="N48" s="121"/>
      <c r="O48" s="121"/>
      <c r="P48" s="121"/>
      <c r="Q48" s="121"/>
      <c r="R48" s="121"/>
      <c r="S48" s="121"/>
      <c r="T48" s="121"/>
      <c r="U48" s="121"/>
      <c r="V48" s="121"/>
    </row>
    <row r="49" ht="12.0" customHeight="1">
      <c r="A49" s="19"/>
      <c r="B49" s="17"/>
      <c r="C49" s="17"/>
      <c r="D49" s="17"/>
      <c r="E49" s="17"/>
      <c r="F49" s="17"/>
      <c r="G49" s="17"/>
      <c r="H49" s="17"/>
      <c r="I49" s="17"/>
      <c r="J49" s="17"/>
      <c r="K49" s="19"/>
      <c r="L49" s="19"/>
      <c r="M49" s="121"/>
      <c r="N49" s="121"/>
      <c r="O49" s="121"/>
      <c r="P49" s="121"/>
      <c r="Q49" s="121"/>
      <c r="R49" s="121"/>
      <c r="S49" s="121"/>
      <c r="T49" s="121"/>
      <c r="U49" s="121"/>
      <c r="V49" s="121"/>
    </row>
    <row r="50" ht="12.0" customHeight="1">
      <c r="A50" s="19"/>
      <c r="B50" s="17"/>
      <c r="C50" s="17"/>
      <c r="D50" s="17"/>
      <c r="E50" s="17"/>
      <c r="F50" s="17"/>
      <c r="G50" s="17"/>
      <c r="H50" s="17"/>
      <c r="I50" s="17"/>
      <c r="J50" s="17"/>
      <c r="K50" s="19"/>
      <c r="L50" s="19"/>
      <c r="M50" s="121"/>
      <c r="N50" s="121"/>
      <c r="O50" s="121"/>
      <c r="P50" s="121"/>
      <c r="Q50" s="121"/>
      <c r="R50" s="121"/>
      <c r="S50" s="121"/>
      <c r="T50" s="121"/>
      <c r="U50" s="121"/>
      <c r="V50" s="121"/>
    </row>
    <row r="51" ht="12.0" customHeight="1">
      <c r="A51" s="19"/>
      <c r="B51" s="17"/>
      <c r="C51" s="17"/>
      <c r="D51" s="17"/>
      <c r="E51" s="17"/>
      <c r="F51" s="17"/>
      <c r="G51" s="17"/>
      <c r="H51" s="17"/>
      <c r="I51" s="17"/>
      <c r="J51" s="17"/>
      <c r="K51" s="19"/>
      <c r="L51" s="19"/>
      <c r="M51" s="121"/>
      <c r="N51" s="121"/>
      <c r="O51" s="121"/>
      <c r="P51" s="121"/>
      <c r="Q51" s="121"/>
      <c r="R51" s="121"/>
      <c r="S51" s="121"/>
      <c r="T51" s="121"/>
      <c r="U51" s="121"/>
      <c r="V51" s="121"/>
    </row>
    <row r="52" ht="12.0" customHeight="1">
      <c r="A52" s="19"/>
      <c r="B52" s="17"/>
      <c r="C52" s="17"/>
      <c r="D52" s="17"/>
      <c r="E52" s="17"/>
      <c r="F52" s="17"/>
      <c r="G52" s="17"/>
      <c r="H52" s="17"/>
      <c r="I52" s="17"/>
      <c r="J52" s="17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</row>
    <row r="53" ht="12.0" customHeight="1">
      <c r="A53" s="19"/>
      <c r="B53" s="17"/>
      <c r="C53" s="17"/>
      <c r="D53" s="17"/>
      <c r="E53" s="17"/>
      <c r="F53" s="17"/>
      <c r="G53" s="17"/>
      <c r="H53" s="17"/>
      <c r="I53" s="17"/>
      <c r="J53" s="17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</row>
    <row r="54" ht="12.0" customHeight="1">
      <c r="A54" s="19"/>
      <c r="B54" s="17"/>
      <c r="C54" s="17"/>
      <c r="D54" s="17"/>
      <c r="E54" s="17"/>
      <c r="F54" s="17"/>
      <c r="G54" s="17"/>
      <c r="H54" s="17"/>
      <c r="I54" s="17"/>
      <c r="J54" s="17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ht="12.0" customHeight="1">
      <c r="A55" s="19"/>
      <c r="B55" s="17"/>
      <c r="C55" s="17"/>
      <c r="D55" s="17"/>
      <c r="E55" s="17"/>
      <c r="F55" s="17"/>
      <c r="G55" s="17"/>
      <c r="H55" s="17"/>
      <c r="I55" s="17"/>
      <c r="J55" s="17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ht="12.0" customHeight="1">
      <c r="A56" s="19"/>
      <c r="B56" s="17"/>
      <c r="C56" s="17"/>
      <c r="D56" s="17"/>
      <c r="E56" s="17"/>
      <c r="F56" s="17"/>
      <c r="G56" s="17"/>
      <c r="H56" s="17"/>
      <c r="I56" s="17"/>
      <c r="J56" s="17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ht="12.0" customHeight="1">
      <c r="A57" s="19"/>
      <c r="B57" s="17"/>
      <c r="C57" s="17"/>
      <c r="D57" s="17"/>
      <c r="E57" s="17"/>
      <c r="F57" s="17"/>
      <c r="G57" s="17"/>
      <c r="H57" s="17"/>
      <c r="I57" s="17"/>
      <c r="J57" s="17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ht="12.0" customHeight="1">
      <c r="A58" s="19"/>
      <c r="B58" s="17"/>
      <c r="C58" s="17"/>
      <c r="D58" s="17"/>
      <c r="E58" s="17"/>
      <c r="F58" s="17"/>
      <c r="G58" s="17"/>
      <c r="H58" s="17"/>
      <c r="I58" s="17"/>
      <c r="J58" s="17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</row>
    <row r="59" ht="12.0" customHeight="1">
      <c r="A59" s="19"/>
      <c r="B59" s="17"/>
      <c r="C59" s="17"/>
      <c r="D59" s="17"/>
      <c r="E59" s="17"/>
      <c r="F59" s="17"/>
      <c r="G59" s="17"/>
      <c r="H59" s="17"/>
      <c r="I59" s="17"/>
      <c r="J59" s="17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</row>
    <row r="60" ht="12.0" customHeight="1">
      <c r="A60" s="19"/>
      <c r="B60" s="17"/>
      <c r="C60" s="17"/>
      <c r="D60" s="17"/>
      <c r="E60" s="17"/>
      <c r="F60" s="17"/>
      <c r="G60" s="17"/>
      <c r="H60" s="17"/>
      <c r="I60" s="17"/>
      <c r="J60" s="17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</row>
    <row r="61" ht="12.0" customHeight="1">
      <c r="A61" s="19"/>
      <c r="B61" s="17"/>
      <c r="C61" s="17"/>
      <c r="D61" s="17"/>
      <c r="E61" s="17"/>
      <c r="F61" s="17"/>
      <c r="G61" s="17"/>
      <c r="H61" s="17"/>
      <c r="I61" s="17"/>
      <c r="J61" s="17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ht="12.0" customHeight="1">
      <c r="A62" s="19"/>
      <c r="B62" s="17"/>
      <c r="C62" s="17"/>
      <c r="D62" s="17"/>
      <c r="E62" s="17"/>
      <c r="F62" s="17"/>
      <c r="G62" s="17"/>
      <c r="H62" s="17"/>
      <c r="I62" s="17"/>
      <c r="J62" s="17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</row>
    <row r="63" ht="12.0" customHeight="1">
      <c r="A63" s="19"/>
      <c r="B63" s="17"/>
      <c r="C63" s="17"/>
      <c r="D63" s="17"/>
      <c r="E63" s="17"/>
      <c r="F63" s="17"/>
      <c r="G63" s="17"/>
      <c r="H63" s="17"/>
      <c r="I63" s="17"/>
      <c r="J63" s="17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ht="12.0" customHeight="1">
      <c r="A64" s="19"/>
      <c r="B64" s="17"/>
      <c r="C64" s="17"/>
      <c r="D64" s="17"/>
      <c r="E64" s="17"/>
      <c r="F64" s="17"/>
      <c r="G64" s="17"/>
      <c r="H64" s="17"/>
      <c r="I64" s="17"/>
      <c r="J64" s="17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</row>
    <row r="65" ht="12.0" customHeight="1">
      <c r="A65" s="19"/>
      <c r="B65" s="17"/>
      <c r="C65" s="17"/>
      <c r="D65" s="17"/>
      <c r="E65" s="17"/>
      <c r="F65" s="17"/>
      <c r="G65" s="17"/>
      <c r="H65" s="17"/>
      <c r="I65" s="17"/>
      <c r="J65" s="17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ht="12.0" customHeight="1">
      <c r="A66" s="19"/>
      <c r="B66" s="17"/>
      <c r="C66" s="17"/>
      <c r="D66" s="17"/>
      <c r="E66" s="17"/>
      <c r="F66" s="17"/>
      <c r="G66" s="17"/>
      <c r="H66" s="17"/>
      <c r="I66" s="17"/>
      <c r="J66" s="17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</row>
    <row r="67" ht="12.0" customHeight="1">
      <c r="A67" s="19"/>
      <c r="B67" s="17"/>
      <c r="C67" s="17"/>
      <c r="D67" s="17"/>
      <c r="E67" s="17"/>
      <c r="F67" s="17"/>
      <c r="G67" s="17"/>
      <c r="H67" s="17"/>
      <c r="I67" s="17"/>
      <c r="J67" s="17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ht="12.0" customHeight="1">
      <c r="A68" s="19"/>
      <c r="B68" s="17"/>
      <c r="C68" s="17"/>
      <c r="D68" s="17"/>
      <c r="E68" s="17"/>
      <c r="F68" s="17"/>
      <c r="G68" s="17"/>
      <c r="H68" s="17"/>
      <c r="I68" s="17"/>
      <c r="J68" s="17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</row>
    <row r="69" ht="12.0" customHeight="1">
      <c r="A69" s="19"/>
      <c r="B69" s="17"/>
      <c r="C69" s="17"/>
      <c r="D69" s="17"/>
      <c r="E69" s="17"/>
      <c r="F69" s="17"/>
      <c r="G69" s="17"/>
      <c r="H69" s="17"/>
      <c r="I69" s="17"/>
      <c r="J69" s="17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ht="12.0" customHeight="1">
      <c r="A70" s="19"/>
      <c r="B70" s="17"/>
      <c r="C70" s="17"/>
      <c r="D70" s="17"/>
      <c r="E70" s="17"/>
      <c r="F70" s="17"/>
      <c r="G70" s="17"/>
      <c r="H70" s="17"/>
      <c r="I70" s="17"/>
      <c r="J70" s="17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</row>
    <row r="71" ht="12.0" customHeight="1">
      <c r="A71" s="19"/>
      <c r="B71" s="17"/>
      <c r="C71" s="17"/>
      <c r="D71" s="17"/>
      <c r="E71" s="17"/>
      <c r="F71" s="17"/>
      <c r="G71" s="17"/>
      <c r="H71" s="17"/>
      <c r="I71" s="17"/>
      <c r="J71" s="17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ht="12.0" customHeight="1">
      <c r="A72" s="19"/>
      <c r="B72" s="17"/>
      <c r="C72" s="17"/>
      <c r="D72" s="17"/>
      <c r="E72" s="17"/>
      <c r="F72" s="17"/>
      <c r="G72" s="17"/>
      <c r="H72" s="17"/>
      <c r="I72" s="17"/>
      <c r="J72" s="17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</row>
    <row r="73" ht="12.0" customHeight="1">
      <c r="A73" s="19"/>
      <c r="B73" s="17"/>
      <c r="C73" s="17"/>
      <c r="D73" s="17"/>
      <c r="E73" s="17"/>
      <c r="F73" s="17"/>
      <c r="G73" s="17"/>
      <c r="H73" s="17"/>
      <c r="I73" s="17"/>
      <c r="J73" s="17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  <row r="74" ht="12.0" customHeight="1">
      <c r="A74" s="19"/>
      <c r="B74" s="17"/>
      <c r="C74" s="17"/>
      <c r="D74" s="17"/>
      <c r="E74" s="17"/>
      <c r="F74" s="17"/>
      <c r="G74" s="17"/>
      <c r="H74" s="17"/>
      <c r="I74" s="17"/>
      <c r="J74" s="17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</row>
    <row r="75" ht="12.0" customHeight="1">
      <c r="A75" s="19"/>
      <c r="B75" s="17"/>
      <c r="C75" s="17"/>
      <c r="D75" s="17"/>
      <c r="E75" s="17"/>
      <c r="F75" s="17"/>
      <c r="G75" s="17"/>
      <c r="H75" s="17"/>
      <c r="I75" s="17"/>
      <c r="J75" s="17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</row>
    <row r="76" ht="12.0" customHeight="1">
      <c r="A76" s="19"/>
      <c r="B76" s="17"/>
      <c r="C76" s="17"/>
      <c r="D76" s="17"/>
      <c r="E76" s="17"/>
      <c r="F76" s="17"/>
      <c r="G76" s="17"/>
      <c r="H76" s="17"/>
      <c r="I76" s="17"/>
      <c r="J76" s="17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</row>
    <row r="77" ht="12.0" customHeight="1">
      <c r="A77" s="19"/>
      <c r="B77" s="17"/>
      <c r="C77" s="17"/>
      <c r="D77" s="17"/>
      <c r="E77" s="17"/>
      <c r="F77" s="17"/>
      <c r="G77" s="17"/>
      <c r="H77" s="17"/>
      <c r="I77" s="17"/>
      <c r="J77" s="17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</row>
    <row r="78" ht="12.0" customHeight="1">
      <c r="A78" s="19"/>
      <c r="B78" s="17"/>
      <c r="C78" s="17"/>
      <c r="D78" s="17"/>
      <c r="E78" s="17"/>
      <c r="F78" s="17"/>
      <c r="G78" s="17"/>
      <c r="H78" s="17"/>
      <c r="I78" s="17"/>
      <c r="J78" s="17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</row>
    <row r="79" ht="12.0" customHeight="1">
      <c r="A79" s="19"/>
      <c r="B79" s="17"/>
      <c r="C79" s="17"/>
      <c r="D79" s="17"/>
      <c r="E79" s="17"/>
      <c r="F79" s="17"/>
      <c r="G79" s="17"/>
      <c r="H79" s="17"/>
      <c r="I79" s="17"/>
      <c r="J79" s="17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</row>
    <row r="80" ht="12.0" customHeight="1">
      <c r="A80" s="19"/>
      <c r="B80" s="17"/>
      <c r="C80" s="17"/>
      <c r="D80" s="17"/>
      <c r="E80" s="17"/>
      <c r="F80" s="17"/>
      <c r="G80" s="17"/>
      <c r="H80" s="17"/>
      <c r="I80" s="17"/>
      <c r="J80" s="17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</row>
    <row r="81" ht="12.0" customHeight="1">
      <c r="A81" s="19"/>
      <c r="B81" s="17"/>
      <c r="C81" s="17"/>
      <c r="D81" s="17"/>
      <c r="E81" s="17"/>
      <c r="F81" s="17"/>
      <c r="G81" s="17"/>
      <c r="H81" s="17"/>
      <c r="I81" s="17"/>
      <c r="J81" s="17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</row>
    <row r="82" ht="12.0" customHeight="1">
      <c r="A82" s="19"/>
      <c r="B82" s="17"/>
      <c r="C82" s="17"/>
      <c r="D82" s="17"/>
      <c r="E82" s="17"/>
      <c r="F82" s="17"/>
      <c r="G82" s="17"/>
      <c r="H82" s="17"/>
      <c r="I82" s="17"/>
      <c r="J82" s="17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</row>
    <row r="83" ht="12.0" customHeight="1">
      <c r="A83" s="19"/>
      <c r="B83" s="17"/>
      <c r="C83" s="17"/>
      <c r="D83" s="17"/>
      <c r="E83" s="17"/>
      <c r="F83" s="17"/>
      <c r="G83" s="17"/>
      <c r="H83" s="17"/>
      <c r="I83" s="17"/>
      <c r="J83" s="17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</row>
    <row r="84" ht="12.0" customHeight="1">
      <c r="A84" s="19"/>
      <c r="B84" s="17"/>
      <c r="C84" s="17"/>
      <c r="D84" s="17"/>
      <c r="E84" s="17"/>
      <c r="F84" s="17"/>
      <c r="G84" s="17"/>
      <c r="H84" s="17"/>
      <c r="I84" s="17"/>
      <c r="J84" s="17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</row>
    <row r="85" ht="12.0" customHeight="1">
      <c r="A85" s="19"/>
      <c r="B85" s="17"/>
      <c r="C85" s="17"/>
      <c r="D85" s="17"/>
      <c r="E85" s="17"/>
      <c r="F85" s="17"/>
      <c r="G85" s="17"/>
      <c r="H85" s="17"/>
      <c r="I85" s="17"/>
      <c r="J85" s="17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</row>
    <row r="86" ht="12.0" customHeight="1">
      <c r="A86" s="19"/>
      <c r="B86" s="17"/>
      <c r="C86" s="17"/>
      <c r="D86" s="17"/>
      <c r="E86" s="17"/>
      <c r="F86" s="17"/>
      <c r="G86" s="17"/>
      <c r="H86" s="17"/>
      <c r="I86" s="17"/>
      <c r="J86" s="17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</row>
    <row r="87" ht="12.0" customHeight="1">
      <c r="A87" s="19"/>
      <c r="B87" s="17"/>
      <c r="C87" s="17"/>
      <c r="D87" s="17"/>
      <c r="E87" s="17"/>
      <c r="F87" s="17"/>
      <c r="G87" s="17"/>
      <c r="H87" s="17"/>
      <c r="I87" s="17"/>
      <c r="J87" s="17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</row>
    <row r="88" ht="12.0" customHeight="1">
      <c r="A88" s="19"/>
      <c r="B88" s="17"/>
      <c r="C88" s="17"/>
      <c r="D88" s="17"/>
      <c r="E88" s="17"/>
      <c r="F88" s="17"/>
      <c r="G88" s="17"/>
      <c r="H88" s="17"/>
      <c r="I88" s="17"/>
      <c r="J88" s="17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</row>
    <row r="89" ht="12.0" customHeight="1">
      <c r="A89" s="19"/>
      <c r="B89" s="17"/>
      <c r="C89" s="17"/>
      <c r="D89" s="17"/>
      <c r="E89" s="17"/>
      <c r="F89" s="17"/>
      <c r="G89" s="17"/>
      <c r="H89" s="17"/>
      <c r="I89" s="17"/>
      <c r="J89" s="17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</row>
    <row r="90" ht="12.0" customHeight="1">
      <c r="A90" s="19"/>
      <c r="B90" s="17"/>
      <c r="C90" s="17"/>
      <c r="D90" s="17"/>
      <c r="E90" s="17"/>
      <c r="F90" s="17"/>
      <c r="G90" s="17"/>
      <c r="H90" s="17"/>
      <c r="I90" s="17"/>
      <c r="J90" s="17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</row>
    <row r="91" ht="12.0" customHeight="1">
      <c r="A91" s="19"/>
      <c r="B91" s="17"/>
      <c r="C91" s="17"/>
      <c r="D91" s="17"/>
      <c r="E91" s="17"/>
      <c r="F91" s="17"/>
      <c r="G91" s="17"/>
      <c r="H91" s="17"/>
      <c r="I91" s="17"/>
      <c r="J91" s="17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</row>
    <row r="92" ht="12.0" customHeight="1">
      <c r="A92" s="19"/>
      <c r="B92" s="17"/>
      <c r="C92" s="17"/>
      <c r="D92" s="17"/>
      <c r="E92" s="17"/>
      <c r="F92" s="17"/>
      <c r="G92" s="17"/>
      <c r="H92" s="17"/>
      <c r="I92" s="17"/>
      <c r="J92" s="17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</row>
    <row r="93" ht="12.0" customHeight="1">
      <c r="A93" s="19"/>
      <c r="B93" s="17"/>
      <c r="C93" s="17"/>
      <c r="D93" s="17"/>
      <c r="E93" s="17"/>
      <c r="F93" s="17"/>
      <c r="G93" s="17"/>
      <c r="H93" s="17"/>
      <c r="I93" s="17"/>
      <c r="J93" s="17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</row>
    <row r="94" ht="12.0" customHeight="1">
      <c r="A94" s="19"/>
      <c r="B94" s="17"/>
      <c r="C94" s="17"/>
      <c r="D94" s="17"/>
      <c r="E94" s="17"/>
      <c r="F94" s="17"/>
      <c r="G94" s="17"/>
      <c r="H94" s="17"/>
      <c r="I94" s="17"/>
      <c r="J94" s="17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</row>
    <row r="95" ht="12.0" customHeight="1">
      <c r="A95" s="19"/>
      <c r="B95" s="17"/>
      <c r="C95" s="17"/>
      <c r="D95" s="17"/>
      <c r="E95" s="17"/>
      <c r="F95" s="17"/>
      <c r="G95" s="17"/>
      <c r="H95" s="17"/>
      <c r="I95" s="17"/>
      <c r="J95" s="17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</row>
    <row r="96" ht="12.0" customHeight="1">
      <c r="A96" s="19"/>
      <c r="B96" s="17"/>
      <c r="C96" s="17"/>
      <c r="D96" s="17"/>
      <c r="E96" s="17"/>
      <c r="F96" s="17"/>
      <c r="G96" s="17"/>
      <c r="H96" s="17"/>
      <c r="I96" s="17"/>
      <c r="J96" s="17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</row>
    <row r="97" ht="12.0" customHeight="1">
      <c r="A97" s="19"/>
      <c r="B97" s="17"/>
      <c r="C97" s="17"/>
      <c r="D97" s="17"/>
      <c r="E97" s="17"/>
      <c r="F97" s="17"/>
      <c r="G97" s="17"/>
      <c r="H97" s="17"/>
      <c r="I97" s="17"/>
      <c r="J97" s="17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</row>
    <row r="98" ht="12.0" customHeight="1">
      <c r="A98" s="19"/>
      <c r="B98" s="17"/>
      <c r="C98" s="17"/>
      <c r="D98" s="17"/>
      <c r="E98" s="17"/>
      <c r="F98" s="17"/>
      <c r="G98" s="17"/>
      <c r="H98" s="17"/>
      <c r="I98" s="17"/>
      <c r="J98" s="17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</row>
    <row r="99" ht="12.0" customHeight="1">
      <c r="A99" s="19"/>
      <c r="B99" s="17"/>
      <c r="C99" s="17"/>
      <c r="D99" s="17"/>
      <c r="E99" s="17"/>
      <c r="F99" s="17"/>
      <c r="G99" s="17"/>
      <c r="H99" s="17"/>
      <c r="I99" s="17"/>
      <c r="J99" s="17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</row>
    <row r="100" ht="12.0" customHeight="1">
      <c r="A100" s="19"/>
      <c r="B100" s="17"/>
      <c r="C100" s="17"/>
      <c r="D100" s="17"/>
      <c r="E100" s="17"/>
      <c r="F100" s="17"/>
      <c r="G100" s="17"/>
      <c r="H100" s="17"/>
      <c r="I100" s="17"/>
      <c r="J100" s="17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</row>
  </sheetData>
  <printOptions/>
  <pageMargins bottom="0.75" footer="0.0" header="0.0" left="0.7" right="0.7" top="0.75"/>
  <pageSetup orientation="landscape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38.43"/>
    <col customWidth="1" min="2" max="10" width="12.29"/>
    <col customWidth="1" min="11" max="11" width="14.14"/>
    <col customWidth="1" min="12" max="12" width="11.57"/>
  </cols>
  <sheetData>
    <row r="1" ht="12.0" customHeight="1">
      <c r="A1" s="18" t="s">
        <v>492</v>
      </c>
      <c r="B1" s="17"/>
      <c r="C1" s="291"/>
      <c r="D1" s="17"/>
      <c r="E1" s="17"/>
      <c r="F1" s="17"/>
      <c r="G1" s="252"/>
      <c r="H1" s="252"/>
      <c r="I1" s="252"/>
      <c r="J1" s="252"/>
      <c r="K1" s="252"/>
      <c r="L1" s="19"/>
    </row>
    <row r="2" ht="9.75" customHeight="1">
      <c r="A2" s="19"/>
      <c r="B2" s="17"/>
      <c r="C2" s="17"/>
      <c r="D2" s="17"/>
      <c r="E2" s="17"/>
      <c r="F2" s="17"/>
      <c r="G2" s="17"/>
      <c r="H2" s="19"/>
      <c r="I2" s="19"/>
      <c r="J2" s="19"/>
      <c r="K2" s="19"/>
      <c r="L2" s="19"/>
    </row>
    <row r="3" ht="12.0" customHeight="1">
      <c r="A3" s="21" t="s">
        <v>426</v>
      </c>
      <c r="B3" s="287">
        <v>2011.0</v>
      </c>
      <c r="C3" s="287">
        <v>2012.0</v>
      </c>
      <c r="D3" s="287">
        <v>2013.0</v>
      </c>
      <c r="E3" s="287">
        <v>2014.0</v>
      </c>
      <c r="F3" s="287">
        <v>2015.0</v>
      </c>
      <c r="G3" s="287">
        <v>2016.0</v>
      </c>
      <c r="H3" s="287">
        <v>2017.0</v>
      </c>
      <c r="I3" s="287">
        <v>2018.0</v>
      </c>
      <c r="J3" s="287">
        <v>2019.0</v>
      </c>
      <c r="K3" s="287" t="s">
        <v>493</v>
      </c>
      <c r="L3" s="19"/>
    </row>
    <row r="4" ht="12.0" customHeight="1">
      <c r="A4" s="292" t="s">
        <v>452</v>
      </c>
      <c r="B4" s="203" t="str">
        <f t="shared" ref="B4:K4" si="1">SUM(B6:B9)</f>
        <v>  166,186,717 </v>
      </c>
      <c r="C4" s="203" t="str">
        <f t="shared" si="1"/>
        <v>  161,544,666 </v>
      </c>
      <c r="D4" s="203" t="str">
        <f t="shared" si="1"/>
        <v>  151,486,072 </v>
      </c>
      <c r="E4" s="203" t="str">
        <f t="shared" si="1"/>
        <v>  140,097,028 </v>
      </c>
      <c r="F4" s="203" t="str">
        <f t="shared" si="1"/>
        <v>  146,822,907 </v>
      </c>
      <c r="G4" s="203" t="str">
        <f t="shared" si="1"/>
        <v>  153,005,897 </v>
      </c>
      <c r="H4" s="203" t="str">
        <f t="shared" si="1"/>
        <v>  151,964,040 </v>
      </c>
      <c r="I4" s="203" t="str">
        <f t="shared" si="1"/>
        <v>  140,210,984 </v>
      </c>
      <c r="J4" s="203" t="str">
        <f t="shared" si="1"/>
        <v>  128,413,463 </v>
      </c>
      <c r="K4" s="203" t="str">
        <f t="shared" si="1"/>
        <v>  87,526,008 </v>
      </c>
      <c r="L4" s="19"/>
    </row>
    <row r="5" ht="9.75" customHeight="1">
      <c r="A5" s="245"/>
      <c r="B5" s="66"/>
      <c r="C5" s="66"/>
      <c r="D5" s="66"/>
      <c r="E5" s="66"/>
      <c r="F5" s="66"/>
      <c r="G5" s="66"/>
      <c r="H5" s="66"/>
      <c r="I5" s="66"/>
      <c r="J5" s="66"/>
      <c r="K5" s="66"/>
      <c r="L5" s="19"/>
    </row>
    <row r="6" ht="12.0" customHeight="1">
      <c r="A6" s="245" t="s">
        <v>428</v>
      </c>
      <c r="B6" s="66">
        <v>1.3711331353490102E8</v>
      </c>
      <c r="C6" s="66">
        <v>1.4205364067801708E8</v>
      </c>
      <c r="D6" s="66">
        <v>1.2791349974402691E8</v>
      </c>
      <c r="E6" s="66">
        <v>1.22795898880476E8</v>
      </c>
      <c r="F6" s="66">
        <v>1.2576084907422099E8</v>
      </c>
      <c r="G6" s="66">
        <v>1.1702232438156295E8</v>
      </c>
      <c r="H6" s="66">
        <v>1.2095880733268896E8</v>
      </c>
      <c r="I6" s="66">
        <v>1.06920789329642E8</v>
      </c>
      <c r="J6" s="66">
        <v>1.0068025063831899E8</v>
      </c>
      <c r="K6" s="66">
        <v>7.53819958856276E7</v>
      </c>
      <c r="L6" s="19"/>
    </row>
    <row r="7" ht="12.0" customHeight="1">
      <c r="A7" s="245" t="s">
        <v>429</v>
      </c>
      <c r="B7" s="66">
        <v>6542549.007357999</v>
      </c>
      <c r="C7" s="66">
        <v>8048910.058577996</v>
      </c>
      <c r="D7" s="66">
        <v>8173017.901388999</v>
      </c>
      <c r="E7" s="66">
        <v>9433726.839958997</v>
      </c>
      <c r="F7" s="66">
        <v>8739973.000834</v>
      </c>
      <c r="G7" s="66">
        <v>1.0680603567849997E7</v>
      </c>
      <c r="H7" s="66">
        <v>1.0027468476157999E7</v>
      </c>
      <c r="I7" s="66">
        <v>1.4404327950314993E7</v>
      </c>
      <c r="J7" s="66">
        <v>1.3079784430833E7</v>
      </c>
      <c r="K7" s="66">
        <v>9324789.661121162</v>
      </c>
      <c r="L7" s="19"/>
    </row>
    <row r="8" ht="12.0" customHeight="1">
      <c r="A8" s="245" t="s">
        <v>430</v>
      </c>
      <c r="B8" s="66">
        <v>40362.725172000006</v>
      </c>
      <c r="C8" s="66">
        <v>29828.732468</v>
      </c>
      <c r="D8" s="66">
        <v>1958.8220000000001</v>
      </c>
      <c r="E8" s="66">
        <v>0.0</v>
      </c>
      <c r="F8" s="66">
        <v>147569.60919000002</v>
      </c>
      <c r="G8" s="66">
        <v>218197.14570999998</v>
      </c>
      <c r="H8" s="66">
        <v>282652.47771</v>
      </c>
      <c r="I8" s="66">
        <v>10918.125</v>
      </c>
      <c r="J8" s="66">
        <v>8223.64788</v>
      </c>
      <c r="K8" s="66">
        <v>1278.681049</v>
      </c>
      <c r="L8" s="19"/>
    </row>
    <row r="9" ht="12.0" customHeight="1">
      <c r="A9" s="245" t="s">
        <v>494</v>
      </c>
      <c r="B9" s="66">
        <v>2.2490491714222006E7</v>
      </c>
      <c r="C9" s="66">
        <v>1.1412286684124002E7</v>
      </c>
      <c r="D9" s="66">
        <v>1.5397595222481001E7</v>
      </c>
      <c r="E9" s="66">
        <v>7867402.373083001</v>
      </c>
      <c r="F9" s="66">
        <v>1.2174514852895E7</v>
      </c>
      <c r="G9" s="66">
        <v>2.5084771881002422E7</v>
      </c>
      <c r="H9" s="66">
        <v>2.0695111669854186E7</v>
      </c>
      <c r="I9" s="66">
        <v>1.887494901005492E7</v>
      </c>
      <c r="J9" s="66">
        <v>1.464520464107371E7</v>
      </c>
      <c r="K9" s="66">
        <v>2817943.999997182</v>
      </c>
      <c r="L9" s="19"/>
    </row>
    <row r="10" ht="12.0" customHeight="1">
      <c r="A10" s="1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121"/>
    </row>
    <row r="11" ht="12.0" customHeight="1">
      <c r="A11" s="24" t="s">
        <v>479</v>
      </c>
      <c r="B11" s="126"/>
      <c r="C11" s="33"/>
      <c r="D11" s="33"/>
      <c r="E11" s="33"/>
      <c r="F11" s="33"/>
      <c r="G11" s="293"/>
      <c r="H11" s="293"/>
      <c r="I11" s="293"/>
      <c r="J11" s="293"/>
      <c r="K11" s="293"/>
      <c r="L11" s="19"/>
    </row>
    <row r="12" ht="12.0" customHeight="1">
      <c r="A12" s="19" t="s">
        <v>491</v>
      </c>
      <c r="B12" s="68"/>
      <c r="C12" s="17"/>
      <c r="D12" s="17"/>
      <c r="E12" s="17"/>
      <c r="F12" s="17"/>
      <c r="G12" s="252"/>
      <c r="H12" s="252"/>
      <c r="I12" s="252"/>
      <c r="J12" s="252"/>
      <c r="K12" s="252"/>
      <c r="L12" s="19"/>
    </row>
    <row r="13" ht="12.0" customHeight="1">
      <c r="A13" s="19" t="s">
        <v>481</v>
      </c>
      <c r="B13" s="68"/>
      <c r="C13" s="17"/>
      <c r="D13" s="17"/>
      <c r="E13" s="17"/>
      <c r="F13" s="17"/>
      <c r="G13" s="252"/>
      <c r="H13" s="252"/>
      <c r="I13" s="252"/>
      <c r="J13" s="252"/>
      <c r="K13" s="252"/>
      <c r="L13" s="19"/>
    </row>
    <row r="14" ht="12.0" customHeight="1">
      <c r="A14" s="27" t="s">
        <v>482</v>
      </c>
      <c r="B14" s="27"/>
      <c r="C14" s="28"/>
      <c r="D14" s="28"/>
      <c r="E14" s="28"/>
      <c r="F14" s="28"/>
      <c r="G14" s="294"/>
      <c r="H14" s="294"/>
      <c r="I14" s="294"/>
      <c r="J14" s="294"/>
      <c r="K14" s="294"/>
      <c r="L14" s="19"/>
    </row>
    <row r="15" ht="9.75" customHeight="1">
      <c r="A15" s="19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9"/>
    </row>
    <row r="16" ht="9.75" customHeight="1">
      <c r="A16" s="19"/>
      <c r="B16" s="17"/>
      <c r="C16" s="17"/>
      <c r="D16" s="17"/>
      <c r="E16" s="17"/>
      <c r="F16" s="17"/>
      <c r="G16" s="17"/>
      <c r="H16" s="19"/>
      <c r="I16" s="19"/>
      <c r="J16" s="19"/>
      <c r="K16" s="19"/>
      <c r="L16" s="19"/>
    </row>
    <row r="17" ht="12.0" customHeight="1">
      <c r="A17" s="18" t="s">
        <v>495</v>
      </c>
      <c r="B17" s="17"/>
      <c r="C17" s="17"/>
      <c r="D17" s="17"/>
      <c r="E17" s="17"/>
      <c r="F17" s="17"/>
      <c r="G17" s="17"/>
      <c r="H17" s="19"/>
      <c r="I17" s="19"/>
      <c r="J17" s="19"/>
      <c r="K17" s="19"/>
      <c r="L17" s="19"/>
    </row>
    <row r="18" ht="9.75" customHeight="1">
      <c r="A18" s="19"/>
      <c r="B18" s="17"/>
      <c r="C18" s="17"/>
      <c r="D18" s="17"/>
      <c r="E18" s="17"/>
      <c r="F18" s="17"/>
      <c r="G18" s="17"/>
      <c r="H18" s="19"/>
      <c r="I18" s="19"/>
      <c r="J18" s="19"/>
      <c r="K18" s="19"/>
      <c r="L18" s="19"/>
    </row>
    <row r="19" ht="12.0" customHeight="1">
      <c r="A19" s="21" t="s">
        <v>432</v>
      </c>
      <c r="B19" s="22">
        <v>2011.0</v>
      </c>
      <c r="C19" s="22">
        <v>2012.0</v>
      </c>
      <c r="D19" s="22">
        <v>2013.0</v>
      </c>
      <c r="E19" s="22">
        <v>2014.0</v>
      </c>
      <c r="F19" s="22">
        <v>2015.0</v>
      </c>
      <c r="G19" s="22">
        <v>2016.0</v>
      </c>
      <c r="H19" s="22">
        <v>2017.0</v>
      </c>
      <c r="I19" s="22">
        <v>2018.0</v>
      </c>
      <c r="J19" s="22">
        <v>2019.0</v>
      </c>
      <c r="K19" s="22" t="s">
        <v>496</v>
      </c>
      <c r="L19" s="19"/>
    </row>
    <row r="20" ht="12.0" customHeight="1">
      <c r="A20" s="18" t="s">
        <v>72</v>
      </c>
      <c r="B20" s="182" t="str">
        <f t="shared" ref="B20:K20" si="2">SUM(B22:B24)</f>
        <v>  166,186,717 </v>
      </c>
      <c r="C20" s="182" t="str">
        <f t="shared" si="2"/>
        <v>  161,544,666 </v>
      </c>
      <c r="D20" s="182" t="str">
        <f t="shared" si="2"/>
        <v>  151,486,072 </v>
      </c>
      <c r="E20" s="182" t="str">
        <f t="shared" si="2"/>
        <v>  140,097,028 </v>
      </c>
      <c r="F20" s="182" t="str">
        <f t="shared" si="2"/>
        <v>  146,822,907 </v>
      </c>
      <c r="G20" s="182" t="str">
        <f t="shared" si="2"/>
        <v>  153,005,897 </v>
      </c>
      <c r="H20" s="182" t="str">
        <f t="shared" si="2"/>
        <v>  151,964,040 </v>
      </c>
      <c r="I20" s="182" t="str">
        <f t="shared" si="2"/>
        <v>  140,210,984 </v>
      </c>
      <c r="J20" s="182" t="str">
        <f t="shared" si="2"/>
        <v>  128,413,463 </v>
      </c>
      <c r="K20" s="182" t="str">
        <f t="shared" si="2"/>
        <v>  87,526,008 </v>
      </c>
      <c r="L20" s="19"/>
    </row>
    <row r="21" ht="12.0" customHeight="1">
      <c r="A21" s="19"/>
      <c r="B21" s="295"/>
      <c r="C21" s="296"/>
      <c r="D21" s="296"/>
      <c r="E21" s="296"/>
      <c r="F21" s="296"/>
      <c r="G21" s="296"/>
      <c r="H21" s="296"/>
      <c r="I21" s="297"/>
      <c r="J21" s="39"/>
      <c r="K21" s="39"/>
      <c r="L21" s="19"/>
    </row>
    <row r="22" ht="12.0" customHeight="1">
      <c r="A22" s="121" t="s">
        <v>435</v>
      </c>
      <c r="B22" s="298">
        <v>1.3011659548227198E8</v>
      </c>
      <c r="C22" s="298">
        <v>1.36981400559255E8</v>
      </c>
      <c r="D22" s="298">
        <v>1.2228591859698004E8</v>
      </c>
      <c r="E22" s="298">
        <v>1.19516270928333E8</v>
      </c>
      <c r="F22" s="298">
        <v>1.1901291062804401E8</v>
      </c>
      <c r="G22" s="298">
        <v>1.13082586336653E8</v>
      </c>
      <c r="H22" s="298">
        <v>1.1342247851432E8</v>
      </c>
      <c r="I22" s="298">
        <v>1.0285062233611198E8</v>
      </c>
      <c r="J22" s="298">
        <v>9.547566904678899E7</v>
      </c>
      <c r="K22" s="298">
        <v>7.022913309560671E7</v>
      </c>
      <c r="L22" s="19"/>
    </row>
    <row r="23" ht="12.0" customHeight="1">
      <c r="A23" s="121" t="s">
        <v>434</v>
      </c>
      <c r="B23" s="298">
        <v>1.2723930964312002E7</v>
      </c>
      <c r="C23" s="298">
        <v>1.1511227642731998E7</v>
      </c>
      <c r="D23" s="298">
        <v>1.2231980968601003E7</v>
      </c>
      <c r="E23" s="298">
        <v>1.1745033295401998E7</v>
      </c>
      <c r="F23" s="298">
        <v>1.3461166979381E7</v>
      </c>
      <c r="G23" s="298">
        <v>1.3179827864172E7</v>
      </c>
      <c r="H23" s="298">
        <v>1.5606082024325002E7</v>
      </c>
      <c r="I23" s="298">
        <v>1.5917769257584002E7</v>
      </c>
      <c r="J23" s="298">
        <v>1.5585578326089E7</v>
      </c>
      <c r="K23" s="298">
        <v>1.1388021373642277E7</v>
      </c>
      <c r="L23" s="19"/>
    </row>
    <row r="24" ht="12.0" customHeight="1">
      <c r="A24" s="121" t="s">
        <v>436</v>
      </c>
      <c r="B24" s="298">
        <v>2.3346190535069004E7</v>
      </c>
      <c r="C24" s="298">
        <v>1.3052037951200001E7</v>
      </c>
      <c r="D24" s="298">
        <v>1.696817212431601E7</v>
      </c>
      <c r="E24" s="298">
        <v>8835723.869782994</v>
      </c>
      <c r="F24" s="298">
        <v>1.4348828929715E7</v>
      </c>
      <c r="G24" s="298">
        <v>2.674348277530043E7</v>
      </c>
      <c r="H24" s="298">
        <v>2.2935479417766187E7</v>
      </c>
      <c r="I24" s="298">
        <v>2.144259282131592E7</v>
      </c>
      <c r="J24" s="298">
        <v>1.7352215985227708E7</v>
      </c>
      <c r="K24" s="298">
        <v>5908853.758545886</v>
      </c>
      <c r="L24" s="19"/>
    </row>
    <row r="25" ht="12.0" customHeight="1">
      <c r="A25" s="121"/>
      <c r="B25" s="299"/>
      <c r="C25" s="299"/>
      <c r="D25" s="299"/>
      <c r="E25" s="299"/>
      <c r="F25" s="299"/>
      <c r="G25" s="299"/>
      <c r="H25" s="299"/>
      <c r="I25" s="299"/>
      <c r="J25" s="299"/>
      <c r="K25" s="299"/>
      <c r="L25" s="19"/>
    </row>
    <row r="26" ht="9.75" customHeight="1">
      <c r="A26" s="19"/>
      <c r="B26" s="17"/>
      <c r="C26" s="17"/>
      <c r="D26" s="17"/>
      <c r="E26" s="17"/>
      <c r="F26" s="17"/>
      <c r="G26" s="17"/>
      <c r="H26" s="19"/>
      <c r="I26" s="19"/>
      <c r="J26" s="19"/>
      <c r="K26" s="19"/>
      <c r="L26" s="19"/>
    </row>
    <row r="27" ht="12.0" customHeight="1">
      <c r="A27" s="24" t="s">
        <v>479</v>
      </c>
      <c r="B27" s="126"/>
      <c r="C27" s="33"/>
      <c r="D27" s="33"/>
      <c r="E27" s="33"/>
      <c r="F27" s="33"/>
      <c r="G27" s="33"/>
      <c r="H27" s="33"/>
      <c r="I27" s="33"/>
      <c r="J27" s="33"/>
      <c r="K27" s="33"/>
      <c r="L27" s="19"/>
    </row>
    <row r="28" ht="12.0" customHeight="1">
      <c r="A28" s="19" t="s">
        <v>480</v>
      </c>
      <c r="B28" s="68"/>
      <c r="C28" s="17"/>
      <c r="D28" s="17"/>
      <c r="E28" s="17"/>
      <c r="F28" s="17"/>
      <c r="G28" s="17"/>
      <c r="H28" s="19"/>
      <c r="I28" s="19"/>
      <c r="J28" s="19"/>
      <c r="K28" s="19"/>
      <c r="L28" s="19"/>
    </row>
    <row r="29" ht="12.0" customHeight="1">
      <c r="A29" s="19" t="s">
        <v>481</v>
      </c>
      <c r="B29" s="68"/>
      <c r="C29" s="17"/>
      <c r="D29" s="17"/>
      <c r="E29" s="17"/>
      <c r="F29" s="17"/>
      <c r="G29" s="17"/>
      <c r="H29" s="17"/>
      <c r="I29" s="17"/>
      <c r="J29" s="17"/>
      <c r="K29" s="17"/>
      <c r="L29" s="19"/>
    </row>
    <row r="30" ht="12.0" customHeight="1">
      <c r="A30" s="27" t="s">
        <v>482</v>
      </c>
      <c r="B30" s="27"/>
      <c r="C30" s="28"/>
      <c r="D30" s="28"/>
      <c r="E30" s="28"/>
      <c r="F30" s="28"/>
      <c r="G30" s="28"/>
      <c r="H30" s="27"/>
      <c r="I30" s="27"/>
      <c r="J30" s="27"/>
      <c r="K30" s="27"/>
      <c r="L30" s="19"/>
    </row>
    <row r="31" ht="12.0" customHeight="1">
      <c r="A31" s="19"/>
      <c r="B31" s="17"/>
      <c r="C31" s="17"/>
      <c r="D31" s="17"/>
      <c r="E31" s="17"/>
      <c r="F31" s="17"/>
      <c r="G31" s="17"/>
      <c r="H31" s="19"/>
      <c r="I31" s="19"/>
      <c r="J31" s="19"/>
      <c r="K31" s="19"/>
      <c r="L31" s="19"/>
    </row>
    <row r="32" ht="12.0" customHeight="1">
      <c r="A32" s="19"/>
      <c r="B32" s="300"/>
      <c r="C32" s="300"/>
      <c r="D32" s="300"/>
      <c r="E32" s="300"/>
      <c r="F32" s="300"/>
      <c r="G32" s="300"/>
      <c r="H32" s="300"/>
      <c r="I32" s="300"/>
      <c r="J32" s="300"/>
      <c r="K32" s="300"/>
      <c r="L32" s="19"/>
    </row>
    <row r="33" ht="12.0" customHeight="1">
      <c r="A33" s="19"/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19"/>
    </row>
    <row r="34" ht="12.0" customHeight="1">
      <c r="A34" s="19"/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19"/>
    </row>
    <row r="35" ht="12.0" customHeight="1">
      <c r="A35" s="19"/>
      <c r="B35" s="252"/>
      <c r="C35" s="252"/>
      <c r="D35" s="252"/>
      <c r="E35" s="252"/>
      <c r="F35" s="277"/>
      <c r="G35" s="252"/>
      <c r="H35" s="277"/>
      <c r="I35" s="277"/>
      <c r="J35" s="277"/>
      <c r="K35" s="277"/>
      <c r="L35" s="19"/>
    </row>
    <row r="36" ht="12.0" customHeight="1">
      <c r="A36" s="19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19"/>
    </row>
    <row r="37" ht="12.0" customHeight="1">
      <c r="A37" s="19"/>
      <c r="B37" s="17"/>
      <c r="C37" s="17"/>
      <c r="D37" s="17"/>
      <c r="E37" s="17"/>
      <c r="F37" s="121"/>
      <c r="G37" s="17"/>
      <c r="H37" s="19"/>
      <c r="I37" s="19"/>
      <c r="J37" s="19"/>
      <c r="K37" s="19"/>
      <c r="L37" s="19"/>
    </row>
    <row r="38" ht="12.0" customHeight="1">
      <c r="A38" s="19"/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19"/>
    </row>
    <row r="39" ht="12.0" customHeight="1">
      <c r="A39" s="19"/>
      <c r="B39" s="17"/>
      <c r="C39" s="17"/>
      <c r="D39" s="17"/>
      <c r="E39" s="17"/>
      <c r="F39" s="17"/>
      <c r="G39" s="17"/>
      <c r="H39" s="19"/>
      <c r="I39" s="19"/>
      <c r="J39" s="19"/>
      <c r="K39" s="19"/>
      <c r="L39" s="19"/>
    </row>
    <row r="40" ht="12.0" customHeight="1">
      <c r="A40" s="19"/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19"/>
    </row>
    <row r="41" ht="12.0" customHeight="1">
      <c r="A41" s="19"/>
      <c r="B41" s="17"/>
      <c r="C41" s="17"/>
      <c r="D41" s="17"/>
      <c r="E41" s="17"/>
      <c r="F41" s="17"/>
      <c r="G41" s="17"/>
      <c r="H41" s="19"/>
      <c r="I41" s="19"/>
      <c r="J41" s="19"/>
      <c r="K41" s="19"/>
      <c r="L41" s="19"/>
    </row>
    <row r="42" ht="12.0" customHeight="1">
      <c r="A42" s="19"/>
      <c r="B42" s="17"/>
      <c r="C42" s="17"/>
      <c r="D42" s="17"/>
      <c r="E42" s="17"/>
      <c r="F42" s="17"/>
      <c r="G42" s="17"/>
      <c r="H42" s="19"/>
      <c r="I42" s="19"/>
      <c r="J42" s="19"/>
      <c r="K42" s="19"/>
      <c r="L42" s="19"/>
    </row>
    <row r="43" ht="12.0" customHeight="1">
      <c r="A43" s="19"/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</row>
    <row r="44" ht="12.0" customHeight="1">
      <c r="A44" s="19"/>
      <c r="B44" s="17"/>
      <c r="C44" s="17"/>
      <c r="D44" s="17"/>
      <c r="E44" s="17"/>
      <c r="F44" s="17"/>
      <c r="G44" s="17"/>
      <c r="H44" s="19"/>
      <c r="I44" s="19"/>
      <c r="J44" s="19"/>
      <c r="K44" s="19"/>
      <c r="L44" s="19"/>
    </row>
    <row r="45" ht="12.0" customHeight="1">
      <c r="A45" s="19"/>
      <c r="B45" s="17"/>
      <c r="C45" s="17"/>
      <c r="D45" s="17"/>
      <c r="E45" s="17"/>
      <c r="F45" s="17"/>
      <c r="G45" s="17"/>
      <c r="H45" s="19"/>
      <c r="I45" s="19"/>
      <c r="J45" s="19"/>
      <c r="K45" s="19"/>
      <c r="L45" s="19"/>
    </row>
    <row r="46" ht="12.0" customHeight="1">
      <c r="A46" s="19"/>
      <c r="B46" s="17"/>
      <c r="C46" s="17"/>
      <c r="D46" s="17"/>
      <c r="E46" s="17"/>
      <c r="F46" s="17"/>
      <c r="G46" s="17"/>
      <c r="H46" s="19"/>
      <c r="I46" s="19"/>
      <c r="J46" s="19"/>
      <c r="K46" s="19"/>
      <c r="L46" s="19"/>
    </row>
    <row r="47" ht="12.0" customHeight="1">
      <c r="A47" s="19"/>
      <c r="B47" s="17"/>
      <c r="C47" s="17"/>
      <c r="D47" s="17"/>
      <c r="E47" s="17"/>
      <c r="F47" s="17"/>
      <c r="G47" s="17"/>
      <c r="H47" s="19"/>
      <c r="I47" s="19"/>
      <c r="J47" s="19"/>
      <c r="K47" s="19"/>
      <c r="L47" s="19"/>
    </row>
    <row r="48" ht="12.0" customHeight="1">
      <c r="A48" s="19"/>
      <c r="B48" s="17"/>
      <c r="C48" s="17"/>
      <c r="D48" s="17"/>
      <c r="E48" s="17"/>
      <c r="F48" s="17"/>
      <c r="G48" s="17"/>
      <c r="H48" s="19"/>
      <c r="I48" s="19"/>
      <c r="J48" s="19"/>
      <c r="K48" s="19"/>
      <c r="L48" s="19"/>
    </row>
    <row r="49" ht="12.0" customHeight="1">
      <c r="A49" s="19"/>
      <c r="B49" s="17"/>
      <c r="C49" s="17"/>
      <c r="D49" s="17"/>
      <c r="E49" s="17"/>
      <c r="F49" s="17"/>
      <c r="G49" s="17"/>
      <c r="H49" s="19"/>
      <c r="I49" s="19"/>
      <c r="J49" s="19"/>
      <c r="K49" s="19"/>
      <c r="L49" s="19"/>
    </row>
    <row r="50" ht="12.0" customHeight="1">
      <c r="A50" s="19"/>
      <c r="B50" s="17"/>
      <c r="C50" s="17"/>
      <c r="D50" s="17"/>
      <c r="E50" s="17"/>
      <c r="F50" s="17"/>
      <c r="G50" s="17"/>
      <c r="H50" s="19"/>
      <c r="I50" s="19"/>
      <c r="J50" s="19"/>
      <c r="K50" s="19"/>
      <c r="L50" s="19"/>
    </row>
    <row r="51" ht="12.0" customHeight="1">
      <c r="A51" s="19"/>
      <c r="B51" s="17"/>
      <c r="C51" s="17"/>
      <c r="D51" s="17"/>
      <c r="E51" s="17"/>
      <c r="F51" s="17"/>
      <c r="G51" s="17"/>
      <c r="H51" s="19"/>
      <c r="I51" s="19"/>
      <c r="J51" s="19"/>
      <c r="K51" s="19"/>
      <c r="L51" s="19"/>
    </row>
    <row r="52" ht="12.0" customHeight="1">
      <c r="A52" s="19"/>
      <c r="B52" s="17"/>
      <c r="C52" s="17"/>
      <c r="D52" s="17"/>
      <c r="E52" s="17"/>
      <c r="F52" s="17"/>
      <c r="G52" s="17"/>
      <c r="H52" s="19"/>
      <c r="I52" s="19"/>
      <c r="J52" s="19"/>
      <c r="K52" s="19"/>
      <c r="L52" s="19"/>
    </row>
    <row r="53" ht="12.0" customHeight="1">
      <c r="A53" s="19"/>
      <c r="B53" s="17"/>
      <c r="C53" s="17"/>
      <c r="D53" s="17"/>
      <c r="E53" s="17"/>
      <c r="F53" s="17"/>
      <c r="G53" s="17"/>
      <c r="H53" s="19"/>
      <c r="I53" s="19"/>
      <c r="J53" s="19"/>
      <c r="K53" s="19"/>
      <c r="L53" s="19"/>
    </row>
    <row r="54" ht="12.0" customHeight="1">
      <c r="A54" s="19"/>
      <c r="B54" s="17"/>
      <c r="C54" s="17"/>
      <c r="D54" s="17"/>
      <c r="E54" s="17"/>
      <c r="F54" s="17"/>
      <c r="G54" s="17"/>
      <c r="H54" s="19"/>
      <c r="I54" s="19"/>
      <c r="J54" s="19"/>
      <c r="K54" s="19"/>
      <c r="L54" s="19"/>
    </row>
    <row r="55" ht="12.0" customHeight="1">
      <c r="A55" s="19"/>
      <c r="B55" s="17"/>
      <c r="C55" s="17"/>
      <c r="D55" s="17"/>
      <c r="E55" s="17"/>
      <c r="F55" s="17"/>
      <c r="G55" s="17"/>
      <c r="H55" s="19"/>
      <c r="I55" s="19"/>
      <c r="J55" s="19"/>
      <c r="K55" s="19"/>
      <c r="L55" s="19"/>
    </row>
    <row r="56" ht="12.0" customHeight="1">
      <c r="A56" s="19"/>
      <c r="B56" s="17"/>
      <c r="C56" s="17"/>
      <c r="D56" s="17"/>
      <c r="E56" s="17"/>
      <c r="F56" s="17"/>
      <c r="G56" s="17"/>
      <c r="H56" s="19"/>
      <c r="I56" s="19"/>
      <c r="J56" s="19"/>
      <c r="K56" s="19"/>
      <c r="L56" s="19"/>
    </row>
    <row r="57" ht="12.0" customHeight="1">
      <c r="A57" s="19"/>
      <c r="B57" s="17"/>
      <c r="C57" s="17"/>
      <c r="D57" s="17"/>
      <c r="E57" s="17"/>
      <c r="F57" s="17"/>
      <c r="G57" s="17"/>
      <c r="H57" s="19"/>
      <c r="I57" s="19"/>
      <c r="J57" s="19"/>
      <c r="K57" s="19"/>
      <c r="L57" s="19"/>
    </row>
    <row r="58" ht="12.0" customHeight="1">
      <c r="A58" s="19"/>
      <c r="B58" s="17"/>
      <c r="C58" s="17"/>
      <c r="D58" s="17"/>
      <c r="E58" s="17"/>
      <c r="F58" s="17"/>
      <c r="G58" s="17"/>
      <c r="H58" s="19"/>
      <c r="I58" s="19"/>
      <c r="J58" s="19"/>
      <c r="K58" s="19"/>
      <c r="L58" s="19"/>
    </row>
    <row r="59" ht="12.0" customHeight="1">
      <c r="A59" s="19"/>
      <c r="B59" s="17"/>
      <c r="C59" s="17"/>
      <c r="D59" s="17"/>
      <c r="E59" s="17"/>
      <c r="F59" s="17"/>
      <c r="G59" s="17"/>
      <c r="H59" s="19"/>
      <c r="I59" s="19"/>
      <c r="J59" s="19"/>
      <c r="K59" s="19"/>
      <c r="L59" s="19"/>
    </row>
    <row r="60" ht="12.0" customHeight="1">
      <c r="A60" s="19"/>
      <c r="B60" s="17"/>
      <c r="C60" s="17"/>
      <c r="D60" s="17"/>
      <c r="E60" s="17"/>
      <c r="F60" s="17"/>
      <c r="G60" s="17"/>
      <c r="H60" s="19"/>
      <c r="I60" s="19"/>
      <c r="J60" s="19"/>
      <c r="K60" s="19"/>
      <c r="L60" s="19"/>
    </row>
    <row r="61" ht="12.0" customHeight="1">
      <c r="A61" s="19"/>
      <c r="B61" s="17"/>
      <c r="C61" s="17"/>
      <c r="D61" s="17"/>
      <c r="E61" s="17"/>
      <c r="F61" s="17"/>
      <c r="G61" s="17"/>
      <c r="H61" s="19"/>
      <c r="I61" s="19"/>
      <c r="J61" s="19"/>
      <c r="K61" s="19"/>
      <c r="L61" s="19"/>
    </row>
    <row r="62" ht="12.0" customHeight="1">
      <c r="A62" s="19"/>
      <c r="B62" s="17"/>
      <c r="C62" s="17"/>
      <c r="D62" s="17"/>
      <c r="E62" s="17"/>
      <c r="F62" s="17"/>
      <c r="G62" s="17"/>
      <c r="H62" s="19"/>
      <c r="I62" s="19"/>
      <c r="J62" s="19"/>
      <c r="K62" s="19"/>
      <c r="L62" s="19"/>
    </row>
    <row r="63" ht="12.0" customHeight="1">
      <c r="A63" s="19"/>
      <c r="B63" s="17"/>
      <c r="C63" s="17"/>
      <c r="D63" s="17"/>
      <c r="E63" s="17"/>
      <c r="F63" s="17"/>
      <c r="G63" s="17"/>
      <c r="H63" s="19"/>
      <c r="I63" s="19"/>
      <c r="J63" s="19"/>
      <c r="K63" s="19"/>
      <c r="L63" s="19"/>
    </row>
    <row r="64" ht="12.0" customHeight="1">
      <c r="A64" s="19"/>
      <c r="B64" s="17"/>
      <c r="C64" s="17"/>
      <c r="D64" s="17"/>
      <c r="E64" s="17"/>
      <c r="F64" s="17"/>
      <c r="G64" s="17"/>
      <c r="H64" s="19"/>
      <c r="I64" s="19"/>
      <c r="J64" s="19"/>
      <c r="K64" s="19"/>
      <c r="L64" s="19"/>
    </row>
    <row r="65" ht="12.0" customHeight="1">
      <c r="A65" s="19"/>
      <c r="B65" s="17"/>
      <c r="C65" s="17"/>
      <c r="D65" s="17"/>
      <c r="E65" s="17"/>
      <c r="F65" s="17"/>
      <c r="G65" s="17"/>
      <c r="H65" s="19"/>
      <c r="I65" s="19"/>
      <c r="J65" s="19"/>
      <c r="K65" s="19"/>
      <c r="L65" s="19"/>
    </row>
    <row r="66" ht="12.0" customHeight="1">
      <c r="A66" s="19"/>
      <c r="B66" s="17"/>
      <c r="C66" s="17"/>
      <c r="D66" s="17"/>
      <c r="E66" s="17"/>
      <c r="F66" s="17"/>
      <c r="G66" s="17"/>
      <c r="H66" s="19"/>
      <c r="I66" s="19"/>
      <c r="J66" s="19"/>
      <c r="K66" s="19"/>
      <c r="L66" s="19"/>
    </row>
    <row r="67" ht="12.0" customHeight="1">
      <c r="A67" s="19"/>
      <c r="B67" s="17"/>
      <c r="C67" s="17"/>
      <c r="D67" s="17"/>
      <c r="E67" s="17"/>
      <c r="F67" s="17"/>
      <c r="G67" s="17"/>
      <c r="H67" s="19"/>
      <c r="I67" s="19"/>
      <c r="J67" s="19"/>
      <c r="K67" s="19"/>
      <c r="L67" s="19"/>
    </row>
    <row r="68" ht="12.0" customHeight="1">
      <c r="A68" s="19"/>
      <c r="B68" s="17"/>
      <c r="C68" s="17"/>
      <c r="D68" s="17"/>
      <c r="E68" s="17"/>
      <c r="F68" s="17"/>
      <c r="G68" s="17"/>
      <c r="H68" s="19"/>
      <c r="I68" s="19"/>
      <c r="J68" s="19"/>
      <c r="K68" s="19"/>
      <c r="L68" s="19"/>
    </row>
    <row r="69" ht="12.0" customHeight="1">
      <c r="A69" s="19"/>
      <c r="B69" s="17"/>
      <c r="C69" s="17"/>
      <c r="D69" s="17"/>
      <c r="E69" s="17"/>
      <c r="F69" s="17"/>
      <c r="G69" s="17"/>
      <c r="H69" s="19"/>
      <c r="I69" s="19"/>
      <c r="J69" s="19"/>
      <c r="K69" s="19"/>
      <c r="L69" s="19"/>
    </row>
    <row r="70" ht="12.0" customHeight="1">
      <c r="A70" s="19"/>
      <c r="B70" s="17"/>
      <c r="C70" s="17"/>
      <c r="D70" s="17"/>
      <c r="E70" s="17"/>
      <c r="F70" s="17"/>
      <c r="G70" s="17"/>
      <c r="H70" s="19"/>
      <c r="I70" s="19"/>
      <c r="J70" s="19"/>
      <c r="K70" s="19"/>
      <c r="L70" s="19"/>
    </row>
    <row r="71" ht="12.0" customHeight="1">
      <c r="A71" s="19"/>
      <c r="B71" s="17"/>
      <c r="C71" s="17"/>
      <c r="D71" s="17"/>
      <c r="E71" s="17"/>
      <c r="F71" s="17"/>
      <c r="G71" s="17"/>
      <c r="H71" s="19"/>
      <c r="I71" s="19"/>
      <c r="J71" s="19"/>
      <c r="K71" s="19"/>
      <c r="L71" s="19"/>
    </row>
    <row r="72" ht="12.0" customHeight="1">
      <c r="A72" s="19"/>
      <c r="B72" s="17"/>
      <c r="C72" s="17"/>
      <c r="D72" s="17"/>
      <c r="E72" s="17"/>
      <c r="F72" s="17"/>
      <c r="G72" s="17"/>
      <c r="H72" s="19"/>
      <c r="I72" s="19"/>
      <c r="J72" s="19"/>
      <c r="K72" s="19"/>
      <c r="L72" s="19"/>
    </row>
    <row r="73" ht="12.0" customHeight="1">
      <c r="A73" s="19"/>
      <c r="B73" s="17"/>
      <c r="C73" s="17"/>
      <c r="D73" s="17"/>
      <c r="E73" s="17"/>
      <c r="F73" s="17"/>
      <c r="G73" s="17"/>
      <c r="H73" s="19"/>
      <c r="I73" s="19"/>
      <c r="J73" s="19"/>
      <c r="K73" s="19"/>
      <c r="L73" s="19"/>
    </row>
    <row r="74" ht="12.0" customHeight="1">
      <c r="A74" s="19"/>
      <c r="B74" s="17"/>
      <c r="C74" s="17"/>
      <c r="D74" s="17"/>
      <c r="E74" s="17"/>
      <c r="F74" s="17"/>
      <c r="G74" s="17"/>
      <c r="H74" s="19"/>
      <c r="I74" s="19"/>
      <c r="J74" s="19"/>
      <c r="K74" s="19"/>
      <c r="L74" s="19"/>
    </row>
    <row r="75" ht="12.0" customHeight="1">
      <c r="A75" s="19"/>
      <c r="B75" s="17"/>
      <c r="C75" s="17"/>
      <c r="D75" s="17"/>
      <c r="E75" s="17"/>
      <c r="F75" s="17"/>
      <c r="G75" s="17"/>
      <c r="H75" s="19"/>
      <c r="I75" s="19"/>
      <c r="J75" s="19"/>
      <c r="K75" s="19"/>
      <c r="L75" s="19"/>
    </row>
    <row r="76" ht="12.0" customHeight="1">
      <c r="A76" s="19"/>
      <c r="B76" s="17"/>
      <c r="C76" s="17"/>
      <c r="D76" s="17"/>
      <c r="E76" s="17"/>
      <c r="F76" s="17"/>
      <c r="G76" s="17"/>
      <c r="H76" s="19"/>
      <c r="I76" s="19"/>
      <c r="J76" s="19"/>
      <c r="K76" s="19"/>
      <c r="L76" s="19"/>
    </row>
    <row r="77" ht="12.0" customHeight="1">
      <c r="A77" s="19"/>
      <c r="B77" s="17"/>
      <c r="C77" s="17"/>
      <c r="D77" s="17"/>
      <c r="E77" s="17"/>
      <c r="F77" s="17"/>
      <c r="G77" s="17"/>
      <c r="H77" s="19"/>
      <c r="I77" s="19"/>
      <c r="J77" s="19"/>
      <c r="K77" s="19"/>
      <c r="L77" s="19"/>
    </row>
    <row r="78" ht="12.0" customHeight="1">
      <c r="A78" s="19"/>
      <c r="B78" s="17"/>
      <c r="C78" s="17"/>
      <c r="D78" s="17"/>
      <c r="E78" s="17"/>
      <c r="F78" s="17"/>
      <c r="G78" s="17"/>
      <c r="H78" s="19"/>
      <c r="I78" s="19"/>
      <c r="J78" s="19"/>
      <c r="K78" s="19"/>
      <c r="L78" s="19"/>
    </row>
    <row r="79" ht="12.0" customHeight="1">
      <c r="A79" s="19"/>
      <c r="B79" s="17"/>
      <c r="C79" s="17"/>
      <c r="D79" s="17"/>
      <c r="E79" s="17"/>
      <c r="F79" s="17"/>
      <c r="G79" s="17"/>
      <c r="H79" s="19"/>
      <c r="I79" s="19"/>
      <c r="J79" s="19"/>
      <c r="K79" s="19"/>
      <c r="L79" s="19"/>
    </row>
    <row r="80" ht="12.0" customHeight="1">
      <c r="A80" s="19"/>
      <c r="B80" s="17"/>
      <c r="C80" s="17"/>
      <c r="D80" s="17"/>
      <c r="E80" s="17"/>
      <c r="F80" s="17"/>
      <c r="G80" s="17"/>
      <c r="H80" s="19"/>
      <c r="I80" s="19"/>
      <c r="J80" s="19"/>
      <c r="K80" s="19"/>
      <c r="L80" s="19"/>
    </row>
    <row r="81" ht="12.0" customHeight="1">
      <c r="A81" s="19"/>
      <c r="B81" s="17"/>
      <c r="C81" s="17"/>
      <c r="D81" s="17"/>
      <c r="E81" s="17"/>
      <c r="F81" s="17"/>
      <c r="G81" s="17"/>
      <c r="H81" s="19"/>
      <c r="I81" s="19"/>
      <c r="J81" s="19"/>
      <c r="K81" s="19"/>
      <c r="L81" s="19"/>
    </row>
    <row r="82" ht="12.0" customHeight="1">
      <c r="A82" s="19"/>
      <c r="B82" s="17"/>
      <c r="C82" s="17"/>
      <c r="D82" s="17"/>
      <c r="E82" s="17"/>
      <c r="F82" s="17"/>
      <c r="G82" s="17"/>
      <c r="H82" s="19"/>
      <c r="I82" s="19"/>
      <c r="J82" s="19"/>
      <c r="K82" s="19"/>
      <c r="L82" s="19"/>
    </row>
    <row r="83" ht="12.0" customHeight="1">
      <c r="A83" s="19"/>
      <c r="B83" s="17"/>
      <c r="C83" s="17"/>
      <c r="D83" s="17"/>
      <c r="E83" s="17"/>
      <c r="F83" s="17"/>
      <c r="G83" s="17"/>
      <c r="H83" s="19"/>
      <c r="I83" s="19"/>
      <c r="J83" s="19"/>
      <c r="K83" s="19"/>
      <c r="L83" s="19"/>
    </row>
    <row r="84" ht="12.0" customHeight="1">
      <c r="A84" s="19"/>
      <c r="B84" s="17"/>
      <c r="C84" s="17"/>
      <c r="D84" s="17"/>
      <c r="E84" s="17"/>
      <c r="F84" s="17"/>
      <c r="G84" s="17"/>
      <c r="H84" s="19"/>
      <c r="I84" s="19"/>
      <c r="J84" s="19"/>
      <c r="K84" s="19"/>
      <c r="L84" s="19"/>
    </row>
    <row r="85" ht="12.0" customHeight="1">
      <c r="A85" s="19"/>
      <c r="B85" s="17"/>
      <c r="C85" s="17"/>
      <c r="D85" s="17"/>
      <c r="E85" s="17"/>
      <c r="F85" s="17"/>
      <c r="G85" s="17"/>
      <c r="H85" s="19"/>
      <c r="I85" s="19"/>
      <c r="J85" s="19"/>
      <c r="K85" s="19"/>
      <c r="L85" s="19"/>
    </row>
    <row r="86" ht="12.0" customHeight="1">
      <c r="A86" s="19"/>
      <c r="B86" s="17"/>
      <c r="C86" s="17"/>
      <c r="D86" s="17"/>
      <c r="E86" s="17"/>
      <c r="F86" s="17"/>
      <c r="G86" s="17"/>
      <c r="H86" s="19"/>
      <c r="I86" s="19"/>
      <c r="J86" s="19"/>
      <c r="K86" s="19"/>
      <c r="L86" s="19"/>
    </row>
    <row r="87" ht="12.0" customHeight="1">
      <c r="A87" s="19"/>
      <c r="B87" s="17"/>
      <c r="C87" s="17"/>
      <c r="D87" s="17"/>
      <c r="E87" s="17"/>
      <c r="F87" s="17"/>
      <c r="G87" s="17"/>
      <c r="H87" s="19"/>
      <c r="I87" s="19"/>
      <c r="J87" s="19"/>
      <c r="K87" s="19"/>
      <c r="L87" s="19"/>
    </row>
    <row r="88" ht="12.0" customHeight="1">
      <c r="A88" s="19"/>
      <c r="B88" s="17"/>
      <c r="C88" s="17"/>
      <c r="D88" s="17"/>
      <c r="E88" s="17"/>
      <c r="F88" s="17"/>
      <c r="G88" s="17"/>
      <c r="H88" s="19"/>
      <c r="I88" s="19"/>
      <c r="J88" s="19"/>
      <c r="K88" s="19"/>
      <c r="L88" s="19"/>
    </row>
    <row r="89" ht="12.0" customHeight="1">
      <c r="A89" s="19"/>
      <c r="B89" s="17"/>
      <c r="C89" s="17"/>
      <c r="D89" s="17"/>
      <c r="E89" s="17"/>
      <c r="F89" s="17"/>
      <c r="G89" s="17"/>
      <c r="H89" s="19"/>
      <c r="I89" s="19"/>
      <c r="J89" s="19"/>
      <c r="K89" s="19"/>
      <c r="L89" s="19"/>
    </row>
    <row r="90" ht="12.0" customHeight="1">
      <c r="A90" s="19"/>
      <c r="B90" s="17"/>
      <c r="C90" s="17"/>
      <c r="D90" s="17"/>
      <c r="E90" s="17"/>
      <c r="F90" s="17"/>
      <c r="G90" s="17"/>
      <c r="H90" s="19"/>
      <c r="I90" s="19"/>
      <c r="J90" s="19"/>
      <c r="K90" s="19"/>
      <c r="L90" s="19"/>
    </row>
    <row r="91" ht="12.0" customHeight="1">
      <c r="A91" s="19"/>
      <c r="B91" s="17"/>
      <c r="C91" s="17"/>
      <c r="D91" s="17"/>
      <c r="E91" s="17"/>
      <c r="F91" s="17"/>
      <c r="G91" s="17"/>
      <c r="H91" s="19"/>
      <c r="I91" s="19"/>
      <c r="J91" s="19"/>
      <c r="K91" s="19"/>
      <c r="L91" s="19"/>
    </row>
    <row r="92" ht="12.0" customHeight="1">
      <c r="A92" s="19"/>
      <c r="B92" s="17"/>
      <c r="C92" s="17"/>
      <c r="D92" s="17"/>
      <c r="E92" s="17"/>
      <c r="F92" s="17"/>
      <c r="G92" s="17"/>
      <c r="H92" s="19"/>
      <c r="I92" s="19"/>
      <c r="J92" s="19"/>
      <c r="K92" s="19"/>
      <c r="L92" s="19"/>
    </row>
    <row r="93" ht="12.0" customHeight="1">
      <c r="A93" s="19"/>
      <c r="B93" s="17"/>
      <c r="C93" s="17"/>
      <c r="D93" s="17"/>
      <c r="E93" s="17"/>
      <c r="F93" s="17"/>
      <c r="G93" s="17"/>
      <c r="H93" s="19"/>
      <c r="I93" s="19"/>
      <c r="J93" s="19"/>
      <c r="K93" s="19"/>
      <c r="L93" s="19"/>
    </row>
    <row r="94" ht="12.0" customHeight="1">
      <c r="A94" s="19"/>
      <c r="B94" s="17"/>
      <c r="C94" s="17"/>
      <c r="D94" s="17"/>
      <c r="E94" s="17"/>
      <c r="F94" s="17"/>
      <c r="G94" s="17"/>
      <c r="H94" s="19"/>
      <c r="I94" s="19"/>
      <c r="J94" s="19"/>
      <c r="K94" s="19"/>
      <c r="L94" s="19"/>
    </row>
    <row r="95" ht="12.0" customHeight="1">
      <c r="A95" s="19"/>
      <c r="B95" s="17"/>
      <c r="C95" s="17"/>
      <c r="D95" s="17"/>
      <c r="E95" s="17"/>
      <c r="F95" s="17"/>
      <c r="G95" s="17"/>
      <c r="H95" s="19"/>
      <c r="I95" s="19"/>
      <c r="J95" s="19"/>
      <c r="K95" s="19"/>
      <c r="L95" s="19"/>
    </row>
    <row r="96" ht="12.0" customHeight="1">
      <c r="A96" s="19"/>
      <c r="B96" s="17"/>
      <c r="C96" s="17"/>
      <c r="D96" s="17"/>
      <c r="E96" s="17"/>
      <c r="F96" s="17"/>
      <c r="G96" s="17"/>
      <c r="H96" s="19"/>
      <c r="I96" s="19"/>
      <c r="J96" s="19"/>
      <c r="K96" s="19"/>
      <c r="L96" s="19"/>
    </row>
    <row r="97" ht="12.0" customHeight="1">
      <c r="A97" s="19"/>
      <c r="B97" s="17"/>
      <c r="C97" s="17"/>
      <c r="D97" s="17"/>
      <c r="E97" s="17"/>
      <c r="F97" s="17"/>
      <c r="G97" s="17"/>
      <c r="H97" s="19"/>
      <c r="I97" s="19"/>
      <c r="J97" s="19"/>
      <c r="K97" s="19"/>
      <c r="L97" s="19"/>
    </row>
    <row r="98" ht="12.0" customHeight="1">
      <c r="A98" s="19"/>
      <c r="B98" s="17"/>
      <c r="C98" s="17"/>
      <c r="D98" s="17"/>
      <c r="E98" s="17"/>
      <c r="F98" s="17"/>
      <c r="G98" s="17"/>
      <c r="H98" s="19"/>
      <c r="I98" s="19"/>
      <c r="J98" s="19"/>
      <c r="K98" s="19"/>
      <c r="L98" s="19"/>
    </row>
    <row r="99" ht="12.0" customHeight="1">
      <c r="A99" s="19"/>
      <c r="B99" s="17"/>
      <c r="C99" s="17"/>
      <c r="D99" s="17"/>
      <c r="E99" s="17"/>
      <c r="F99" s="17"/>
      <c r="G99" s="17"/>
      <c r="H99" s="19"/>
      <c r="I99" s="19"/>
      <c r="J99" s="19"/>
      <c r="K99" s="19"/>
      <c r="L99" s="19"/>
    </row>
    <row r="100" ht="12.0" customHeight="1">
      <c r="A100" s="19"/>
      <c r="B100" s="17"/>
      <c r="C100" s="17"/>
      <c r="D100" s="17"/>
      <c r="E100" s="17"/>
      <c r="F100" s="17"/>
      <c r="G100" s="17"/>
      <c r="H100" s="19"/>
      <c r="I100" s="19"/>
      <c r="J100" s="19"/>
      <c r="K100" s="19"/>
      <c r="L100" s="19"/>
    </row>
  </sheetData>
  <printOptions/>
  <pageMargins bottom="0.75" footer="0.0" header="0.0" left="0.7" right="0.7" top="0.75"/>
  <pageSetup orientation="landscape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18.14"/>
    <col customWidth="1" min="2" max="2" width="12.43"/>
    <col customWidth="1" min="3" max="9" width="7.29"/>
    <col customWidth="1" min="10" max="10" width="7.86"/>
    <col customWidth="1" min="11" max="12" width="7.29"/>
    <col customWidth="1" min="13" max="14" width="11.57"/>
  </cols>
  <sheetData>
    <row r="1" ht="12.0" customHeight="1">
      <c r="A1" s="103" t="s">
        <v>497</v>
      </c>
      <c r="B1" s="2"/>
      <c r="C1" s="2"/>
      <c r="D1" s="2"/>
      <c r="E1" s="2"/>
      <c r="F1" s="2"/>
      <c r="G1" s="2"/>
      <c r="H1" s="4"/>
      <c r="I1" s="4"/>
      <c r="J1" s="4"/>
      <c r="K1" s="4"/>
      <c r="L1" s="2"/>
      <c r="M1" s="4"/>
      <c r="N1" s="4"/>
    </row>
    <row r="2" ht="12.0" customHeight="1">
      <c r="A2" s="3" t="s">
        <v>498</v>
      </c>
      <c r="B2" s="2"/>
      <c r="C2" s="2"/>
      <c r="D2" s="2"/>
      <c r="E2" s="2"/>
      <c r="F2" s="2"/>
      <c r="G2" s="2"/>
      <c r="H2" s="4"/>
      <c r="I2" s="4"/>
      <c r="J2" s="4"/>
      <c r="K2" s="4"/>
      <c r="L2" s="2"/>
      <c r="M2" s="4"/>
      <c r="N2" s="4"/>
    </row>
    <row r="3" ht="10.5" customHeight="1">
      <c r="A3" s="4"/>
      <c r="B3" s="2"/>
      <c r="C3" s="2"/>
      <c r="D3" s="2"/>
      <c r="E3" s="2"/>
      <c r="F3" s="2"/>
      <c r="G3" s="2"/>
      <c r="H3" s="4"/>
      <c r="I3" s="4"/>
      <c r="J3" s="4"/>
      <c r="K3" s="4"/>
      <c r="L3" s="2"/>
      <c r="M3" s="4"/>
      <c r="N3" s="4"/>
    </row>
    <row r="4" ht="10.5" customHeight="1">
      <c r="A4" s="4"/>
      <c r="B4" s="2"/>
      <c r="C4" s="2"/>
      <c r="D4" s="2"/>
      <c r="E4" s="2"/>
      <c r="F4" s="2"/>
      <c r="G4" s="2"/>
      <c r="H4" s="4"/>
      <c r="I4" s="4"/>
      <c r="J4" s="4"/>
      <c r="K4" s="4"/>
      <c r="L4" s="2"/>
      <c r="M4" s="4"/>
      <c r="N4" s="4"/>
    </row>
    <row r="5" ht="12.0" customHeight="1">
      <c r="A5" s="5" t="s">
        <v>499</v>
      </c>
      <c r="B5" s="6"/>
      <c r="C5" s="6">
        <v>2011.0</v>
      </c>
      <c r="D5" s="6">
        <v>2012.0</v>
      </c>
      <c r="E5" s="6">
        <v>2013.0</v>
      </c>
      <c r="F5" s="6">
        <v>2014.0</v>
      </c>
      <c r="G5" s="6">
        <v>2015.0</v>
      </c>
      <c r="H5" s="6">
        <v>2016.0</v>
      </c>
      <c r="I5" s="6">
        <v>2017.0</v>
      </c>
      <c r="J5" s="6">
        <v>2018.0</v>
      </c>
      <c r="K5" s="6">
        <v>2019.0</v>
      </c>
      <c r="L5" s="6" t="s">
        <v>500</v>
      </c>
      <c r="M5" s="4"/>
      <c r="N5" s="4"/>
    </row>
    <row r="6" ht="12.0" customHeight="1">
      <c r="A6" s="104" t="s">
        <v>501</v>
      </c>
      <c r="B6" s="2" t="s">
        <v>502</v>
      </c>
      <c r="C6" s="208">
        <v>10235.3530798401</v>
      </c>
      <c r="D6" s="208">
        <v>10745.5157589617</v>
      </c>
      <c r="E6" s="208">
        <v>8536.27949004949</v>
      </c>
      <c r="F6" s="208">
        <v>6729.0722178974</v>
      </c>
      <c r="G6" s="208">
        <v>6650.59536469637</v>
      </c>
      <c r="H6" s="208">
        <v>7425.71152735025</v>
      </c>
      <c r="I6" s="302">
        <v>8270.4808182539</v>
      </c>
      <c r="J6" s="302">
        <v>8258.5140570627</v>
      </c>
      <c r="K6" s="302">
        <v>8482.05524532061</v>
      </c>
      <c r="L6" s="208">
        <v>7849.86902142507</v>
      </c>
      <c r="M6" s="4"/>
      <c r="N6" s="303"/>
    </row>
    <row r="7" ht="12.0" customHeight="1">
      <c r="A7" s="104" t="s">
        <v>503</v>
      </c>
      <c r="B7" s="2" t="s">
        <v>330</v>
      </c>
      <c r="C7" s="208">
        <v>6492.249798</v>
      </c>
      <c r="D7" s="208">
        <v>6427.052413</v>
      </c>
      <c r="E7" s="208">
        <v>6047.365918</v>
      </c>
      <c r="F7" s="208">
        <v>5323.3804</v>
      </c>
      <c r="G7" s="208">
        <v>5743.772141</v>
      </c>
      <c r="H7" s="208">
        <v>5936.569808</v>
      </c>
      <c r="I7" s="302">
        <v>6563.922131</v>
      </c>
      <c r="J7" s="302">
        <v>6513.301653</v>
      </c>
      <c r="K7" s="302">
        <v>6096.77512</v>
      </c>
      <c r="L7" s="208">
        <v>4440.328108</v>
      </c>
      <c r="M7" s="4"/>
      <c r="N7" s="4"/>
    </row>
    <row r="8" ht="10.5" customHeight="1">
      <c r="A8" s="4"/>
      <c r="B8" s="2"/>
      <c r="C8" s="2"/>
      <c r="D8" s="2"/>
      <c r="E8" s="2"/>
      <c r="F8" s="2"/>
      <c r="G8" s="2"/>
      <c r="H8" s="4"/>
      <c r="I8" s="4"/>
      <c r="J8" s="304"/>
      <c r="K8" s="304"/>
      <c r="L8" s="2"/>
      <c r="M8" s="4"/>
      <c r="N8" s="4"/>
    </row>
    <row r="9" ht="10.5" customHeight="1">
      <c r="A9" s="4"/>
      <c r="B9" s="2"/>
      <c r="C9" s="2"/>
      <c r="D9" s="2"/>
      <c r="E9" s="2"/>
      <c r="F9" s="2"/>
      <c r="G9" s="2"/>
      <c r="H9" s="4"/>
      <c r="I9" s="4"/>
      <c r="J9" s="4"/>
      <c r="K9" s="4"/>
      <c r="L9" s="2"/>
      <c r="M9" s="4"/>
      <c r="N9" s="4"/>
    </row>
    <row r="10" ht="12.0" customHeight="1">
      <c r="A10" s="9" t="s">
        <v>395</v>
      </c>
      <c r="B10" s="14"/>
      <c r="C10" s="14"/>
      <c r="D10" s="14"/>
      <c r="E10" s="14"/>
      <c r="F10" s="14"/>
      <c r="G10" s="14"/>
      <c r="H10" s="14"/>
      <c r="I10" s="9"/>
      <c r="J10" s="9"/>
      <c r="K10" s="9"/>
      <c r="L10" s="14"/>
      <c r="M10" s="4"/>
      <c r="N10" s="4"/>
    </row>
    <row r="11" ht="12.0" customHeight="1">
      <c r="A11" s="4" t="s">
        <v>444</v>
      </c>
      <c r="B11" s="2"/>
      <c r="C11" s="2"/>
      <c r="D11" s="2"/>
      <c r="E11" s="2"/>
      <c r="F11" s="2"/>
      <c r="G11" s="2"/>
      <c r="H11" s="4"/>
      <c r="I11" s="4"/>
      <c r="J11" s="4"/>
      <c r="K11" s="4"/>
      <c r="L11" s="2"/>
      <c r="M11" s="4"/>
      <c r="N11" s="4"/>
    </row>
    <row r="12" ht="12.0" customHeight="1">
      <c r="A12" s="15" t="s">
        <v>445</v>
      </c>
      <c r="B12" s="16"/>
      <c r="C12" s="16"/>
      <c r="D12" s="16"/>
      <c r="E12" s="16"/>
      <c r="F12" s="16"/>
      <c r="G12" s="16"/>
      <c r="H12" s="15"/>
      <c r="I12" s="15"/>
      <c r="J12" s="15"/>
      <c r="K12" s="15"/>
      <c r="L12" s="16"/>
      <c r="M12" s="4"/>
      <c r="N12" s="4"/>
    </row>
    <row r="13" ht="12.0" customHeight="1">
      <c r="A13" s="4"/>
      <c r="B13" s="2"/>
      <c r="C13" s="2"/>
      <c r="D13" s="2"/>
      <c r="E13" s="2"/>
      <c r="F13" s="2"/>
      <c r="G13" s="2"/>
      <c r="H13" s="4"/>
      <c r="I13" s="4"/>
      <c r="J13" s="4"/>
      <c r="K13" s="4"/>
      <c r="L13" s="2"/>
      <c r="M13" s="4"/>
      <c r="N13" s="4"/>
    </row>
    <row r="14" ht="12.0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ht="12.0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ht="12.0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ht="12.0" customHeight="1">
      <c r="A17" s="4"/>
      <c r="B17" s="4"/>
      <c r="C17" s="4"/>
      <c r="D17" s="4"/>
      <c r="E17" s="4"/>
      <c r="F17" s="4"/>
      <c r="M17" s="4"/>
      <c r="N17" s="303"/>
    </row>
    <row r="18" ht="12.0" customHeight="1">
      <c r="A18" s="4"/>
      <c r="B18" s="4"/>
      <c r="C18" s="4"/>
      <c r="D18" s="4"/>
      <c r="E18" s="4"/>
      <c r="F18" s="4"/>
      <c r="M18" s="4"/>
      <c r="N18" s="4"/>
    </row>
    <row r="19" ht="12.0" customHeight="1">
      <c r="A19" s="4"/>
      <c r="B19" s="4"/>
      <c r="C19" s="4"/>
      <c r="D19" s="4"/>
      <c r="E19" s="4"/>
      <c r="F19" s="4"/>
      <c r="M19" s="4"/>
      <c r="N19" s="4"/>
    </row>
    <row r="20" ht="12.0" customHeight="1">
      <c r="A20" s="4"/>
      <c r="B20" s="4"/>
      <c r="C20" s="4"/>
      <c r="D20" s="4"/>
      <c r="E20" s="4"/>
      <c r="F20" s="4"/>
      <c r="M20" s="4"/>
      <c r="N20" s="4"/>
    </row>
    <row r="21" ht="12.0" customHeight="1">
      <c r="A21" s="4"/>
      <c r="B21" s="4"/>
      <c r="C21" s="4"/>
      <c r="D21" s="4"/>
      <c r="E21" s="4"/>
      <c r="F21" s="4"/>
      <c r="M21" s="4"/>
      <c r="N21" s="4"/>
    </row>
    <row r="22" ht="12.0" customHeight="1">
      <c r="A22" s="4"/>
      <c r="B22" s="4"/>
      <c r="C22" s="4"/>
      <c r="D22" s="4"/>
      <c r="E22" s="4"/>
      <c r="F22" s="4"/>
      <c r="M22" s="4"/>
      <c r="N22" s="4"/>
    </row>
    <row r="23" ht="12.0" customHeight="1">
      <c r="A23" s="4"/>
      <c r="B23" s="2"/>
      <c r="C23" s="2"/>
      <c r="D23" s="2"/>
      <c r="E23" s="2"/>
      <c r="F23" s="2"/>
      <c r="M23" s="4"/>
      <c r="N23" s="4"/>
    </row>
    <row r="24" ht="12.0" customHeight="1">
      <c r="A24" s="4"/>
      <c r="B24" s="2"/>
      <c r="C24" s="2"/>
      <c r="D24" s="2"/>
      <c r="E24" s="2"/>
      <c r="F24" s="2"/>
      <c r="M24" s="4"/>
      <c r="N24" s="4"/>
    </row>
    <row r="25" ht="12.0" customHeight="1">
      <c r="A25" s="4"/>
      <c r="B25" s="2"/>
      <c r="C25" s="2"/>
      <c r="D25" s="2"/>
      <c r="E25" s="2"/>
      <c r="F25" s="2"/>
      <c r="M25" s="4"/>
      <c r="N25" s="4"/>
    </row>
    <row r="26" ht="12.0" customHeight="1">
      <c r="A26" s="4"/>
      <c r="B26" s="2"/>
      <c r="C26" s="2"/>
      <c r="D26" s="2"/>
      <c r="E26" s="2"/>
      <c r="F26" s="2"/>
      <c r="M26" s="4"/>
      <c r="N26" s="4"/>
    </row>
    <row r="27" ht="12.0" customHeight="1">
      <c r="A27" s="4"/>
      <c r="B27" s="2"/>
      <c r="C27" s="2"/>
      <c r="D27" s="2"/>
      <c r="E27" s="2"/>
      <c r="F27" s="2"/>
      <c r="M27" s="4"/>
      <c r="N27" s="4"/>
    </row>
    <row r="28" ht="12.0" customHeight="1">
      <c r="A28" s="4"/>
      <c r="B28" s="2"/>
      <c r="C28" s="2"/>
      <c r="D28" s="2"/>
      <c r="E28" s="2"/>
      <c r="F28" s="2"/>
      <c r="M28" s="4"/>
      <c r="N28" s="4"/>
    </row>
    <row r="29" ht="12.0" customHeight="1">
      <c r="A29" s="4"/>
      <c r="B29" s="2"/>
      <c r="C29" s="2"/>
      <c r="D29" s="2"/>
      <c r="E29" s="2"/>
      <c r="F29" s="2"/>
      <c r="G29" s="2"/>
      <c r="H29" s="4"/>
      <c r="I29" s="4"/>
      <c r="J29" s="4"/>
      <c r="K29" s="4"/>
      <c r="L29" s="2"/>
      <c r="M29" s="4"/>
      <c r="N29" s="4"/>
    </row>
    <row r="30" ht="12.0" customHeight="1">
      <c r="A30" s="4"/>
      <c r="B30" s="2"/>
      <c r="C30" s="2"/>
      <c r="D30" s="2"/>
      <c r="E30" s="2"/>
      <c r="F30" s="2"/>
      <c r="G30" s="2"/>
      <c r="H30" s="4"/>
      <c r="I30" s="4"/>
      <c r="J30" s="4"/>
      <c r="K30" s="4"/>
      <c r="L30" s="2"/>
      <c r="M30" s="4"/>
      <c r="N30" s="4"/>
    </row>
    <row r="31" ht="12.0" customHeight="1">
      <c r="A31" s="4"/>
      <c r="B31" s="2"/>
      <c r="C31" s="2"/>
      <c r="D31" s="2"/>
      <c r="E31" s="2"/>
      <c r="F31" s="2"/>
      <c r="G31" s="2"/>
      <c r="H31" s="4"/>
      <c r="I31" s="4"/>
      <c r="J31" s="4"/>
      <c r="K31" s="4"/>
      <c r="L31" s="2"/>
      <c r="M31" s="4"/>
      <c r="N31" s="4"/>
    </row>
    <row r="32" ht="12.0" customHeight="1">
      <c r="A32" s="4"/>
      <c r="B32" s="2"/>
      <c r="C32" s="2"/>
      <c r="D32" s="2"/>
      <c r="E32" s="2"/>
      <c r="F32" s="2"/>
      <c r="G32" s="2"/>
      <c r="H32" s="4"/>
      <c r="I32" s="4"/>
      <c r="J32" s="4"/>
      <c r="K32" s="4"/>
      <c r="L32" s="2"/>
      <c r="M32" s="4"/>
      <c r="N32" s="4"/>
    </row>
    <row r="33" ht="12.0" customHeight="1">
      <c r="A33" s="4"/>
      <c r="B33" s="2"/>
      <c r="C33" s="2"/>
      <c r="D33" s="2"/>
      <c r="E33" s="2"/>
      <c r="F33" s="2"/>
      <c r="G33" s="2"/>
      <c r="H33" s="4"/>
      <c r="I33" s="4"/>
      <c r="J33" s="4"/>
      <c r="K33" s="4"/>
      <c r="L33" s="2"/>
      <c r="M33" s="4"/>
      <c r="N33" s="4"/>
    </row>
    <row r="34" ht="12.0" customHeight="1">
      <c r="A34" s="4"/>
      <c r="B34" s="2"/>
      <c r="C34" s="2"/>
      <c r="D34" s="2"/>
      <c r="E34" s="2"/>
      <c r="F34" s="2"/>
      <c r="G34" s="2"/>
      <c r="H34" s="4"/>
      <c r="I34" s="4"/>
      <c r="J34" s="4"/>
      <c r="K34" s="4"/>
      <c r="L34" s="2"/>
      <c r="M34" s="4"/>
      <c r="N34" s="4"/>
    </row>
    <row r="35" ht="12.0" customHeight="1">
      <c r="A35" s="4"/>
      <c r="B35" s="2"/>
      <c r="C35" s="2"/>
      <c r="D35" s="2"/>
      <c r="E35" s="2"/>
      <c r="F35" s="2"/>
      <c r="G35" s="2"/>
      <c r="H35" s="4"/>
      <c r="I35" s="4"/>
      <c r="J35" s="4"/>
      <c r="K35" s="4"/>
      <c r="L35" s="2"/>
      <c r="M35" s="4"/>
      <c r="N35" s="4"/>
    </row>
    <row r="36" ht="12.0" customHeight="1">
      <c r="A36" s="4"/>
      <c r="B36" s="2"/>
      <c r="C36" s="2"/>
      <c r="D36" s="2"/>
      <c r="E36" s="2"/>
      <c r="F36" s="2"/>
      <c r="G36" s="2"/>
      <c r="H36" s="4"/>
      <c r="I36" s="4"/>
      <c r="J36" s="4"/>
      <c r="K36" s="4"/>
      <c r="L36" s="2"/>
      <c r="M36" s="4"/>
      <c r="N36" s="4"/>
    </row>
    <row r="37" ht="12.0" customHeight="1">
      <c r="A37" s="4"/>
      <c r="B37" s="2"/>
      <c r="C37" s="2"/>
      <c r="D37" s="2"/>
      <c r="E37" s="2"/>
      <c r="F37" s="2"/>
      <c r="G37" s="2"/>
      <c r="H37" s="4"/>
      <c r="I37" s="4"/>
      <c r="J37" s="4"/>
      <c r="K37" s="4"/>
      <c r="L37" s="2"/>
      <c r="M37" s="4"/>
      <c r="N37" s="4"/>
    </row>
    <row r="38" ht="12.0" customHeight="1">
      <c r="A38" s="4"/>
      <c r="B38" s="2"/>
      <c r="C38" s="2"/>
      <c r="D38" s="2"/>
      <c r="E38" s="2"/>
      <c r="F38" s="2"/>
      <c r="G38" s="2"/>
      <c r="H38" s="4"/>
      <c r="I38" s="4"/>
      <c r="J38" s="4"/>
      <c r="K38" s="4"/>
      <c r="L38" s="2"/>
      <c r="M38" s="4"/>
      <c r="N38" s="4"/>
    </row>
    <row r="39" ht="12.0" customHeight="1">
      <c r="A39" s="4"/>
      <c r="B39" s="2"/>
      <c r="C39" s="2"/>
      <c r="D39" s="2"/>
      <c r="E39" s="2"/>
      <c r="F39" s="2"/>
      <c r="G39" s="2"/>
      <c r="H39" s="4"/>
      <c r="I39" s="4"/>
      <c r="J39" s="4"/>
      <c r="K39" s="4"/>
      <c r="L39" s="2"/>
      <c r="M39" s="4"/>
      <c r="N39" s="4"/>
    </row>
    <row r="40" ht="12.0" customHeight="1">
      <c r="A40" s="4"/>
      <c r="B40" s="2"/>
      <c r="C40" s="2"/>
      <c r="D40" s="2"/>
      <c r="E40" s="2"/>
      <c r="F40" s="2"/>
      <c r="G40" s="2"/>
      <c r="H40" s="4"/>
      <c r="I40" s="4"/>
      <c r="J40" s="4"/>
      <c r="K40" s="4"/>
      <c r="L40" s="2"/>
      <c r="M40" s="4"/>
      <c r="N40" s="4"/>
    </row>
    <row r="41" ht="12.0" customHeight="1">
      <c r="A41" s="4"/>
      <c r="B41" s="2"/>
      <c r="C41" s="2"/>
      <c r="D41" s="2"/>
      <c r="E41" s="2"/>
      <c r="F41" s="2"/>
      <c r="G41" s="2"/>
      <c r="H41" s="4"/>
      <c r="I41" s="4"/>
      <c r="J41" s="4"/>
      <c r="K41" s="4"/>
      <c r="L41" s="2"/>
      <c r="M41" s="4"/>
      <c r="N41" s="4"/>
    </row>
    <row r="42" ht="12.0" customHeight="1">
      <c r="A42" s="4"/>
      <c r="B42" s="2"/>
      <c r="C42" s="2"/>
      <c r="D42" s="2"/>
      <c r="E42" s="2"/>
      <c r="F42" s="2"/>
      <c r="G42" s="2"/>
      <c r="H42" s="4"/>
      <c r="I42" s="4"/>
      <c r="J42" s="4"/>
      <c r="K42" s="4"/>
      <c r="L42" s="2"/>
      <c r="M42" s="4"/>
      <c r="N42" s="4"/>
    </row>
    <row r="43" ht="12.0" customHeight="1">
      <c r="A43" s="4"/>
      <c r="B43" s="2"/>
      <c r="C43" s="2"/>
      <c r="D43" s="2"/>
      <c r="E43" s="2"/>
      <c r="F43" s="2"/>
      <c r="G43" s="2"/>
      <c r="H43" s="4"/>
      <c r="I43" s="4"/>
      <c r="J43" s="4"/>
      <c r="K43" s="4"/>
      <c r="L43" s="2"/>
      <c r="M43" s="4"/>
      <c r="N43" s="4"/>
    </row>
    <row r="44" ht="12.0" customHeight="1">
      <c r="A44" s="4"/>
      <c r="B44" s="2"/>
      <c r="C44" s="2"/>
      <c r="D44" s="2"/>
      <c r="E44" s="2"/>
      <c r="F44" s="2"/>
      <c r="G44" s="2"/>
      <c r="H44" s="4"/>
      <c r="I44" s="4"/>
      <c r="J44" s="4"/>
      <c r="K44" s="4"/>
      <c r="L44" s="2"/>
      <c r="M44" s="4"/>
      <c r="N44" s="4"/>
    </row>
    <row r="45" ht="12.0" customHeight="1">
      <c r="A45" s="4"/>
      <c r="B45" s="2"/>
      <c r="C45" s="2"/>
      <c r="D45" s="2"/>
      <c r="E45" s="2"/>
      <c r="F45" s="2"/>
      <c r="G45" s="2"/>
      <c r="H45" s="4"/>
      <c r="I45" s="4"/>
      <c r="J45" s="4"/>
      <c r="K45" s="4"/>
      <c r="L45" s="2"/>
      <c r="M45" s="4"/>
      <c r="N45" s="4"/>
    </row>
    <row r="46" ht="12.0" customHeight="1">
      <c r="A46" s="4"/>
      <c r="B46" s="2"/>
      <c r="C46" s="2"/>
      <c r="D46" s="2"/>
      <c r="E46" s="2"/>
      <c r="F46" s="2"/>
      <c r="G46" s="2"/>
      <c r="H46" s="4"/>
      <c r="I46" s="4"/>
      <c r="J46" s="4"/>
      <c r="K46" s="4"/>
      <c r="L46" s="2"/>
      <c r="M46" s="4"/>
      <c r="N46" s="4"/>
    </row>
    <row r="47" ht="12.0" customHeight="1">
      <c r="A47" s="4"/>
      <c r="B47" s="2"/>
      <c r="C47" s="2"/>
      <c r="D47" s="2"/>
      <c r="E47" s="2"/>
      <c r="F47" s="2"/>
      <c r="G47" s="2"/>
      <c r="H47" s="4"/>
      <c r="I47" s="4"/>
      <c r="J47" s="4"/>
      <c r="K47" s="4"/>
      <c r="L47" s="2"/>
      <c r="M47" s="4"/>
      <c r="N47" s="4"/>
    </row>
    <row r="48" ht="12.0" customHeight="1">
      <c r="A48" s="4"/>
      <c r="B48" s="2"/>
      <c r="C48" s="2"/>
      <c r="D48" s="2"/>
      <c r="E48" s="2"/>
      <c r="F48" s="2"/>
      <c r="G48" s="2"/>
      <c r="H48" s="4"/>
      <c r="I48" s="4"/>
      <c r="J48" s="4"/>
      <c r="K48" s="4"/>
      <c r="L48" s="2"/>
      <c r="M48" s="4"/>
      <c r="N48" s="4"/>
    </row>
    <row r="49" ht="12.0" customHeight="1">
      <c r="A49" s="4"/>
      <c r="B49" s="2"/>
      <c r="C49" s="2"/>
      <c r="D49" s="2"/>
      <c r="E49" s="2"/>
      <c r="F49" s="2"/>
      <c r="G49" s="2"/>
      <c r="H49" s="4"/>
      <c r="I49" s="4"/>
      <c r="J49" s="4"/>
      <c r="K49" s="4"/>
      <c r="L49" s="2"/>
      <c r="M49" s="4"/>
      <c r="N49" s="4"/>
    </row>
    <row r="50" ht="12.0" customHeight="1">
      <c r="A50" s="4"/>
      <c r="B50" s="2"/>
      <c r="C50" s="2"/>
      <c r="D50" s="2"/>
      <c r="E50" s="2"/>
      <c r="F50" s="2"/>
      <c r="G50" s="2"/>
      <c r="H50" s="4"/>
      <c r="I50" s="4"/>
      <c r="J50" s="4"/>
      <c r="K50" s="4"/>
      <c r="L50" s="2"/>
      <c r="M50" s="4"/>
      <c r="N50" s="4"/>
    </row>
    <row r="51" ht="12.0" customHeight="1">
      <c r="A51" s="4"/>
      <c r="B51" s="2"/>
      <c r="C51" s="2"/>
      <c r="D51" s="2"/>
      <c r="E51" s="2"/>
      <c r="F51" s="2"/>
      <c r="G51" s="2"/>
      <c r="H51" s="4"/>
      <c r="I51" s="4"/>
      <c r="J51" s="4"/>
      <c r="K51" s="4"/>
      <c r="L51" s="2"/>
      <c r="M51" s="4"/>
      <c r="N51" s="4"/>
    </row>
    <row r="52" ht="12.0" customHeight="1">
      <c r="A52" s="4"/>
      <c r="B52" s="2"/>
      <c r="C52" s="2"/>
      <c r="D52" s="2"/>
      <c r="E52" s="2"/>
      <c r="F52" s="2"/>
      <c r="G52" s="2"/>
      <c r="H52" s="4"/>
      <c r="I52" s="4"/>
      <c r="J52" s="4"/>
      <c r="K52" s="4"/>
      <c r="L52" s="2"/>
      <c r="M52" s="4"/>
      <c r="N52" s="4"/>
    </row>
    <row r="53" ht="12.0" customHeight="1">
      <c r="A53" s="4"/>
      <c r="B53" s="2"/>
      <c r="C53" s="2"/>
      <c r="D53" s="2"/>
      <c r="E53" s="2"/>
      <c r="F53" s="2"/>
      <c r="G53" s="2"/>
      <c r="H53" s="4"/>
      <c r="I53" s="4"/>
      <c r="J53" s="4"/>
      <c r="K53" s="4"/>
      <c r="L53" s="2"/>
      <c r="M53" s="4"/>
      <c r="N53" s="4"/>
    </row>
    <row r="54" ht="12.0" customHeight="1">
      <c r="A54" s="4"/>
      <c r="B54" s="2"/>
      <c r="C54" s="2"/>
      <c r="D54" s="2"/>
      <c r="E54" s="2"/>
      <c r="F54" s="2"/>
      <c r="G54" s="2"/>
      <c r="H54" s="4"/>
      <c r="I54" s="4"/>
      <c r="J54" s="4"/>
      <c r="K54" s="4"/>
      <c r="L54" s="2"/>
      <c r="M54" s="4"/>
      <c r="N54" s="4"/>
    </row>
    <row r="55" ht="12.0" customHeight="1">
      <c r="A55" s="4"/>
      <c r="B55" s="2"/>
      <c r="C55" s="2"/>
      <c r="D55" s="2"/>
      <c r="E55" s="2"/>
      <c r="F55" s="2"/>
      <c r="G55" s="2"/>
      <c r="H55" s="4"/>
      <c r="I55" s="4"/>
      <c r="J55" s="4"/>
      <c r="K55" s="4"/>
      <c r="L55" s="2"/>
      <c r="M55" s="4"/>
      <c r="N55" s="4"/>
    </row>
    <row r="56" ht="12.0" customHeight="1">
      <c r="A56" s="4"/>
      <c r="B56" s="2"/>
      <c r="C56" s="2"/>
      <c r="D56" s="2"/>
      <c r="E56" s="2"/>
      <c r="F56" s="2"/>
      <c r="G56" s="2"/>
      <c r="H56" s="4"/>
      <c r="I56" s="4"/>
      <c r="J56" s="4"/>
      <c r="K56" s="4"/>
      <c r="L56" s="2"/>
      <c r="M56" s="4"/>
      <c r="N56" s="4"/>
    </row>
    <row r="57" ht="12.0" customHeight="1">
      <c r="A57" s="4"/>
      <c r="B57" s="2"/>
      <c r="C57" s="2"/>
      <c r="D57" s="2"/>
      <c r="E57" s="2"/>
      <c r="F57" s="2"/>
      <c r="G57" s="2"/>
      <c r="H57" s="4"/>
      <c r="I57" s="4"/>
      <c r="J57" s="4"/>
      <c r="K57" s="4"/>
      <c r="L57" s="2"/>
      <c r="M57" s="4"/>
      <c r="N57" s="4"/>
    </row>
    <row r="58" ht="12.0" customHeight="1">
      <c r="A58" s="4"/>
      <c r="B58" s="2"/>
      <c r="C58" s="2"/>
      <c r="D58" s="2"/>
      <c r="E58" s="2"/>
      <c r="F58" s="2"/>
      <c r="G58" s="2"/>
      <c r="H58" s="4"/>
      <c r="I58" s="4"/>
      <c r="J58" s="4"/>
      <c r="K58" s="4"/>
      <c r="L58" s="2"/>
      <c r="M58" s="4"/>
      <c r="N58" s="4"/>
    </row>
    <row r="59" ht="12.0" customHeight="1">
      <c r="A59" s="4"/>
      <c r="B59" s="2"/>
      <c r="C59" s="2"/>
      <c r="D59" s="2"/>
      <c r="E59" s="2"/>
      <c r="F59" s="2"/>
      <c r="G59" s="2"/>
      <c r="H59" s="4"/>
      <c r="I59" s="4"/>
      <c r="J59" s="4"/>
      <c r="K59" s="4"/>
      <c r="L59" s="2"/>
      <c r="M59" s="4"/>
      <c r="N59" s="4"/>
    </row>
    <row r="60" ht="12.0" customHeight="1">
      <c r="A60" s="4"/>
      <c r="B60" s="2"/>
      <c r="C60" s="2"/>
      <c r="D60" s="2"/>
      <c r="E60" s="2"/>
      <c r="F60" s="2"/>
      <c r="G60" s="2"/>
      <c r="H60" s="4"/>
      <c r="I60" s="4"/>
      <c r="J60" s="4"/>
      <c r="K60" s="4"/>
      <c r="L60" s="2"/>
      <c r="M60" s="4"/>
      <c r="N60" s="4"/>
    </row>
    <row r="61" ht="12.0" customHeight="1">
      <c r="A61" s="4"/>
      <c r="B61" s="2"/>
      <c r="C61" s="2"/>
      <c r="D61" s="2"/>
      <c r="E61" s="2"/>
      <c r="F61" s="2"/>
      <c r="G61" s="2"/>
      <c r="H61" s="4"/>
      <c r="I61" s="4"/>
      <c r="J61" s="4"/>
      <c r="K61" s="4"/>
      <c r="L61" s="2"/>
      <c r="M61" s="4"/>
      <c r="N61" s="4"/>
    </row>
    <row r="62" ht="12.0" customHeight="1">
      <c r="A62" s="4"/>
      <c r="B62" s="2"/>
      <c r="C62" s="2"/>
      <c r="D62" s="2"/>
      <c r="E62" s="2"/>
      <c r="F62" s="2"/>
      <c r="G62" s="2"/>
      <c r="H62" s="4"/>
      <c r="I62" s="4"/>
      <c r="J62" s="4"/>
      <c r="K62" s="4"/>
      <c r="L62" s="2"/>
      <c r="M62" s="4"/>
      <c r="N62" s="4"/>
    </row>
    <row r="63" ht="12.0" customHeight="1">
      <c r="A63" s="4"/>
      <c r="B63" s="2"/>
      <c r="C63" s="2"/>
      <c r="D63" s="2"/>
      <c r="E63" s="2"/>
      <c r="F63" s="2"/>
      <c r="G63" s="2"/>
      <c r="H63" s="4"/>
      <c r="I63" s="4"/>
      <c r="J63" s="4"/>
      <c r="K63" s="4"/>
      <c r="L63" s="2"/>
      <c r="M63" s="4"/>
      <c r="N63" s="4"/>
    </row>
    <row r="64" ht="12.0" customHeight="1">
      <c r="A64" s="4"/>
      <c r="B64" s="2"/>
      <c r="C64" s="2"/>
      <c r="D64" s="2"/>
      <c r="E64" s="2"/>
      <c r="F64" s="2"/>
      <c r="G64" s="2"/>
      <c r="H64" s="4"/>
      <c r="I64" s="4"/>
      <c r="J64" s="4"/>
      <c r="K64" s="4"/>
      <c r="L64" s="2"/>
      <c r="M64" s="4"/>
      <c r="N64" s="4"/>
    </row>
    <row r="65" ht="12.0" customHeight="1">
      <c r="A65" s="4"/>
      <c r="B65" s="2"/>
      <c r="C65" s="2"/>
      <c r="D65" s="2"/>
      <c r="E65" s="2"/>
      <c r="F65" s="2"/>
      <c r="G65" s="2"/>
      <c r="H65" s="4"/>
      <c r="I65" s="4"/>
      <c r="J65" s="4"/>
      <c r="K65" s="4"/>
      <c r="L65" s="2"/>
      <c r="M65" s="4"/>
      <c r="N65" s="4"/>
    </row>
    <row r="66" ht="12.0" customHeight="1">
      <c r="A66" s="4"/>
      <c r="B66" s="2"/>
      <c r="C66" s="2"/>
      <c r="D66" s="2"/>
      <c r="E66" s="2"/>
      <c r="F66" s="2"/>
      <c r="G66" s="2"/>
      <c r="H66" s="4"/>
      <c r="I66" s="4"/>
      <c r="J66" s="4"/>
      <c r="K66" s="4"/>
      <c r="L66" s="2"/>
      <c r="M66" s="4"/>
      <c r="N66" s="4"/>
    </row>
    <row r="67" ht="12.0" customHeight="1">
      <c r="A67" s="4"/>
      <c r="B67" s="2"/>
      <c r="C67" s="2"/>
      <c r="D67" s="2"/>
      <c r="E67" s="2"/>
      <c r="F67" s="2"/>
      <c r="G67" s="2"/>
      <c r="H67" s="4"/>
      <c r="I67" s="4"/>
      <c r="J67" s="4"/>
      <c r="K67" s="4"/>
      <c r="L67" s="2"/>
      <c r="M67" s="4"/>
      <c r="N67" s="4"/>
    </row>
    <row r="68" ht="12.0" customHeight="1">
      <c r="A68" s="4"/>
      <c r="B68" s="2"/>
      <c r="C68" s="2"/>
      <c r="D68" s="2"/>
      <c r="E68" s="2"/>
      <c r="F68" s="2"/>
      <c r="G68" s="2"/>
      <c r="H68" s="4"/>
      <c r="I68" s="4"/>
      <c r="J68" s="4"/>
      <c r="K68" s="4"/>
      <c r="L68" s="2"/>
      <c r="M68" s="4"/>
      <c r="N68" s="4"/>
    </row>
    <row r="69" ht="12.0" customHeight="1">
      <c r="A69" s="4"/>
      <c r="B69" s="2"/>
      <c r="C69" s="2"/>
      <c r="D69" s="2"/>
      <c r="E69" s="2"/>
      <c r="F69" s="2"/>
      <c r="G69" s="2"/>
      <c r="H69" s="4"/>
      <c r="I69" s="4"/>
      <c r="J69" s="4"/>
      <c r="K69" s="4"/>
      <c r="L69" s="2"/>
      <c r="M69" s="4"/>
      <c r="N69" s="4"/>
    </row>
    <row r="70" ht="12.0" customHeight="1">
      <c r="A70" s="4"/>
      <c r="B70" s="2"/>
      <c r="C70" s="2"/>
      <c r="D70" s="2"/>
      <c r="E70" s="2"/>
      <c r="F70" s="2"/>
      <c r="G70" s="2"/>
      <c r="H70" s="4"/>
      <c r="I70" s="4"/>
      <c r="J70" s="4"/>
      <c r="K70" s="4"/>
      <c r="L70" s="2"/>
      <c r="M70" s="4"/>
      <c r="N70" s="4"/>
    </row>
    <row r="71" ht="12.0" customHeight="1">
      <c r="A71" s="4"/>
      <c r="B71" s="2"/>
      <c r="C71" s="2"/>
      <c r="D71" s="2"/>
      <c r="E71" s="2"/>
      <c r="F71" s="2"/>
      <c r="G71" s="2"/>
      <c r="H71" s="4"/>
      <c r="I71" s="4"/>
      <c r="J71" s="4"/>
      <c r="K71" s="4"/>
      <c r="L71" s="2"/>
      <c r="M71" s="4"/>
      <c r="N71" s="4"/>
    </row>
    <row r="72" ht="12.0" customHeight="1">
      <c r="A72" s="4"/>
      <c r="B72" s="2"/>
      <c r="C72" s="2"/>
      <c r="D72" s="2"/>
      <c r="E72" s="2"/>
      <c r="F72" s="2"/>
      <c r="G72" s="2"/>
      <c r="H72" s="4"/>
      <c r="I72" s="4"/>
      <c r="J72" s="4"/>
      <c r="K72" s="4"/>
      <c r="L72" s="2"/>
      <c r="M72" s="4"/>
      <c r="N72" s="4"/>
    </row>
    <row r="73" ht="12.0" customHeight="1">
      <c r="A73" s="4"/>
      <c r="B73" s="2"/>
      <c r="C73" s="2"/>
      <c r="D73" s="2"/>
      <c r="E73" s="2"/>
      <c r="F73" s="2"/>
      <c r="G73" s="2"/>
      <c r="H73" s="4"/>
      <c r="I73" s="4"/>
      <c r="J73" s="4"/>
      <c r="K73" s="4"/>
      <c r="L73" s="2"/>
      <c r="M73" s="4"/>
      <c r="N73" s="4"/>
    </row>
    <row r="74" ht="12.0" customHeight="1">
      <c r="A74" s="4"/>
      <c r="B74" s="2"/>
      <c r="C74" s="2"/>
      <c r="D74" s="2"/>
      <c r="E74" s="2"/>
      <c r="F74" s="2"/>
      <c r="G74" s="2"/>
      <c r="H74" s="4"/>
      <c r="I74" s="4"/>
      <c r="J74" s="4"/>
      <c r="K74" s="4"/>
      <c r="L74" s="2"/>
      <c r="M74" s="4"/>
      <c r="N74" s="4"/>
    </row>
    <row r="75" ht="12.0" customHeight="1">
      <c r="A75" s="4"/>
      <c r="B75" s="2"/>
      <c r="C75" s="2"/>
      <c r="D75" s="2"/>
      <c r="E75" s="2"/>
      <c r="F75" s="2"/>
      <c r="G75" s="2"/>
      <c r="H75" s="4"/>
      <c r="I75" s="4"/>
      <c r="J75" s="4"/>
      <c r="K75" s="4"/>
      <c r="L75" s="2"/>
      <c r="M75" s="4"/>
      <c r="N75" s="4"/>
    </row>
    <row r="76" ht="12.0" customHeight="1">
      <c r="A76" s="4"/>
      <c r="B76" s="2"/>
      <c r="C76" s="2"/>
      <c r="D76" s="2"/>
      <c r="E76" s="2"/>
      <c r="F76" s="2"/>
      <c r="G76" s="2"/>
      <c r="H76" s="4"/>
      <c r="I76" s="4"/>
      <c r="J76" s="4"/>
      <c r="K76" s="4"/>
      <c r="L76" s="2"/>
      <c r="M76" s="4"/>
      <c r="N76" s="4"/>
    </row>
    <row r="77" ht="12.0" customHeight="1">
      <c r="A77" s="4"/>
      <c r="B77" s="2"/>
      <c r="C77" s="2"/>
      <c r="D77" s="2"/>
      <c r="E77" s="2"/>
      <c r="F77" s="2"/>
      <c r="G77" s="2"/>
      <c r="H77" s="4"/>
      <c r="I77" s="4"/>
      <c r="J77" s="4"/>
      <c r="K77" s="4"/>
      <c r="L77" s="2"/>
      <c r="M77" s="4"/>
      <c r="N77" s="4"/>
    </row>
    <row r="78" ht="12.0" customHeight="1">
      <c r="A78" s="4"/>
      <c r="B78" s="2"/>
      <c r="C78" s="2"/>
      <c r="D78" s="2"/>
      <c r="E78" s="2"/>
      <c r="F78" s="2"/>
      <c r="G78" s="2"/>
      <c r="H78" s="4"/>
      <c r="I78" s="4"/>
      <c r="J78" s="4"/>
      <c r="K78" s="4"/>
      <c r="L78" s="2"/>
      <c r="M78" s="4"/>
      <c r="N78" s="4"/>
    </row>
    <row r="79" ht="12.0" customHeight="1">
      <c r="A79" s="4"/>
      <c r="B79" s="2"/>
      <c r="C79" s="2"/>
      <c r="D79" s="2"/>
      <c r="E79" s="2"/>
      <c r="F79" s="2"/>
      <c r="G79" s="2"/>
      <c r="H79" s="4"/>
      <c r="I79" s="4"/>
      <c r="J79" s="4"/>
      <c r="K79" s="4"/>
      <c r="L79" s="2"/>
      <c r="M79" s="4"/>
      <c r="N79" s="4"/>
    </row>
    <row r="80" ht="12.0" customHeight="1">
      <c r="A80" s="4"/>
      <c r="B80" s="2"/>
      <c r="C80" s="2"/>
      <c r="D80" s="2"/>
      <c r="E80" s="2"/>
      <c r="F80" s="2"/>
      <c r="G80" s="2"/>
      <c r="H80" s="4"/>
      <c r="I80" s="4"/>
      <c r="J80" s="4"/>
      <c r="K80" s="4"/>
      <c r="L80" s="2"/>
      <c r="M80" s="4"/>
      <c r="N80" s="4"/>
    </row>
    <row r="81" ht="12.0" customHeight="1">
      <c r="A81" s="4"/>
      <c r="B81" s="2"/>
      <c r="C81" s="2"/>
      <c r="D81" s="2"/>
      <c r="E81" s="2"/>
      <c r="F81" s="2"/>
      <c r="G81" s="2"/>
      <c r="H81" s="4"/>
      <c r="I81" s="4"/>
      <c r="J81" s="4"/>
      <c r="K81" s="4"/>
      <c r="L81" s="2"/>
      <c r="M81" s="4"/>
      <c r="N81" s="4"/>
    </row>
    <row r="82" ht="12.0" customHeight="1">
      <c r="A82" s="4"/>
      <c r="B82" s="2"/>
      <c r="C82" s="2"/>
      <c r="D82" s="2"/>
      <c r="E82" s="2"/>
      <c r="F82" s="2"/>
      <c r="G82" s="2"/>
      <c r="H82" s="4"/>
      <c r="I82" s="4"/>
      <c r="J82" s="4"/>
      <c r="K82" s="4"/>
      <c r="L82" s="2"/>
      <c r="M82" s="4"/>
      <c r="N82" s="4"/>
    </row>
    <row r="83" ht="12.0" customHeight="1">
      <c r="A83" s="4"/>
      <c r="B83" s="2"/>
      <c r="C83" s="2"/>
      <c r="D83" s="2"/>
      <c r="E83" s="2"/>
      <c r="F83" s="2"/>
      <c r="G83" s="2"/>
      <c r="H83" s="4"/>
      <c r="I83" s="4"/>
      <c r="J83" s="4"/>
      <c r="K83" s="4"/>
      <c r="L83" s="2"/>
      <c r="M83" s="4"/>
      <c r="N83" s="4"/>
    </row>
    <row r="84" ht="12.0" customHeight="1">
      <c r="A84" s="4"/>
      <c r="B84" s="2"/>
      <c r="C84" s="2"/>
      <c r="D84" s="2"/>
      <c r="E84" s="2"/>
      <c r="F84" s="2"/>
      <c r="G84" s="2"/>
      <c r="H84" s="4"/>
      <c r="I84" s="4"/>
      <c r="J84" s="4"/>
      <c r="K84" s="4"/>
      <c r="L84" s="2"/>
      <c r="M84" s="4"/>
      <c r="N84" s="4"/>
    </row>
    <row r="85" ht="12.0" customHeight="1">
      <c r="A85" s="4"/>
      <c r="B85" s="2"/>
      <c r="C85" s="2"/>
      <c r="D85" s="2"/>
      <c r="E85" s="2"/>
      <c r="F85" s="2"/>
      <c r="G85" s="2"/>
      <c r="H85" s="4"/>
      <c r="I85" s="4"/>
      <c r="J85" s="4"/>
      <c r="K85" s="4"/>
      <c r="L85" s="2"/>
      <c r="M85" s="4"/>
      <c r="N85" s="4"/>
    </row>
    <row r="86" ht="12.0" customHeight="1">
      <c r="A86" s="4"/>
      <c r="B86" s="2"/>
      <c r="C86" s="2"/>
      <c r="D86" s="2"/>
      <c r="E86" s="2"/>
      <c r="F86" s="2"/>
      <c r="G86" s="2"/>
      <c r="H86" s="4"/>
      <c r="I86" s="4"/>
      <c r="J86" s="4"/>
      <c r="K86" s="4"/>
      <c r="L86" s="2"/>
      <c r="M86" s="4"/>
      <c r="N86" s="4"/>
    </row>
    <row r="87" ht="12.0" customHeight="1">
      <c r="A87" s="4"/>
      <c r="B87" s="2"/>
      <c r="C87" s="2"/>
      <c r="D87" s="2"/>
      <c r="E87" s="2"/>
      <c r="F87" s="2"/>
      <c r="G87" s="2"/>
      <c r="H87" s="4"/>
      <c r="I87" s="4"/>
      <c r="J87" s="4"/>
      <c r="K87" s="4"/>
      <c r="L87" s="2"/>
      <c r="M87" s="4"/>
      <c r="N87" s="4"/>
    </row>
    <row r="88" ht="12.0" customHeight="1">
      <c r="A88" s="4"/>
      <c r="B88" s="2"/>
      <c r="C88" s="2"/>
      <c r="D88" s="2"/>
      <c r="E88" s="2"/>
      <c r="F88" s="2"/>
      <c r="G88" s="2"/>
      <c r="H88" s="4"/>
      <c r="I88" s="4"/>
      <c r="J88" s="4"/>
      <c r="K88" s="4"/>
      <c r="L88" s="2"/>
      <c r="M88" s="4"/>
      <c r="N88" s="4"/>
    </row>
    <row r="89" ht="12.0" customHeight="1">
      <c r="A89" s="4"/>
      <c r="B89" s="2"/>
      <c r="C89" s="2"/>
      <c r="D89" s="2"/>
      <c r="E89" s="2"/>
      <c r="F89" s="2"/>
      <c r="G89" s="2"/>
      <c r="H89" s="4"/>
      <c r="I89" s="4"/>
      <c r="J89" s="4"/>
      <c r="K89" s="4"/>
      <c r="L89" s="2"/>
      <c r="M89" s="4"/>
      <c r="N89" s="4"/>
    </row>
    <row r="90" ht="12.0" customHeight="1">
      <c r="A90" s="4"/>
      <c r="B90" s="2"/>
      <c r="C90" s="2"/>
      <c r="D90" s="2"/>
      <c r="E90" s="2"/>
      <c r="F90" s="2"/>
      <c r="G90" s="2"/>
      <c r="H90" s="4"/>
      <c r="I90" s="4"/>
      <c r="J90" s="4"/>
      <c r="K90" s="4"/>
      <c r="L90" s="2"/>
      <c r="M90" s="4"/>
      <c r="N90" s="4"/>
    </row>
    <row r="91" ht="12.0" customHeight="1">
      <c r="A91" s="4"/>
      <c r="B91" s="2"/>
      <c r="C91" s="2"/>
      <c r="D91" s="2"/>
      <c r="E91" s="2"/>
      <c r="F91" s="2"/>
      <c r="G91" s="2"/>
      <c r="H91" s="4"/>
      <c r="I91" s="4"/>
      <c r="J91" s="4"/>
      <c r="K91" s="4"/>
      <c r="L91" s="2"/>
      <c r="M91" s="4"/>
      <c r="N91" s="4"/>
    </row>
    <row r="92" ht="12.0" customHeight="1">
      <c r="A92" s="4"/>
      <c r="B92" s="2"/>
      <c r="C92" s="2"/>
      <c r="D92" s="2"/>
      <c r="E92" s="2"/>
      <c r="F92" s="2"/>
      <c r="G92" s="2"/>
      <c r="H92" s="4"/>
      <c r="I92" s="4"/>
      <c r="J92" s="4"/>
      <c r="K92" s="4"/>
      <c r="L92" s="2"/>
      <c r="M92" s="4"/>
      <c r="N92" s="4"/>
    </row>
    <row r="93" ht="12.0" customHeight="1">
      <c r="A93" s="4"/>
      <c r="B93" s="2"/>
      <c r="C93" s="2"/>
      <c r="D93" s="2"/>
      <c r="E93" s="2"/>
      <c r="F93" s="2"/>
      <c r="G93" s="2"/>
      <c r="H93" s="4"/>
      <c r="I93" s="4"/>
      <c r="J93" s="4"/>
      <c r="K93" s="4"/>
      <c r="L93" s="2"/>
      <c r="M93" s="4"/>
      <c r="N93" s="4"/>
    </row>
    <row r="94" ht="12.0" customHeight="1">
      <c r="A94" s="4"/>
      <c r="B94" s="2"/>
      <c r="C94" s="2"/>
      <c r="D94" s="2"/>
      <c r="E94" s="2"/>
      <c r="F94" s="2"/>
      <c r="G94" s="2"/>
      <c r="H94" s="4"/>
      <c r="I94" s="4"/>
      <c r="J94" s="4"/>
      <c r="K94" s="4"/>
      <c r="L94" s="2"/>
      <c r="M94" s="4"/>
      <c r="N94" s="4"/>
    </row>
    <row r="95" ht="12.0" customHeight="1">
      <c r="A95" s="4"/>
      <c r="B95" s="2"/>
      <c r="C95" s="2"/>
      <c r="D95" s="2"/>
      <c r="E95" s="2"/>
      <c r="F95" s="2"/>
      <c r="G95" s="2"/>
      <c r="H95" s="4"/>
      <c r="I95" s="4"/>
      <c r="J95" s="4"/>
      <c r="K95" s="4"/>
      <c r="L95" s="2"/>
      <c r="M95" s="4"/>
      <c r="N95" s="4"/>
    </row>
    <row r="96" ht="12.0" customHeight="1">
      <c r="A96" s="4"/>
      <c r="B96" s="2"/>
      <c r="C96" s="2"/>
      <c r="D96" s="2"/>
      <c r="E96" s="2"/>
      <c r="F96" s="2"/>
      <c r="G96" s="2"/>
      <c r="H96" s="4"/>
      <c r="I96" s="4"/>
      <c r="J96" s="4"/>
      <c r="K96" s="4"/>
      <c r="L96" s="2"/>
      <c r="M96" s="4"/>
      <c r="N96" s="4"/>
    </row>
    <row r="97" ht="12.0" customHeight="1">
      <c r="A97" s="4"/>
      <c r="B97" s="2"/>
      <c r="C97" s="2"/>
      <c r="D97" s="2"/>
      <c r="E97" s="2"/>
      <c r="F97" s="2"/>
      <c r="G97" s="2"/>
      <c r="H97" s="4"/>
      <c r="I97" s="4"/>
      <c r="J97" s="4"/>
      <c r="K97" s="4"/>
      <c r="L97" s="2"/>
      <c r="M97" s="4"/>
      <c r="N97" s="4"/>
    </row>
    <row r="98" ht="12.0" customHeight="1">
      <c r="A98" s="4"/>
      <c r="B98" s="2"/>
      <c r="C98" s="2"/>
      <c r="D98" s="2"/>
      <c r="E98" s="2"/>
      <c r="F98" s="2"/>
      <c r="G98" s="2"/>
      <c r="H98" s="4"/>
      <c r="I98" s="4"/>
      <c r="J98" s="4"/>
      <c r="K98" s="4"/>
      <c r="L98" s="2"/>
      <c r="M98" s="4"/>
      <c r="N98" s="4"/>
    </row>
    <row r="99" ht="12.0" customHeight="1">
      <c r="A99" s="4"/>
      <c r="B99" s="2"/>
      <c r="C99" s="2"/>
      <c r="D99" s="2"/>
      <c r="E99" s="2"/>
      <c r="F99" s="2"/>
      <c r="G99" s="2"/>
      <c r="H99" s="4"/>
      <c r="I99" s="4"/>
      <c r="J99" s="4"/>
      <c r="K99" s="4"/>
      <c r="L99" s="2"/>
      <c r="M99" s="4"/>
      <c r="N99" s="4"/>
    </row>
    <row r="100" ht="12.0" customHeight="1">
      <c r="A100" s="4"/>
      <c r="B100" s="2"/>
      <c r="C100" s="2"/>
      <c r="D100" s="2"/>
      <c r="E100" s="2"/>
      <c r="F100" s="2"/>
      <c r="G100" s="2"/>
      <c r="H100" s="4"/>
      <c r="I100" s="4"/>
      <c r="J100" s="4"/>
      <c r="K100" s="4"/>
      <c r="L100" s="2"/>
      <c r="M100" s="4"/>
      <c r="N100" s="4"/>
    </row>
  </sheetData>
  <printOptions/>
  <pageMargins bottom="0.75" footer="0.0" header="0.0" left="0.7" right="0.7" top="0.75"/>
  <pageSetup orientation="landscape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24.29"/>
    <col customWidth="1" min="2" max="3" width="26.57"/>
    <col customWidth="1" min="4" max="11" width="11.57"/>
  </cols>
  <sheetData>
    <row r="1" ht="12.0" customHeight="1">
      <c r="A1" s="1" t="s">
        <v>504</v>
      </c>
      <c r="B1" s="2"/>
      <c r="C1" s="2"/>
      <c r="D1" s="4"/>
      <c r="E1" s="4"/>
      <c r="F1" s="4"/>
      <c r="G1" s="4"/>
      <c r="H1" s="4"/>
      <c r="I1" s="4"/>
      <c r="J1" s="4"/>
      <c r="K1" s="4"/>
    </row>
    <row r="2" ht="12.0" customHeight="1">
      <c r="A2" s="305" t="s">
        <v>505</v>
      </c>
      <c r="B2" s="2"/>
      <c r="C2" s="2"/>
      <c r="D2" s="4"/>
      <c r="E2" s="4"/>
      <c r="F2" s="4"/>
      <c r="G2" s="4"/>
      <c r="H2" s="4"/>
      <c r="I2" s="4"/>
      <c r="J2" s="4"/>
      <c r="K2" s="4"/>
    </row>
    <row r="3" ht="9.75" customHeight="1">
      <c r="A3" s="4"/>
      <c r="B3" s="2"/>
      <c r="C3" s="2"/>
      <c r="D3" s="4"/>
      <c r="E3" s="4"/>
      <c r="F3" s="4"/>
      <c r="G3" s="4"/>
      <c r="H3" s="4"/>
      <c r="I3" s="4"/>
      <c r="J3" s="4"/>
      <c r="K3" s="4"/>
    </row>
    <row r="4" ht="9.75" customHeight="1">
      <c r="A4" s="4"/>
      <c r="B4" s="2"/>
      <c r="C4" s="2"/>
      <c r="D4" s="4"/>
      <c r="E4" s="4"/>
      <c r="F4" s="4"/>
      <c r="G4" s="4"/>
      <c r="H4" s="4"/>
      <c r="I4" s="4"/>
      <c r="J4" s="4"/>
      <c r="K4" s="4"/>
    </row>
    <row r="5" ht="12.0" customHeight="1">
      <c r="A5" s="5" t="s">
        <v>448</v>
      </c>
      <c r="B5" s="6" t="s">
        <v>449</v>
      </c>
      <c r="C5" s="6" t="s">
        <v>69</v>
      </c>
      <c r="D5" s="4"/>
      <c r="E5" s="4"/>
      <c r="F5" s="4"/>
      <c r="G5" s="4"/>
      <c r="H5" s="4"/>
      <c r="I5" s="4"/>
      <c r="J5" s="4"/>
      <c r="K5" s="4"/>
    </row>
    <row r="6" ht="12.0" customHeight="1">
      <c r="A6" s="4" t="s">
        <v>450</v>
      </c>
      <c r="B6" s="208" t="s">
        <v>451</v>
      </c>
      <c r="C6" s="208" t="s">
        <v>69</v>
      </c>
      <c r="D6" s="4"/>
      <c r="E6" s="4"/>
      <c r="F6" s="4"/>
      <c r="G6" s="4"/>
      <c r="H6" s="4"/>
      <c r="I6" s="4"/>
      <c r="J6" s="4"/>
      <c r="K6" s="4"/>
    </row>
    <row r="7" ht="9.0" customHeight="1">
      <c r="A7" s="4"/>
      <c r="B7" s="208"/>
      <c r="C7" s="208"/>
      <c r="D7" s="4"/>
      <c r="E7" s="4"/>
      <c r="F7" s="4"/>
      <c r="G7" s="4"/>
      <c r="H7" s="4"/>
      <c r="I7" s="4"/>
      <c r="J7" s="4"/>
      <c r="K7" s="4"/>
    </row>
    <row r="8" ht="12.0" customHeight="1">
      <c r="A8" s="4" t="s">
        <v>228</v>
      </c>
      <c r="B8" s="210">
        <v>1916.89405262</v>
      </c>
      <c r="C8" s="13">
        <v>0.291014007620643</v>
      </c>
      <c r="D8" s="208"/>
      <c r="E8" s="4"/>
      <c r="F8" s="4"/>
      <c r="G8" s="4"/>
      <c r="H8" s="4"/>
      <c r="I8" s="4"/>
      <c r="J8" s="4"/>
      <c r="K8" s="4"/>
    </row>
    <row r="9" ht="12.0" customHeight="1">
      <c r="A9" s="4" t="s">
        <v>217</v>
      </c>
      <c r="B9" s="210">
        <v>1373.39120305</v>
      </c>
      <c r="C9" s="13">
        <v>0.20850191354302625</v>
      </c>
      <c r="D9" s="208"/>
      <c r="E9" s="4"/>
      <c r="F9" s="4"/>
      <c r="G9" s="4"/>
      <c r="H9" s="4"/>
      <c r="I9" s="4"/>
      <c r="J9" s="4"/>
      <c r="K9" s="4"/>
    </row>
    <row r="10" ht="12.0" customHeight="1">
      <c r="A10" s="4" t="s">
        <v>287</v>
      </c>
      <c r="B10" s="210">
        <v>1315.17232748</v>
      </c>
      <c r="C10" s="13">
        <v>0.19966339256392657</v>
      </c>
      <c r="D10" s="208"/>
      <c r="E10" s="4"/>
      <c r="F10" s="4"/>
      <c r="G10" s="4"/>
      <c r="H10" s="4"/>
      <c r="I10" s="4"/>
      <c r="J10" s="4"/>
      <c r="K10" s="4"/>
    </row>
    <row r="11" ht="12.0" customHeight="1">
      <c r="A11" s="4" t="s">
        <v>234</v>
      </c>
      <c r="B11" s="210">
        <v>1028.36982143</v>
      </c>
      <c r="C11" s="13">
        <v>0.1561223598359171</v>
      </c>
      <c r="D11" s="208"/>
      <c r="E11" s="4"/>
      <c r="F11" s="4"/>
      <c r="G11" s="4"/>
      <c r="H11" s="4"/>
      <c r="I11" s="4"/>
      <c r="J11" s="4"/>
      <c r="K11" s="4"/>
    </row>
    <row r="12" ht="12.0" customHeight="1">
      <c r="A12" s="4" t="s">
        <v>292</v>
      </c>
      <c r="B12" s="210">
        <v>704.14946594</v>
      </c>
      <c r="C12" s="13">
        <v>0.1069007219084721</v>
      </c>
      <c r="D12" s="208"/>
      <c r="E12" s="4"/>
      <c r="F12" s="4"/>
      <c r="G12" s="4"/>
      <c r="H12" s="4"/>
      <c r="I12" s="4"/>
      <c r="J12" s="4"/>
      <c r="K12" s="4"/>
    </row>
    <row r="13" ht="12.0" customHeight="1">
      <c r="A13" s="4" t="s">
        <v>218</v>
      </c>
      <c r="B13" s="210">
        <v>118.29676014</v>
      </c>
      <c r="C13" s="13">
        <v>0.017959268124300366</v>
      </c>
      <c r="D13" s="208"/>
      <c r="E13" s="4"/>
      <c r="F13" s="4"/>
      <c r="G13" s="4"/>
      <c r="H13" s="4"/>
      <c r="I13" s="4"/>
      <c r="J13" s="4"/>
      <c r="K13" s="4"/>
    </row>
    <row r="14" ht="12.0" customHeight="1">
      <c r="A14" s="4" t="s">
        <v>240</v>
      </c>
      <c r="B14" s="210">
        <v>71.74346714</v>
      </c>
      <c r="C14" s="13">
        <v>0.010891762048337977</v>
      </c>
      <c r="D14" s="208"/>
      <c r="E14" s="4"/>
      <c r="F14" s="4"/>
      <c r="G14" s="4"/>
      <c r="H14" s="4"/>
      <c r="I14" s="4"/>
      <c r="J14" s="4"/>
      <c r="K14" s="4"/>
    </row>
    <row r="15" ht="12.0" customHeight="1">
      <c r="A15" s="4" t="s">
        <v>225</v>
      </c>
      <c r="B15" s="210">
        <v>31.69227509</v>
      </c>
      <c r="C15" s="13">
        <v>0.004811374928077514</v>
      </c>
      <c r="D15" s="208"/>
      <c r="E15" s="303"/>
      <c r="F15" s="4"/>
      <c r="G15" s="4"/>
      <c r="H15" s="4"/>
      <c r="I15" s="4"/>
      <c r="J15" s="4"/>
      <c r="K15" s="4"/>
    </row>
    <row r="16" ht="12.0" customHeight="1">
      <c r="A16" s="4" t="s">
        <v>294</v>
      </c>
      <c r="B16" s="210">
        <v>13.34850659</v>
      </c>
      <c r="C16" s="13">
        <v>0.002026508660297113</v>
      </c>
      <c r="D16" s="306"/>
      <c r="E16" s="270"/>
      <c r="F16" s="270"/>
      <c r="G16" s="4"/>
      <c r="H16" s="4"/>
      <c r="I16" s="4"/>
      <c r="J16" s="4"/>
      <c r="K16" s="4"/>
    </row>
    <row r="17" ht="12.0" customHeight="1">
      <c r="A17" s="4" t="s">
        <v>304</v>
      </c>
      <c r="B17" s="210">
        <v>6.28827817</v>
      </c>
      <c r="C17" s="13">
        <v>9.546573681440032E-4</v>
      </c>
      <c r="D17" s="306"/>
      <c r="E17" s="307"/>
      <c r="F17" s="307"/>
      <c r="G17" s="4"/>
      <c r="H17" s="4"/>
      <c r="I17" s="4"/>
      <c r="J17" s="4"/>
      <c r="K17" s="4"/>
    </row>
    <row r="18" ht="12.0" customHeight="1">
      <c r="A18" s="4" t="s">
        <v>266</v>
      </c>
      <c r="B18" s="210">
        <v>7.60155766</v>
      </c>
      <c r="C18" s="13">
        <v>0.0011540333988581308</v>
      </c>
      <c r="D18" s="306"/>
      <c r="E18" s="307"/>
      <c r="F18" s="307"/>
      <c r="G18" s="4"/>
      <c r="H18" s="4"/>
      <c r="I18" s="4"/>
      <c r="J18" s="4"/>
      <c r="K18" s="4"/>
    </row>
    <row r="19" ht="9.75" customHeight="1">
      <c r="A19" s="4"/>
      <c r="B19" s="308"/>
      <c r="C19" s="2"/>
      <c r="D19" s="307"/>
      <c r="E19" s="307"/>
      <c r="F19" s="307"/>
      <c r="G19" s="4"/>
      <c r="H19" s="4"/>
      <c r="I19" s="4"/>
      <c r="J19" s="4"/>
      <c r="K19" s="4"/>
    </row>
    <row r="20" ht="12.0" customHeight="1">
      <c r="A20" s="266" t="s">
        <v>452</v>
      </c>
      <c r="B20" s="309" t="str">
        <f t="shared" ref="B20:C20" si="1">SUM(B8:B19)</f>
        <v>6,586.95</v>
      </c>
      <c r="C20" s="310" t="str">
        <f t="shared" si="1"/>
        <v>100.0%</v>
      </c>
      <c r="D20" s="307"/>
      <c r="E20" s="307"/>
      <c r="F20" s="307"/>
      <c r="G20" s="4"/>
      <c r="H20" s="4"/>
      <c r="I20" s="4"/>
      <c r="J20" s="4"/>
      <c r="K20" s="4"/>
    </row>
    <row r="21" ht="9.75" customHeight="1">
      <c r="A21" s="4"/>
      <c r="B21" s="256"/>
      <c r="C21" s="2"/>
      <c r="D21" s="4"/>
      <c r="E21" s="4"/>
      <c r="F21" s="4"/>
      <c r="G21" s="4"/>
      <c r="H21" s="4"/>
      <c r="I21" s="4"/>
      <c r="J21" s="4"/>
      <c r="K21" s="4"/>
    </row>
    <row r="22" ht="9.75" customHeight="1">
      <c r="A22" s="4"/>
      <c r="B22" s="2"/>
      <c r="C22" s="2"/>
      <c r="D22" s="270"/>
      <c r="E22" s="4"/>
      <c r="F22" s="4"/>
      <c r="G22" s="4"/>
      <c r="H22" s="4"/>
      <c r="I22" s="4"/>
      <c r="J22" s="4"/>
      <c r="K22" s="4"/>
    </row>
    <row r="23" ht="12.0" customHeight="1">
      <c r="A23" s="9" t="s">
        <v>272</v>
      </c>
      <c r="B23" s="14"/>
      <c r="C23" s="14"/>
      <c r="D23" s="271"/>
      <c r="E23" s="4"/>
      <c r="F23" s="4"/>
      <c r="G23" s="4"/>
      <c r="H23" s="4"/>
      <c r="I23" s="4"/>
      <c r="J23" s="4"/>
      <c r="K23" s="4"/>
    </row>
    <row r="24" ht="12.0" customHeight="1">
      <c r="A24" s="4" t="s">
        <v>313</v>
      </c>
      <c r="B24" s="2"/>
      <c r="C24" s="2"/>
      <c r="D24" s="271"/>
      <c r="E24" s="4"/>
      <c r="F24" s="4"/>
      <c r="G24" s="4"/>
      <c r="H24" s="4"/>
      <c r="I24" s="4"/>
      <c r="J24" s="4"/>
      <c r="K24" s="4"/>
    </row>
    <row r="25" ht="12.0" customHeight="1">
      <c r="A25" s="15" t="s">
        <v>274</v>
      </c>
      <c r="B25" s="16"/>
      <c r="C25" s="16"/>
      <c r="D25" s="271"/>
      <c r="E25" s="4"/>
      <c r="F25" s="4"/>
      <c r="G25" s="4"/>
      <c r="H25" s="4"/>
      <c r="I25" s="4"/>
      <c r="J25" s="4"/>
      <c r="K25" s="4"/>
    </row>
    <row r="26" ht="12.0" customHeight="1">
      <c r="A26" s="4"/>
      <c r="B26" s="2"/>
      <c r="C26" s="2"/>
      <c r="D26" s="4"/>
      <c r="E26" s="4"/>
      <c r="F26" s="4"/>
      <c r="G26" s="4"/>
      <c r="H26" s="4"/>
      <c r="I26" s="4"/>
      <c r="J26" s="4"/>
      <c r="K26" s="4"/>
    </row>
    <row r="27" ht="12.0" customHeight="1">
      <c r="A27" s="4"/>
      <c r="B27" s="2"/>
      <c r="C27" s="2"/>
      <c r="D27" s="4"/>
      <c r="E27" s="4"/>
      <c r="F27" s="4"/>
      <c r="G27" s="4"/>
      <c r="H27" s="4"/>
      <c r="I27" s="4"/>
      <c r="J27" s="4"/>
      <c r="K27" s="4"/>
    </row>
    <row r="28" ht="12.0" customHeight="1">
      <c r="A28" s="4"/>
      <c r="B28" s="2"/>
      <c r="C28" s="2"/>
      <c r="D28" s="4"/>
      <c r="E28" s="4"/>
      <c r="F28" s="4"/>
      <c r="G28" s="4"/>
      <c r="H28" s="4"/>
      <c r="I28" s="4"/>
      <c r="J28" s="4"/>
      <c r="K28" s="4"/>
    </row>
    <row r="29" ht="12.0" customHeight="1">
      <c r="A29" s="4"/>
      <c r="B29" s="2"/>
      <c r="C29" s="2"/>
      <c r="D29" s="4"/>
      <c r="E29" s="4"/>
      <c r="F29" s="4"/>
      <c r="G29" s="4"/>
      <c r="H29" s="4"/>
      <c r="I29" s="4"/>
      <c r="J29" s="4"/>
      <c r="K29" s="4"/>
    </row>
    <row r="30" ht="12.0" customHeight="1">
      <c r="A30" s="4"/>
      <c r="B30" s="2"/>
      <c r="C30" s="2"/>
      <c r="D30" s="4"/>
      <c r="E30" s="4"/>
      <c r="F30" s="4"/>
      <c r="G30" s="4"/>
      <c r="H30" s="4"/>
      <c r="I30" s="4"/>
      <c r="J30" s="4"/>
      <c r="K30" s="4"/>
    </row>
    <row r="31" ht="12.0" customHeight="1">
      <c r="A31" s="4"/>
      <c r="B31" s="2"/>
      <c r="C31" s="2"/>
      <c r="D31" s="4"/>
      <c r="E31" s="4"/>
      <c r="F31" s="4"/>
      <c r="G31" s="4"/>
      <c r="H31" s="4"/>
      <c r="I31" s="4"/>
      <c r="J31" s="4"/>
      <c r="K31" s="4"/>
    </row>
    <row r="32" ht="12.0" customHeight="1">
      <c r="A32" s="4"/>
      <c r="B32" s="2"/>
      <c r="C32" s="2"/>
      <c r="D32" s="4"/>
      <c r="E32" s="4"/>
      <c r="F32" s="4"/>
      <c r="G32" s="4"/>
      <c r="H32" s="4"/>
      <c r="I32" s="4"/>
      <c r="J32" s="4"/>
      <c r="K32" s="4"/>
    </row>
    <row r="33" ht="12.0" customHeight="1">
      <c r="A33" s="4"/>
      <c r="B33" s="2"/>
      <c r="C33" s="2"/>
      <c r="D33" s="4"/>
      <c r="E33" s="4"/>
      <c r="F33" s="4"/>
      <c r="G33" s="4"/>
      <c r="H33" s="4"/>
      <c r="I33" s="4"/>
      <c r="J33" s="4"/>
      <c r="K33" s="4"/>
    </row>
    <row r="34" ht="12.0" customHeight="1">
      <c r="A34" s="4"/>
      <c r="B34" s="2"/>
      <c r="C34" s="2"/>
      <c r="D34" s="4"/>
      <c r="E34" s="4"/>
      <c r="F34" s="4"/>
      <c r="G34" s="4"/>
      <c r="H34" s="4"/>
      <c r="I34" s="4"/>
      <c r="J34" s="4"/>
      <c r="K34" s="4"/>
    </row>
    <row r="35" ht="12.0" customHeight="1">
      <c r="A35" s="4"/>
      <c r="B35" s="2"/>
      <c r="C35" s="2"/>
      <c r="D35" s="4"/>
      <c r="E35" s="4"/>
      <c r="F35" s="4"/>
      <c r="G35" s="4"/>
      <c r="H35" s="4"/>
      <c r="I35" s="4"/>
      <c r="J35" s="4"/>
      <c r="K35" s="4"/>
    </row>
    <row r="36" ht="12.0" customHeight="1">
      <c r="A36" s="4"/>
      <c r="B36" s="2"/>
      <c r="C36" s="2"/>
      <c r="D36" s="4"/>
      <c r="E36" s="4"/>
      <c r="F36" s="4"/>
      <c r="G36" s="4"/>
      <c r="H36" s="4"/>
      <c r="I36" s="4"/>
      <c r="J36" s="4"/>
      <c r="K36" s="4"/>
    </row>
    <row r="37" ht="12.0" customHeight="1">
      <c r="A37" s="4"/>
      <c r="B37" s="2"/>
      <c r="C37" s="2"/>
      <c r="D37" s="4"/>
      <c r="E37" s="4"/>
      <c r="F37" s="4"/>
      <c r="G37" s="4"/>
      <c r="H37" s="4"/>
      <c r="I37" s="4"/>
      <c r="J37" s="4"/>
      <c r="K37" s="4"/>
    </row>
    <row r="38" ht="12.0" customHeight="1">
      <c r="A38" s="4"/>
      <c r="B38" s="2"/>
      <c r="C38" s="2"/>
      <c r="D38" s="4"/>
      <c r="E38" s="4"/>
      <c r="F38" s="4"/>
      <c r="G38" s="4"/>
      <c r="H38" s="4"/>
      <c r="I38" s="4"/>
      <c r="J38" s="4"/>
      <c r="K38" s="4"/>
    </row>
    <row r="39" ht="12.0" customHeight="1">
      <c r="A39" s="4"/>
      <c r="B39" s="2"/>
      <c r="C39" s="2"/>
      <c r="D39" s="4"/>
      <c r="E39" s="4"/>
      <c r="F39" s="4"/>
      <c r="G39" s="4"/>
      <c r="H39" s="4"/>
      <c r="I39" s="4"/>
      <c r="J39" s="4"/>
      <c r="K39" s="4"/>
    </row>
    <row r="40" ht="12.0" customHeight="1">
      <c r="A40" s="4"/>
      <c r="B40" s="2"/>
      <c r="C40" s="2"/>
      <c r="D40" s="4"/>
      <c r="E40" s="4"/>
      <c r="F40" s="4"/>
      <c r="G40" s="4"/>
      <c r="H40" s="4"/>
      <c r="I40" s="4"/>
      <c r="J40" s="4"/>
      <c r="K40" s="4"/>
    </row>
    <row r="41" ht="12.0" customHeight="1">
      <c r="A41" s="4"/>
      <c r="B41" s="2"/>
      <c r="C41" s="2"/>
      <c r="D41" s="4"/>
      <c r="E41" s="4"/>
      <c r="F41" s="4"/>
      <c r="G41" s="4"/>
      <c r="H41" s="4"/>
      <c r="I41" s="4"/>
      <c r="J41" s="4"/>
      <c r="K41" s="4"/>
    </row>
    <row r="42" ht="12.0" customHeight="1">
      <c r="A42" s="4"/>
      <c r="B42" s="2"/>
      <c r="C42" s="2"/>
      <c r="D42" s="4"/>
      <c r="E42" s="4"/>
      <c r="F42" s="4"/>
      <c r="G42" s="4"/>
      <c r="H42" s="4"/>
      <c r="I42" s="4"/>
      <c r="J42" s="4"/>
      <c r="K42" s="4"/>
    </row>
    <row r="43" ht="12.0" customHeight="1">
      <c r="A43" s="4"/>
      <c r="B43" s="2"/>
      <c r="C43" s="2"/>
      <c r="D43" s="4"/>
      <c r="E43" s="4"/>
      <c r="F43" s="4"/>
      <c r="G43" s="4"/>
      <c r="H43" s="4"/>
      <c r="I43" s="4"/>
      <c r="J43" s="4"/>
      <c r="K43" s="4"/>
    </row>
    <row r="44" ht="12.0" customHeight="1">
      <c r="A44" s="4"/>
      <c r="B44" s="2"/>
      <c r="C44" s="2"/>
      <c r="D44" s="4"/>
      <c r="E44" s="4"/>
      <c r="F44" s="4"/>
      <c r="G44" s="4"/>
      <c r="H44" s="4"/>
      <c r="I44" s="4"/>
      <c r="J44" s="4"/>
      <c r="K44" s="4"/>
    </row>
    <row r="45" ht="12.0" customHeight="1">
      <c r="A45" s="4"/>
      <c r="B45" s="2"/>
      <c r="C45" s="2"/>
      <c r="D45" s="4"/>
      <c r="E45" s="4"/>
      <c r="F45" s="4"/>
      <c r="G45" s="4"/>
      <c r="H45" s="4"/>
      <c r="I45" s="4"/>
      <c r="J45" s="4"/>
      <c r="K45" s="4"/>
    </row>
    <row r="46" ht="12.0" customHeight="1">
      <c r="A46" s="4"/>
      <c r="B46" s="2"/>
      <c r="C46" s="2"/>
      <c r="D46" s="4"/>
      <c r="E46" s="4"/>
      <c r="F46" s="4"/>
      <c r="G46" s="4"/>
      <c r="H46" s="4"/>
      <c r="I46" s="4"/>
      <c r="J46" s="4"/>
      <c r="K46" s="4"/>
    </row>
    <row r="47" ht="12.0" customHeight="1">
      <c r="A47" s="4"/>
      <c r="B47" s="2"/>
      <c r="C47" s="2"/>
      <c r="D47" s="4"/>
      <c r="E47" s="4"/>
      <c r="F47" s="4"/>
      <c r="G47" s="4"/>
      <c r="H47" s="4"/>
      <c r="I47" s="4"/>
      <c r="J47" s="4"/>
      <c r="K47" s="4"/>
    </row>
    <row r="48" ht="12.0" customHeight="1">
      <c r="A48" s="4"/>
      <c r="B48" s="2"/>
      <c r="C48" s="2"/>
      <c r="D48" s="4"/>
      <c r="E48" s="4"/>
      <c r="F48" s="4"/>
      <c r="G48" s="4"/>
      <c r="H48" s="4"/>
      <c r="I48" s="4"/>
      <c r="J48" s="4"/>
      <c r="K48" s="4"/>
    </row>
    <row r="49" ht="12.0" customHeight="1">
      <c r="A49" s="4"/>
      <c r="B49" s="2"/>
      <c r="C49" s="2"/>
      <c r="D49" s="4"/>
      <c r="E49" s="4"/>
      <c r="F49" s="4"/>
      <c r="G49" s="4"/>
      <c r="H49" s="4"/>
      <c r="I49" s="4"/>
      <c r="J49" s="4"/>
      <c r="K49" s="4"/>
    </row>
    <row r="50" ht="12.0" customHeight="1">
      <c r="A50" s="4"/>
      <c r="B50" s="2"/>
      <c r="C50" s="2"/>
      <c r="D50" s="4"/>
      <c r="E50" s="4"/>
      <c r="F50" s="4"/>
      <c r="G50" s="4"/>
      <c r="H50" s="4"/>
      <c r="I50" s="4"/>
      <c r="J50" s="4"/>
      <c r="K50" s="4"/>
    </row>
    <row r="51" ht="12.0" customHeight="1">
      <c r="A51" s="4"/>
      <c r="B51" s="2"/>
      <c r="C51" s="2"/>
      <c r="D51" s="4"/>
      <c r="E51" s="4"/>
      <c r="F51" s="4"/>
      <c r="G51" s="4"/>
      <c r="H51" s="4"/>
      <c r="I51" s="4"/>
      <c r="J51" s="4"/>
      <c r="K51" s="4"/>
    </row>
    <row r="52" ht="12.0" customHeight="1">
      <c r="A52" s="4"/>
      <c r="B52" s="2"/>
      <c r="C52" s="2"/>
      <c r="D52" s="4"/>
      <c r="E52" s="4"/>
      <c r="F52" s="4"/>
      <c r="G52" s="4"/>
      <c r="H52" s="4"/>
      <c r="I52" s="4"/>
      <c r="J52" s="4"/>
      <c r="K52" s="4"/>
    </row>
    <row r="53" ht="12.0" customHeight="1">
      <c r="A53" s="4"/>
      <c r="B53" s="2"/>
      <c r="C53" s="2"/>
      <c r="D53" s="4"/>
      <c r="E53" s="4"/>
      <c r="F53" s="4"/>
      <c r="G53" s="4"/>
      <c r="H53" s="4"/>
      <c r="I53" s="4"/>
      <c r="J53" s="4"/>
      <c r="K53" s="4"/>
    </row>
    <row r="54" ht="12.0" customHeight="1">
      <c r="A54" s="4"/>
      <c r="B54" s="2"/>
      <c r="C54" s="2"/>
      <c r="D54" s="4"/>
      <c r="E54" s="4"/>
      <c r="F54" s="4"/>
      <c r="G54" s="4"/>
      <c r="H54" s="4"/>
      <c r="I54" s="4"/>
      <c r="J54" s="4"/>
      <c r="K54" s="4"/>
    </row>
    <row r="55" ht="12.0" customHeight="1">
      <c r="A55" s="4"/>
      <c r="B55" s="2"/>
      <c r="C55" s="2"/>
      <c r="D55" s="4"/>
      <c r="E55" s="4"/>
      <c r="F55" s="4"/>
      <c r="G55" s="4"/>
      <c r="H55" s="4"/>
      <c r="I55" s="4"/>
      <c r="J55" s="4"/>
      <c r="K55" s="4"/>
    </row>
    <row r="56" ht="12.0" customHeight="1">
      <c r="A56" s="4"/>
      <c r="B56" s="2"/>
      <c r="C56" s="2"/>
      <c r="D56" s="4"/>
      <c r="E56" s="4"/>
      <c r="F56" s="4"/>
      <c r="G56" s="4"/>
      <c r="H56" s="4"/>
      <c r="I56" s="4"/>
      <c r="J56" s="4"/>
      <c r="K56" s="4"/>
    </row>
    <row r="57" ht="12.0" customHeight="1">
      <c r="A57" s="4"/>
      <c r="B57" s="2"/>
      <c r="C57" s="2"/>
      <c r="D57" s="4"/>
      <c r="E57" s="4"/>
      <c r="F57" s="4"/>
      <c r="G57" s="4"/>
      <c r="H57" s="4"/>
      <c r="I57" s="4"/>
      <c r="J57" s="4"/>
      <c r="K57" s="4"/>
    </row>
    <row r="58" ht="12.0" customHeight="1">
      <c r="A58" s="4"/>
      <c r="B58" s="2"/>
      <c r="C58" s="2"/>
      <c r="D58" s="4"/>
      <c r="E58" s="4"/>
      <c r="F58" s="4"/>
      <c r="G58" s="4"/>
      <c r="H58" s="4"/>
      <c r="I58" s="4"/>
      <c r="J58" s="4"/>
      <c r="K58" s="4"/>
    </row>
    <row r="59" ht="12.0" customHeight="1">
      <c r="A59" s="4"/>
      <c r="B59" s="2"/>
      <c r="C59" s="2"/>
      <c r="D59" s="4"/>
      <c r="E59" s="4"/>
      <c r="F59" s="4"/>
      <c r="G59" s="4"/>
      <c r="H59" s="4"/>
      <c r="I59" s="4"/>
      <c r="J59" s="4"/>
      <c r="K59" s="4"/>
    </row>
    <row r="60" ht="12.0" customHeight="1">
      <c r="A60" s="4"/>
      <c r="B60" s="2"/>
      <c r="C60" s="2"/>
      <c r="D60" s="4"/>
      <c r="E60" s="4"/>
      <c r="F60" s="4"/>
      <c r="G60" s="4"/>
      <c r="H60" s="4"/>
      <c r="I60" s="4"/>
      <c r="J60" s="4"/>
      <c r="K60" s="4"/>
    </row>
    <row r="61" ht="12.0" customHeight="1">
      <c r="A61" s="4"/>
      <c r="B61" s="2"/>
      <c r="C61" s="2"/>
      <c r="D61" s="4"/>
      <c r="E61" s="4"/>
      <c r="F61" s="4"/>
      <c r="G61" s="4"/>
      <c r="H61" s="4"/>
      <c r="I61" s="4"/>
      <c r="J61" s="4"/>
      <c r="K61" s="4"/>
    </row>
    <row r="62" ht="12.0" customHeight="1">
      <c r="A62" s="4"/>
      <c r="B62" s="2"/>
      <c r="C62" s="2"/>
      <c r="D62" s="4"/>
      <c r="E62" s="4"/>
      <c r="F62" s="4"/>
      <c r="G62" s="4"/>
      <c r="H62" s="4"/>
      <c r="I62" s="4"/>
      <c r="J62" s="4"/>
      <c r="K62" s="4"/>
    </row>
    <row r="63" ht="12.0" customHeight="1">
      <c r="A63" s="4"/>
      <c r="B63" s="2"/>
      <c r="C63" s="2"/>
      <c r="D63" s="4"/>
      <c r="E63" s="4"/>
      <c r="F63" s="4"/>
      <c r="G63" s="4"/>
      <c r="H63" s="4"/>
      <c r="I63" s="4"/>
      <c r="J63" s="4"/>
      <c r="K63" s="4"/>
    </row>
    <row r="64" ht="12.0" customHeight="1">
      <c r="A64" s="4"/>
      <c r="B64" s="2"/>
      <c r="C64" s="2"/>
      <c r="D64" s="4"/>
      <c r="E64" s="4"/>
      <c r="F64" s="4"/>
      <c r="G64" s="4"/>
      <c r="H64" s="4"/>
      <c r="I64" s="4"/>
      <c r="J64" s="4"/>
      <c r="K64" s="4"/>
    </row>
    <row r="65" ht="12.0" customHeight="1">
      <c r="A65" s="4"/>
      <c r="B65" s="2"/>
      <c r="C65" s="2"/>
      <c r="D65" s="4"/>
      <c r="E65" s="4"/>
      <c r="F65" s="4"/>
      <c r="G65" s="4"/>
      <c r="H65" s="4"/>
      <c r="I65" s="4"/>
      <c r="J65" s="4"/>
      <c r="K65" s="4"/>
    </row>
    <row r="66" ht="12.0" customHeight="1">
      <c r="A66" s="4"/>
      <c r="B66" s="2"/>
      <c r="C66" s="2"/>
      <c r="D66" s="4"/>
      <c r="E66" s="4"/>
      <c r="F66" s="4"/>
      <c r="G66" s="4"/>
      <c r="H66" s="4"/>
      <c r="I66" s="4"/>
      <c r="J66" s="4"/>
      <c r="K66" s="4"/>
    </row>
    <row r="67" ht="12.0" customHeight="1">
      <c r="A67" s="4"/>
      <c r="B67" s="2"/>
      <c r="C67" s="2"/>
      <c r="D67" s="4"/>
      <c r="E67" s="4"/>
      <c r="F67" s="4"/>
      <c r="G67" s="4"/>
      <c r="H67" s="4"/>
      <c r="I67" s="4"/>
      <c r="J67" s="4"/>
      <c r="K67" s="4"/>
    </row>
    <row r="68" ht="12.0" customHeight="1">
      <c r="A68" s="4"/>
      <c r="B68" s="2"/>
      <c r="C68" s="2"/>
      <c r="D68" s="4"/>
      <c r="E68" s="4"/>
      <c r="F68" s="4"/>
      <c r="G68" s="4"/>
      <c r="H68" s="4"/>
      <c r="I68" s="4"/>
      <c r="J68" s="4"/>
      <c r="K68" s="4"/>
    </row>
    <row r="69" ht="12.0" customHeight="1">
      <c r="A69" s="4"/>
      <c r="B69" s="2"/>
      <c r="C69" s="2"/>
      <c r="D69" s="4"/>
      <c r="E69" s="4"/>
      <c r="F69" s="4"/>
      <c r="G69" s="4"/>
      <c r="H69" s="4"/>
      <c r="I69" s="4"/>
      <c r="J69" s="4"/>
      <c r="K69" s="4"/>
    </row>
    <row r="70" ht="12.0" customHeight="1">
      <c r="A70" s="4"/>
      <c r="B70" s="2"/>
      <c r="C70" s="2"/>
      <c r="D70" s="4"/>
      <c r="E70" s="4"/>
      <c r="F70" s="4"/>
      <c r="G70" s="4"/>
      <c r="H70" s="4"/>
      <c r="I70" s="4"/>
      <c r="J70" s="4"/>
      <c r="K70" s="4"/>
    </row>
    <row r="71" ht="12.0" customHeight="1">
      <c r="A71" s="4"/>
      <c r="B71" s="2"/>
      <c r="C71" s="2"/>
      <c r="D71" s="4"/>
      <c r="E71" s="4"/>
      <c r="F71" s="4"/>
      <c r="G71" s="4"/>
      <c r="H71" s="4"/>
      <c r="I71" s="4"/>
      <c r="J71" s="4"/>
      <c r="K71" s="4"/>
    </row>
    <row r="72" ht="12.0" customHeight="1">
      <c r="A72" s="4"/>
      <c r="B72" s="2"/>
      <c r="C72" s="2"/>
      <c r="D72" s="4"/>
      <c r="E72" s="4"/>
      <c r="F72" s="4"/>
      <c r="G72" s="4"/>
      <c r="H72" s="4"/>
      <c r="I72" s="4"/>
      <c r="J72" s="4"/>
      <c r="K72" s="4"/>
    </row>
    <row r="73" ht="12.0" customHeight="1">
      <c r="A73" s="4"/>
      <c r="B73" s="2"/>
      <c r="C73" s="2"/>
      <c r="D73" s="4"/>
      <c r="E73" s="4"/>
      <c r="F73" s="4"/>
      <c r="G73" s="4"/>
      <c r="H73" s="4"/>
      <c r="I73" s="4"/>
      <c r="J73" s="4"/>
      <c r="K73" s="4"/>
    </row>
    <row r="74" ht="12.0" customHeight="1">
      <c r="A74" s="4"/>
      <c r="B74" s="2"/>
      <c r="C74" s="2"/>
      <c r="D74" s="4"/>
      <c r="E74" s="4"/>
      <c r="F74" s="4"/>
      <c r="G74" s="4"/>
      <c r="H74" s="4"/>
      <c r="I74" s="4"/>
      <c r="J74" s="4"/>
      <c r="K74" s="4"/>
    </row>
    <row r="75" ht="12.0" customHeight="1">
      <c r="A75" s="4"/>
      <c r="B75" s="2"/>
      <c r="C75" s="2"/>
      <c r="D75" s="4"/>
      <c r="E75" s="4"/>
      <c r="F75" s="4"/>
      <c r="G75" s="4"/>
      <c r="H75" s="4"/>
      <c r="I75" s="4"/>
      <c r="J75" s="4"/>
      <c r="K75" s="4"/>
    </row>
    <row r="76" ht="12.0" customHeight="1">
      <c r="A76" s="4"/>
      <c r="B76" s="2"/>
      <c r="C76" s="2"/>
      <c r="D76" s="4"/>
      <c r="E76" s="4"/>
      <c r="F76" s="4"/>
      <c r="G76" s="4"/>
      <c r="H76" s="4"/>
      <c r="I76" s="4"/>
      <c r="J76" s="4"/>
      <c r="K76" s="4"/>
    </row>
    <row r="77" ht="12.0" customHeight="1">
      <c r="A77" s="4"/>
      <c r="B77" s="2"/>
      <c r="C77" s="2"/>
      <c r="D77" s="4"/>
      <c r="E77" s="4"/>
      <c r="F77" s="4"/>
      <c r="G77" s="4"/>
      <c r="H77" s="4"/>
      <c r="I77" s="4"/>
      <c r="J77" s="4"/>
      <c r="K77" s="4"/>
    </row>
    <row r="78" ht="12.0" customHeight="1">
      <c r="A78" s="4"/>
      <c r="B78" s="2"/>
      <c r="C78" s="2"/>
      <c r="D78" s="4"/>
      <c r="E78" s="4"/>
      <c r="F78" s="4"/>
      <c r="G78" s="4"/>
      <c r="H78" s="4"/>
      <c r="I78" s="4"/>
      <c r="J78" s="4"/>
      <c r="K78" s="4"/>
    </row>
    <row r="79" ht="12.0" customHeight="1">
      <c r="A79" s="4"/>
      <c r="B79" s="2"/>
      <c r="C79" s="2"/>
      <c r="D79" s="4"/>
      <c r="E79" s="4"/>
      <c r="F79" s="4"/>
      <c r="G79" s="4"/>
      <c r="H79" s="4"/>
      <c r="I79" s="4"/>
      <c r="J79" s="4"/>
      <c r="K79" s="4"/>
    </row>
    <row r="80" ht="12.0" customHeight="1">
      <c r="A80" s="4"/>
      <c r="B80" s="2"/>
      <c r="C80" s="2"/>
      <c r="D80" s="4"/>
      <c r="E80" s="4"/>
      <c r="F80" s="4"/>
      <c r="G80" s="4"/>
      <c r="H80" s="4"/>
      <c r="I80" s="4"/>
      <c r="J80" s="4"/>
      <c r="K80" s="4"/>
    </row>
    <row r="81" ht="12.0" customHeight="1">
      <c r="A81" s="4"/>
      <c r="B81" s="2"/>
      <c r="C81" s="2"/>
      <c r="D81" s="4"/>
      <c r="E81" s="4"/>
      <c r="F81" s="4"/>
      <c r="G81" s="4"/>
      <c r="H81" s="4"/>
      <c r="I81" s="4"/>
      <c r="J81" s="4"/>
      <c r="K81" s="4"/>
    </row>
    <row r="82" ht="12.0" customHeight="1">
      <c r="A82" s="4"/>
      <c r="B82" s="2"/>
      <c r="C82" s="2"/>
      <c r="D82" s="4"/>
      <c r="E82" s="4"/>
      <c r="F82" s="4"/>
      <c r="G82" s="4"/>
      <c r="H82" s="4"/>
      <c r="I82" s="4"/>
      <c r="J82" s="4"/>
      <c r="K82" s="4"/>
    </row>
    <row r="83" ht="12.0" customHeight="1">
      <c r="A83" s="4"/>
      <c r="B83" s="2"/>
      <c r="C83" s="2"/>
      <c r="D83" s="4"/>
      <c r="E83" s="4"/>
      <c r="F83" s="4"/>
      <c r="G83" s="4"/>
      <c r="H83" s="4"/>
      <c r="I83" s="4"/>
      <c r="J83" s="4"/>
      <c r="K83" s="4"/>
    </row>
    <row r="84" ht="12.0" customHeight="1">
      <c r="A84" s="4"/>
      <c r="B84" s="2"/>
      <c r="C84" s="2"/>
      <c r="D84" s="4"/>
      <c r="E84" s="4"/>
      <c r="F84" s="4"/>
      <c r="G84" s="4"/>
      <c r="H84" s="4"/>
      <c r="I84" s="4"/>
      <c r="J84" s="4"/>
      <c r="K84" s="4"/>
    </row>
    <row r="85" ht="12.0" customHeight="1">
      <c r="A85" s="4"/>
      <c r="B85" s="2"/>
      <c r="C85" s="2"/>
      <c r="D85" s="4"/>
      <c r="E85" s="4"/>
      <c r="F85" s="4"/>
      <c r="G85" s="4"/>
      <c r="H85" s="4"/>
      <c r="I85" s="4"/>
      <c r="J85" s="4"/>
      <c r="K85" s="4"/>
    </row>
    <row r="86" ht="12.0" customHeight="1">
      <c r="A86" s="4"/>
      <c r="B86" s="2"/>
      <c r="C86" s="2"/>
      <c r="D86" s="4"/>
      <c r="E86" s="4"/>
      <c r="F86" s="4"/>
      <c r="G86" s="4"/>
      <c r="H86" s="4"/>
      <c r="I86" s="4"/>
      <c r="J86" s="4"/>
      <c r="K86" s="4"/>
    </row>
    <row r="87" ht="12.0" customHeight="1">
      <c r="A87" s="4"/>
      <c r="B87" s="2"/>
      <c r="C87" s="2"/>
      <c r="D87" s="4"/>
      <c r="E87" s="4"/>
      <c r="F87" s="4"/>
      <c r="G87" s="4"/>
      <c r="H87" s="4"/>
      <c r="I87" s="4"/>
      <c r="J87" s="4"/>
      <c r="K87" s="4"/>
    </row>
    <row r="88" ht="12.0" customHeight="1">
      <c r="A88" s="4"/>
      <c r="B88" s="2"/>
      <c r="C88" s="2"/>
      <c r="D88" s="4"/>
      <c r="E88" s="4"/>
      <c r="F88" s="4"/>
      <c r="G88" s="4"/>
      <c r="H88" s="4"/>
      <c r="I88" s="4"/>
      <c r="J88" s="4"/>
      <c r="K88" s="4"/>
    </row>
    <row r="89" ht="12.0" customHeight="1">
      <c r="A89" s="4"/>
      <c r="B89" s="2"/>
      <c r="C89" s="2"/>
      <c r="D89" s="4"/>
      <c r="E89" s="4"/>
      <c r="F89" s="4"/>
      <c r="G89" s="4"/>
      <c r="H89" s="4"/>
      <c r="I89" s="4"/>
      <c r="J89" s="4"/>
      <c r="K89" s="4"/>
    </row>
    <row r="90" ht="12.0" customHeight="1">
      <c r="A90" s="4"/>
      <c r="B90" s="2"/>
      <c r="C90" s="2"/>
      <c r="D90" s="4"/>
      <c r="E90" s="4"/>
      <c r="F90" s="4"/>
      <c r="G90" s="4"/>
      <c r="H90" s="4"/>
      <c r="I90" s="4"/>
      <c r="J90" s="4"/>
      <c r="K90" s="4"/>
    </row>
    <row r="91" ht="12.0" customHeight="1">
      <c r="A91" s="4"/>
      <c r="B91" s="2"/>
      <c r="C91" s="2"/>
      <c r="D91" s="4"/>
      <c r="E91" s="4"/>
      <c r="F91" s="4"/>
      <c r="G91" s="4"/>
      <c r="H91" s="4"/>
      <c r="I91" s="4"/>
      <c r="J91" s="4"/>
      <c r="K91" s="4"/>
    </row>
    <row r="92" ht="12.0" customHeight="1">
      <c r="A92" s="4"/>
      <c r="B92" s="2"/>
      <c r="C92" s="2"/>
      <c r="D92" s="4"/>
      <c r="E92" s="4"/>
      <c r="F92" s="4"/>
      <c r="G92" s="4"/>
      <c r="H92" s="4"/>
      <c r="I92" s="4"/>
      <c r="J92" s="4"/>
      <c r="K92" s="4"/>
    </row>
    <row r="93" ht="12.0" customHeight="1">
      <c r="A93" s="4"/>
      <c r="B93" s="2"/>
      <c r="C93" s="2"/>
      <c r="D93" s="4"/>
      <c r="E93" s="4"/>
      <c r="F93" s="4"/>
      <c r="G93" s="4"/>
      <c r="H93" s="4"/>
      <c r="I93" s="4"/>
      <c r="J93" s="4"/>
      <c r="K93" s="4"/>
    </row>
    <row r="94" ht="12.0" customHeight="1">
      <c r="A94" s="4"/>
      <c r="B94" s="2"/>
      <c r="C94" s="2"/>
      <c r="D94" s="4"/>
      <c r="E94" s="4"/>
      <c r="F94" s="4"/>
      <c r="G94" s="4"/>
      <c r="H94" s="4"/>
      <c r="I94" s="4"/>
      <c r="J94" s="4"/>
      <c r="K94" s="4"/>
    </row>
    <row r="95" ht="12.0" customHeight="1">
      <c r="A95" s="4"/>
      <c r="B95" s="2"/>
      <c r="C95" s="2"/>
      <c r="D95" s="4"/>
      <c r="E95" s="4"/>
      <c r="F95" s="4"/>
      <c r="G95" s="4"/>
      <c r="H95" s="4"/>
      <c r="I95" s="4"/>
      <c r="J95" s="4"/>
      <c r="K95" s="4"/>
    </row>
    <row r="96" ht="12.0" customHeight="1">
      <c r="A96" s="4"/>
      <c r="B96" s="2"/>
      <c r="C96" s="2"/>
      <c r="D96" s="4"/>
      <c r="E96" s="4"/>
      <c r="F96" s="4"/>
      <c r="G96" s="4"/>
      <c r="H96" s="4"/>
      <c r="I96" s="4"/>
      <c r="J96" s="4"/>
      <c r="K96" s="4"/>
    </row>
    <row r="97" ht="12.0" customHeight="1">
      <c r="A97" s="4"/>
      <c r="B97" s="2"/>
      <c r="C97" s="2"/>
      <c r="D97" s="4"/>
      <c r="E97" s="4"/>
      <c r="F97" s="4"/>
      <c r="G97" s="4"/>
      <c r="H97" s="4"/>
      <c r="I97" s="4"/>
      <c r="J97" s="4"/>
      <c r="K97" s="4"/>
    </row>
    <row r="98" ht="12.0" customHeight="1">
      <c r="A98" s="4"/>
      <c r="B98" s="2"/>
      <c r="C98" s="2"/>
      <c r="D98" s="4"/>
      <c r="E98" s="4"/>
      <c r="F98" s="4"/>
      <c r="G98" s="4"/>
      <c r="H98" s="4"/>
      <c r="I98" s="4"/>
      <c r="J98" s="4"/>
      <c r="K98" s="4"/>
    </row>
    <row r="99" ht="12.0" customHeight="1">
      <c r="A99" s="4"/>
      <c r="B99" s="2"/>
      <c r="C99" s="2"/>
      <c r="D99" s="4"/>
      <c r="E99" s="4"/>
      <c r="F99" s="4"/>
      <c r="G99" s="4"/>
      <c r="H99" s="4"/>
      <c r="I99" s="4"/>
      <c r="J99" s="4"/>
      <c r="K99" s="4"/>
    </row>
    <row r="100" ht="12.0" customHeight="1">
      <c r="A100" s="4"/>
      <c r="B100" s="2"/>
      <c r="C100" s="2"/>
      <c r="D100" s="4"/>
      <c r="E100" s="4"/>
      <c r="F100" s="4"/>
      <c r="G100" s="4"/>
      <c r="H100" s="4"/>
      <c r="I100" s="4"/>
      <c r="J100" s="4"/>
      <c r="K100" s="4"/>
    </row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6.71"/>
    <col customWidth="1" min="2" max="2" width="41.0"/>
    <col customWidth="1" min="3" max="3" width="11.29"/>
    <col customWidth="1" min="4" max="4" width="4.57"/>
    <col customWidth="1" min="5" max="5" width="15.14"/>
    <col customWidth="1" min="6" max="11" width="11.57"/>
  </cols>
  <sheetData>
    <row r="1" ht="12.0" customHeight="1">
      <c r="A1" s="18" t="s">
        <v>39</v>
      </c>
      <c r="B1" s="17"/>
      <c r="C1" s="17"/>
      <c r="D1" s="17"/>
      <c r="E1" s="17"/>
      <c r="F1" s="19"/>
      <c r="G1" s="19"/>
      <c r="H1" s="19"/>
      <c r="I1" s="19"/>
      <c r="J1" s="19"/>
      <c r="K1" s="19"/>
    </row>
    <row r="2" ht="12.0" customHeight="1">
      <c r="A2" s="20" t="s">
        <v>40</v>
      </c>
      <c r="B2" s="17"/>
      <c r="C2" s="17"/>
      <c r="D2" s="17"/>
      <c r="E2" s="35"/>
      <c r="F2" s="19"/>
      <c r="G2" s="19"/>
      <c r="H2" s="19"/>
      <c r="I2" s="19"/>
      <c r="J2" s="19"/>
      <c r="K2" s="19"/>
    </row>
    <row r="3" ht="12.0" customHeight="1">
      <c r="A3" s="19"/>
      <c r="B3" s="17"/>
      <c r="C3" s="17"/>
      <c r="D3" s="17"/>
      <c r="E3" s="17"/>
      <c r="F3" s="19"/>
      <c r="G3" s="19"/>
      <c r="H3" s="19"/>
      <c r="I3" s="19"/>
      <c r="J3" s="19"/>
      <c r="K3" s="19"/>
    </row>
    <row r="4" ht="12.0" customHeight="1">
      <c r="A4" s="36" t="s">
        <v>41</v>
      </c>
      <c r="B4" s="36" t="s">
        <v>42</v>
      </c>
      <c r="C4" s="36" t="s">
        <v>43</v>
      </c>
      <c r="D4" s="36"/>
      <c r="E4" s="36" t="s">
        <v>44</v>
      </c>
      <c r="F4" s="17"/>
      <c r="G4" s="17"/>
      <c r="H4" s="17"/>
      <c r="I4" s="17"/>
      <c r="J4" s="17"/>
      <c r="K4" s="17"/>
    </row>
    <row r="5" ht="6.0" customHeight="1">
      <c r="A5" s="37"/>
      <c r="B5" s="38"/>
      <c r="C5" s="38"/>
      <c r="D5" s="38"/>
      <c r="E5" s="38"/>
      <c r="F5" s="19"/>
      <c r="G5" s="19"/>
      <c r="H5" s="19"/>
      <c r="I5" s="19"/>
      <c r="J5" s="19"/>
      <c r="K5" s="19"/>
    </row>
    <row r="6" ht="12.75" customHeight="1">
      <c r="A6" s="19">
        <v>671.0</v>
      </c>
      <c r="B6" s="17" t="s">
        <v>45</v>
      </c>
      <c r="C6" s="39">
        <v>1304498.5357999995</v>
      </c>
      <c r="D6" s="17" t="s">
        <v>46</v>
      </c>
      <c r="E6" s="32" t="str">
        <f t="shared" ref="E6:E13" si="1">C6/128521560</f>
        <v>1.02%</v>
      </c>
      <c r="F6" s="40"/>
      <c r="G6" s="19"/>
      <c r="H6" s="19"/>
      <c r="I6" s="19"/>
      <c r="J6" s="19"/>
      <c r="K6" s="19"/>
    </row>
    <row r="7" ht="12.75" customHeight="1">
      <c r="A7" s="19">
        <v>322.0</v>
      </c>
      <c r="B7" s="17" t="s">
        <v>47</v>
      </c>
      <c r="C7" s="39">
        <v>278344.12639999995</v>
      </c>
      <c r="D7" s="17" t="s">
        <v>46</v>
      </c>
      <c r="E7" s="32" t="str">
        <f t="shared" si="1"/>
        <v>0.22%</v>
      </c>
      <c r="F7" s="40"/>
      <c r="G7" s="19"/>
      <c r="H7" s="19"/>
      <c r="I7" s="19"/>
      <c r="J7" s="19"/>
      <c r="K7" s="19"/>
    </row>
    <row r="8" ht="12.75" customHeight="1">
      <c r="A8" s="41">
        <v>96.0</v>
      </c>
      <c r="B8" s="17" t="s">
        <v>48</v>
      </c>
      <c r="C8" s="39">
        <v>63658.4843</v>
      </c>
      <c r="D8" s="17" t="s">
        <v>46</v>
      </c>
      <c r="E8" s="32" t="str">
        <f t="shared" si="1"/>
        <v>0.05%</v>
      </c>
      <c r="F8" s="40"/>
      <c r="G8" s="19"/>
      <c r="H8" s="19"/>
      <c r="I8" s="19"/>
      <c r="J8" s="19"/>
      <c r="K8" s="19"/>
    </row>
    <row r="9" ht="12.75" customHeight="1">
      <c r="A9" s="19">
        <v>38.0</v>
      </c>
      <c r="B9" s="17" t="s">
        <v>49</v>
      </c>
      <c r="C9" s="39">
        <v>87149.1857</v>
      </c>
      <c r="D9" s="17" t="s">
        <v>46</v>
      </c>
      <c r="E9" s="32" t="str">
        <f t="shared" si="1"/>
        <v>0.07%</v>
      </c>
      <c r="F9" s="40"/>
      <c r="G9" s="19"/>
      <c r="H9" s="19"/>
      <c r="I9" s="19"/>
      <c r="J9" s="19"/>
      <c r="K9" s="19"/>
    </row>
    <row r="10" ht="12.75" customHeight="1">
      <c r="A10" s="19">
        <v>9.0</v>
      </c>
      <c r="B10" s="17" t="s">
        <v>50</v>
      </c>
      <c r="C10" s="39">
        <v>11781.5085</v>
      </c>
      <c r="D10" s="17" t="s">
        <v>46</v>
      </c>
      <c r="E10" s="32" t="str">
        <f t="shared" si="1"/>
        <v>0.01%</v>
      </c>
      <c r="F10" s="40"/>
      <c r="G10" s="19"/>
      <c r="H10" s="19"/>
      <c r="I10" s="19"/>
      <c r="J10" s="19"/>
      <c r="K10" s="19"/>
    </row>
    <row r="11" ht="12.75" customHeight="1">
      <c r="A11" s="19">
        <v>33.0</v>
      </c>
      <c r="B11" s="17" t="s">
        <v>51</v>
      </c>
      <c r="C11" s="39">
        <v>30818.510000000002</v>
      </c>
      <c r="D11" s="17" t="s">
        <v>46</v>
      </c>
      <c r="E11" s="32" t="str">
        <f t="shared" si="1"/>
        <v>0.02%</v>
      </c>
      <c r="F11" s="40"/>
      <c r="G11" s="19"/>
      <c r="H11" s="19"/>
      <c r="I11" s="19"/>
      <c r="J11" s="19"/>
      <c r="K11" s="19"/>
    </row>
    <row r="12" ht="12.75" customHeight="1">
      <c r="A12" s="19">
        <v>4.0</v>
      </c>
      <c r="B12" s="17" t="s">
        <v>52</v>
      </c>
      <c r="C12" s="39">
        <v>94258.3106</v>
      </c>
      <c r="D12" s="17" t="s">
        <v>46</v>
      </c>
      <c r="E12" s="32" t="str">
        <f t="shared" si="1"/>
        <v>0.07%</v>
      </c>
      <c r="F12" s="40"/>
      <c r="G12" s="19"/>
      <c r="H12" s="19"/>
      <c r="I12" s="19"/>
      <c r="J12" s="19"/>
      <c r="K12" s="19"/>
    </row>
    <row r="13" ht="12.75" customHeight="1">
      <c r="A13" s="19">
        <v>126.0</v>
      </c>
      <c r="B13" s="17" t="s">
        <v>53</v>
      </c>
      <c r="C13" s="39">
        <v>53235.66119999997</v>
      </c>
      <c r="D13" s="17" t="s">
        <v>46</v>
      </c>
      <c r="E13" s="32" t="str">
        <f t="shared" si="1"/>
        <v>0.04%</v>
      </c>
      <c r="F13" s="40"/>
      <c r="G13" s="19"/>
      <c r="H13" s="19"/>
      <c r="I13" s="19"/>
      <c r="J13" s="19"/>
      <c r="K13" s="19"/>
    </row>
    <row r="14" ht="12.0" customHeight="1">
      <c r="A14" s="19"/>
      <c r="B14" s="17"/>
      <c r="C14" s="17"/>
      <c r="D14" s="17"/>
      <c r="E14" s="17"/>
      <c r="F14" s="19"/>
      <c r="G14" s="19"/>
      <c r="H14" s="19"/>
      <c r="I14" s="19"/>
      <c r="J14" s="19"/>
      <c r="K14" s="19"/>
    </row>
    <row r="15" ht="12.0" customHeight="1">
      <c r="A15" s="36" t="s">
        <v>41</v>
      </c>
      <c r="B15" s="36" t="s">
        <v>42</v>
      </c>
      <c r="C15" s="36" t="s">
        <v>43</v>
      </c>
      <c r="D15" s="36"/>
      <c r="E15" s="36" t="s">
        <v>44</v>
      </c>
      <c r="F15" s="17"/>
      <c r="G15" s="17"/>
      <c r="H15" s="17"/>
      <c r="I15" s="17"/>
      <c r="J15" s="17"/>
      <c r="K15" s="17"/>
    </row>
    <row r="16" ht="12.0" customHeight="1">
      <c r="A16" s="21"/>
      <c r="B16" s="42" t="s">
        <v>54</v>
      </c>
      <c r="C16" s="42" t="s">
        <v>55</v>
      </c>
      <c r="D16" s="42"/>
      <c r="E16" s="42" t="s">
        <v>56</v>
      </c>
      <c r="F16" s="19"/>
      <c r="G16" s="19"/>
      <c r="H16" s="19"/>
      <c r="I16" s="19"/>
      <c r="J16" s="19"/>
      <c r="K16" s="19"/>
    </row>
    <row r="17" ht="6.0" customHeight="1">
      <c r="A17" s="43"/>
      <c r="B17" s="44"/>
      <c r="C17" s="44"/>
      <c r="D17" s="44"/>
      <c r="E17" s="44"/>
      <c r="F17" s="45"/>
      <c r="G17" s="45"/>
      <c r="H17" s="45"/>
      <c r="I17" s="45"/>
      <c r="J17" s="45"/>
      <c r="K17" s="45"/>
    </row>
    <row r="18" ht="12.0" customHeight="1">
      <c r="A18" s="19" t="str">
        <f>A6</f>
        <v>671</v>
      </c>
      <c r="B18" s="17" t="s">
        <v>57</v>
      </c>
      <c r="C18" s="34" t="str">
        <f>C6</f>
        <v>1,304,499</v>
      </c>
      <c r="D18" s="17" t="s">
        <v>46</v>
      </c>
      <c r="E18" s="32" t="str">
        <f>E6</f>
        <v>1.02%</v>
      </c>
      <c r="F18" s="19"/>
      <c r="G18" s="19"/>
      <c r="H18" s="19"/>
      <c r="I18" s="19"/>
      <c r="J18" s="19"/>
      <c r="K18" s="19"/>
    </row>
    <row r="19" ht="12.0" customHeight="1">
      <c r="A19" s="19"/>
      <c r="B19" s="46" t="s">
        <v>58</v>
      </c>
      <c r="C19" s="17" t="s">
        <v>26</v>
      </c>
      <c r="D19" s="17"/>
      <c r="E19" s="17"/>
      <c r="F19" s="19"/>
      <c r="G19" s="19"/>
      <c r="H19" s="19"/>
      <c r="I19" s="19"/>
      <c r="J19" s="19"/>
      <c r="K19" s="19"/>
    </row>
    <row r="20" ht="12.0" customHeight="1">
      <c r="A20" s="19" t="str">
        <f>A7</f>
        <v>322</v>
      </c>
      <c r="B20" s="17" t="s">
        <v>59</v>
      </c>
      <c r="C20" s="34" t="str">
        <f>C7</f>
        <v>278,344</v>
      </c>
      <c r="D20" s="17" t="s">
        <v>46</v>
      </c>
      <c r="E20" s="32" t="str">
        <f>E7</f>
        <v>0.22%</v>
      </c>
      <c r="F20" s="19"/>
      <c r="G20" s="19"/>
      <c r="H20" s="19"/>
      <c r="I20" s="19"/>
      <c r="J20" s="19"/>
      <c r="K20" s="19"/>
    </row>
    <row r="21" ht="12.0" customHeight="1">
      <c r="A21" s="19"/>
      <c r="B21" s="46" t="s">
        <v>60</v>
      </c>
      <c r="C21" s="17"/>
      <c r="D21" s="17"/>
      <c r="E21" s="17"/>
      <c r="F21" s="19"/>
      <c r="G21" s="19"/>
      <c r="H21" s="19"/>
      <c r="I21" s="19"/>
      <c r="J21" s="19"/>
      <c r="K21" s="19"/>
    </row>
    <row r="22" ht="12.0" customHeight="1">
      <c r="A22" s="47" t="str">
        <f>SUM(A18:A20)</f>
        <v>993</v>
      </c>
      <c r="B22" s="48" t="s">
        <v>61</v>
      </c>
      <c r="C22" s="49" t="str">
        <f>SUM(C18:C20)</f>
        <v>1,582,843</v>
      </c>
      <c r="D22" s="48" t="s">
        <v>46</v>
      </c>
      <c r="E22" s="50" t="str">
        <f>SUM(E18:E20)</f>
        <v>1.23%</v>
      </c>
      <c r="F22" s="19"/>
      <c r="G22" s="19"/>
      <c r="H22" s="19"/>
      <c r="I22" s="19"/>
      <c r="J22" s="19"/>
      <c r="K22" s="19"/>
    </row>
    <row r="23" ht="12.0" customHeight="1">
      <c r="A23" s="51"/>
      <c r="B23" s="52" t="s">
        <v>62</v>
      </c>
      <c r="C23" s="53"/>
      <c r="D23" s="53"/>
      <c r="E23" s="54"/>
      <c r="F23" s="19"/>
      <c r="G23" s="19"/>
      <c r="H23" s="19"/>
      <c r="I23" s="19"/>
      <c r="J23" s="19"/>
      <c r="K23" s="19"/>
    </row>
    <row r="24" ht="12.0" customHeight="1">
      <c r="A24" s="19"/>
      <c r="B24" s="17"/>
      <c r="C24" s="17"/>
      <c r="D24" s="17"/>
      <c r="E24" s="17"/>
      <c r="F24" s="19"/>
      <c r="G24" s="19"/>
      <c r="H24" s="19"/>
      <c r="I24" s="19"/>
      <c r="J24" s="19"/>
      <c r="K24" s="19"/>
    </row>
    <row r="25" ht="12.0" customHeight="1">
      <c r="A25" s="19"/>
      <c r="B25" s="17"/>
      <c r="C25" s="17"/>
      <c r="D25" s="17"/>
      <c r="E25" s="17"/>
      <c r="F25" s="19"/>
      <c r="G25" s="19"/>
      <c r="H25" s="19"/>
      <c r="I25" s="19"/>
      <c r="J25" s="19"/>
      <c r="K25" s="19"/>
    </row>
    <row r="26" ht="81.75" customHeight="1">
      <c r="A26" s="55" t="s">
        <v>63</v>
      </c>
      <c r="B26" s="56"/>
      <c r="C26" s="56"/>
      <c r="D26" s="56"/>
      <c r="E26" s="57"/>
      <c r="F26" s="19"/>
      <c r="G26" s="19"/>
      <c r="H26" s="19"/>
      <c r="I26" s="19"/>
      <c r="J26" s="19"/>
      <c r="K26" s="19"/>
    </row>
    <row r="27" ht="12.0" customHeight="1">
      <c r="A27" s="19"/>
      <c r="B27" s="17"/>
      <c r="C27" s="17"/>
      <c r="D27" s="17"/>
      <c r="E27" s="17"/>
      <c r="F27" s="19"/>
      <c r="G27" s="19"/>
      <c r="H27" s="19"/>
      <c r="I27" s="19"/>
      <c r="J27" s="19"/>
      <c r="K27" s="19"/>
    </row>
    <row r="28" ht="12.0" customHeight="1">
      <c r="A28" s="19"/>
      <c r="B28" s="17"/>
      <c r="C28" s="17"/>
      <c r="D28" s="17"/>
      <c r="E28" s="17"/>
      <c r="F28" s="19"/>
      <c r="G28" s="19"/>
      <c r="H28" s="19"/>
      <c r="I28" s="19"/>
      <c r="J28" s="19"/>
      <c r="K28" s="19"/>
    </row>
    <row r="29" ht="12.0" customHeight="1">
      <c r="A29" s="19"/>
      <c r="B29" s="17"/>
      <c r="C29" s="17"/>
      <c r="D29" s="17"/>
      <c r="E29" s="17"/>
      <c r="F29" s="19"/>
      <c r="G29" s="19"/>
      <c r="H29" s="19"/>
      <c r="I29" s="19"/>
      <c r="J29" s="19"/>
      <c r="K29" s="19"/>
    </row>
    <row r="30" ht="12.0" customHeight="1">
      <c r="A30" s="19"/>
      <c r="B30" s="17"/>
      <c r="C30" s="17"/>
      <c r="D30" s="17"/>
      <c r="E30" s="17"/>
      <c r="F30" s="19"/>
      <c r="G30" s="19"/>
      <c r="H30" s="19"/>
      <c r="I30" s="19"/>
      <c r="J30" s="19"/>
      <c r="K30" s="19"/>
    </row>
    <row r="31" ht="12.0" customHeight="1">
      <c r="A31" s="19"/>
      <c r="B31" s="17"/>
      <c r="C31" s="17"/>
      <c r="D31" s="17"/>
      <c r="E31" s="17"/>
      <c r="F31" s="19"/>
      <c r="G31" s="19"/>
      <c r="H31" s="19"/>
      <c r="I31" s="19"/>
      <c r="J31" s="19"/>
      <c r="K31" s="19"/>
    </row>
    <row r="32" ht="12.0" customHeight="1">
      <c r="A32" s="19"/>
      <c r="B32" s="17"/>
      <c r="C32" s="17"/>
      <c r="D32" s="17"/>
      <c r="E32" s="17"/>
      <c r="F32" s="19"/>
      <c r="G32" s="19"/>
      <c r="H32" s="19"/>
      <c r="I32" s="19"/>
      <c r="J32" s="19"/>
      <c r="K32" s="19"/>
    </row>
    <row r="33" ht="12.0" customHeight="1">
      <c r="A33" s="19"/>
      <c r="B33" s="17"/>
      <c r="C33" s="17"/>
      <c r="D33" s="17"/>
      <c r="E33" s="17"/>
      <c r="F33" s="19"/>
      <c r="G33" s="19"/>
      <c r="H33" s="19"/>
      <c r="I33" s="19"/>
      <c r="J33" s="19"/>
      <c r="K33" s="19"/>
    </row>
    <row r="34" ht="12.0" customHeight="1">
      <c r="A34" s="19"/>
      <c r="B34" s="17"/>
      <c r="C34" s="17"/>
      <c r="D34" s="17"/>
      <c r="E34" s="17"/>
      <c r="F34" s="19"/>
      <c r="G34" s="19"/>
      <c r="H34" s="19"/>
      <c r="I34" s="19"/>
      <c r="J34" s="19"/>
      <c r="K34" s="19"/>
    </row>
    <row r="35" ht="12.0" customHeight="1">
      <c r="A35" s="19"/>
      <c r="B35" s="17"/>
      <c r="C35" s="17"/>
      <c r="D35" s="17"/>
      <c r="E35" s="17"/>
      <c r="F35" s="19"/>
      <c r="G35" s="19"/>
      <c r="H35" s="19"/>
      <c r="I35" s="19"/>
      <c r="J35" s="19"/>
      <c r="K35" s="19"/>
    </row>
    <row r="36" ht="12.0" customHeight="1">
      <c r="A36" s="19"/>
      <c r="B36" s="17"/>
      <c r="C36" s="17"/>
      <c r="D36" s="17"/>
      <c r="E36" s="17"/>
      <c r="F36" s="19"/>
      <c r="G36" s="19"/>
      <c r="H36" s="19"/>
      <c r="I36" s="19"/>
      <c r="J36" s="19"/>
      <c r="K36" s="19"/>
    </row>
    <row r="37" ht="12.0" customHeight="1">
      <c r="A37" s="19"/>
      <c r="B37" s="17"/>
      <c r="C37" s="17"/>
      <c r="D37" s="17"/>
      <c r="E37" s="17"/>
      <c r="F37" s="19"/>
      <c r="G37" s="19"/>
      <c r="H37" s="19"/>
      <c r="I37" s="19"/>
      <c r="J37" s="19"/>
      <c r="K37" s="19"/>
    </row>
    <row r="38" ht="12.0" customHeight="1">
      <c r="A38" s="19"/>
      <c r="B38" s="17"/>
      <c r="C38" s="17"/>
      <c r="D38" s="17"/>
      <c r="E38" s="17"/>
      <c r="F38" s="19"/>
      <c r="G38" s="19"/>
      <c r="H38" s="19"/>
      <c r="I38" s="19"/>
      <c r="J38" s="19"/>
      <c r="K38" s="19"/>
    </row>
    <row r="39" ht="12.0" customHeight="1">
      <c r="A39" s="19"/>
      <c r="B39" s="17"/>
      <c r="C39" s="17"/>
      <c r="D39" s="17"/>
      <c r="E39" s="17"/>
      <c r="F39" s="19"/>
      <c r="G39" s="19"/>
      <c r="H39" s="19"/>
      <c r="I39" s="19"/>
      <c r="J39" s="19"/>
      <c r="K39" s="19"/>
    </row>
    <row r="40" ht="12.0" customHeight="1">
      <c r="A40" s="19"/>
      <c r="B40" s="17"/>
      <c r="C40" s="17"/>
      <c r="D40" s="17"/>
      <c r="E40" s="17"/>
      <c r="F40" s="19"/>
      <c r="G40" s="19"/>
      <c r="H40" s="19"/>
      <c r="I40" s="19"/>
      <c r="J40" s="19"/>
      <c r="K40" s="19"/>
    </row>
    <row r="41" ht="12.0" customHeight="1">
      <c r="A41" s="19"/>
      <c r="B41" s="17"/>
      <c r="C41" s="17"/>
      <c r="D41" s="17"/>
      <c r="E41" s="17"/>
      <c r="F41" s="19"/>
      <c r="G41" s="19"/>
      <c r="H41" s="19"/>
      <c r="I41" s="19"/>
      <c r="J41" s="19"/>
      <c r="K41" s="19"/>
    </row>
    <row r="42" ht="12.0" customHeight="1">
      <c r="A42" s="19"/>
      <c r="B42" s="17"/>
      <c r="C42" s="17"/>
      <c r="D42" s="17"/>
      <c r="E42" s="17"/>
      <c r="F42" s="19"/>
      <c r="G42" s="19"/>
      <c r="H42" s="19"/>
      <c r="I42" s="19"/>
      <c r="J42" s="19"/>
      <c r="K42" s="19"/>
    </row>
    <row r="43" ht="12.0" customHeight="1">
      <c r="A43" s="19"/>
      <c r="B43" s="17"/>
      <c r="C43" s="17"/>
      <c r="D43" s="17"/>
      <c r="E43" s="17"/>
      <c r="F43" s="19"/>
      <c r="G43" s="19"/>
      <c r="H43" s="19"/>
      <c r="I43" s="19"/>
      <c r="J43" s="19"/>
      <c r="K43" s="19"/>
    </row>
    <row r="44" ht="12.0" customHeight="1">
      <c r="A44" s="19"/>
      <c r="B44" s="17"/>
      <c r="C44" s="17"/>
      <c r="D44" s="17"/>
      <c r="E44" s="17"/>
      <c r="F44" s="19"/>
      <c r="G44" s="19"/>
      <c r="H44" s="19"/>
      <c r="I44" s="19"/>
      <c r="J44" s="19"/>
      <c r="K44" s="19"/>
    </row>
    <row r="45" ht="12.0" customHeight="1">
      <c r="A45" s="19"/>
      <c r="B45" s="17"/>
      <c r="C45" s="17"/>
      <c r="D45" s="17"/>
      <c r="E45" s="17"/>
      <c r="F45" s="19"/>
      <c r="G45" s="19"/>
      <c r="H45" s="19"/>
      <c r="I45" s="19"/>
      <c r="J45" s="19"/>
      <c r="K45" s="19"/>
    </row>
    <row r="46" ht="12.0" customHeight="1">
      <c r="A46" s="19"/>
      <c r="B46" s="17"/>
      <c r="C46" s="17"/>
      <c r="D46" s="17"/>
      <c r="E46" s="17"/>
      <c r="F46" s="19"/>
      <c r="G46" s="19"/>
      <c r="H46" s="19"/>
      <c r="I46" s="19"/>
      <c r="J46" s="19"/>
      <c r="K46" s="19"/>
    </row>
    <row r="47" ht="12.0" customHeight="1">
      <c r="A47" s="19"/>
      <c r="B47" s="17"/>
      <c r="C47" s="17"/>
      <c r="D47" s="17"/>
      <c r="E47" s="17"/>
      <c r="F47" s="19"/>
      <c r="G47" s="19"/>
      <c r="H47" s="19"/>
      <c r="I47" s="19"/>
      <c r="J47" s="19"/>
      <c r="K47" s="19"/>
    </row>
    <row r="48" ht="12.0" customHeight="1">
      <c r="A48" s="19"/>
      <c r="B48" s="17"/>
      <c r="C48" s="17"/>
      <c r="D48" s="17"/>
      <c r="E48" s="17"/>
      <c r="F48" s="19"/>
      <c r="G48" s="19"/>
      <c r="H48" s="19"/>
      <c r="I48" s="19"/>
      <c r="J48" s="19"/>
      <c r="K48" s="19"/>
    </row>
    <row r="49" ht="12.0" customHeight="1">
      <c r="A49" s="19"/>
      <c r="B49" s="17"/>
      <c r="C49" s="17"/>
      <c r="D49" s="17"/>
      <c r="E49" s="17"/>
      <c r="F49" s="19"/>
      <c r="G49" s="19"/>
      <c r="H49" s="19"/>
      <c r="I49" s="19"/>
      <c r="J49" s="19"/>
      <c r="K49" s="19"/>
    </row>
    <row r="50" ht="12.0" customHeight="1">
      <c r="A50" s="19"/>
      <c r="B50" s="17"/>
      <c r="C50" s="17"/>
      <c r="D50" s="17"/>
      <c r="E50" s="17"/>
      <c r="F50" s="19"/>
      <c r="G50" s="19"/>
      <c r="H50" s="19"/>
      <c r="I50" s="19"/>
      <c r="J50" s="19"/>
      <c r="K50" s="19"/>
    </row>
    <row r="51" ht="12.0" customHeight="1">
      <c r="A51" s="19"/>
      <c r="B51" s="17"/>
      <c r="C51" s="17"/>
      <c r="D51" s="17"/>
      <c r="E51" s="17"/>
      <c r="F51" s="19"/>
      <c r="G51" s="19"/>
      <c r="H51" s="19"/>
      <c r="I51" s="19"/>
      <c r="J51" s="19"/>
      <c r="K51" s="19"/>
    </row>
    <row r="52" ht="12.0" customHeight="1">
      <c r="A52" s="19"/>
      <c r="B52" s="17"/>
      <c r="C52" s="17"/>
      <c r="D52" s="17"/>
      <c r="E52" s="17"/>
      <c r="F52" s="19"/>
      <c r="G52" s="19"/>
      <c r="H52" s="19"/>
      <c r="I52" s="19"/>
      <c r="J52" s="19"/>
      <c r="K52" s="19"/>
    </row>
    <row r="53" ht="12.0" customHeight="1">
      <c r="A53" s="19"/>
      <c r="B53" s="17"/>
      <c r="C53" s="17"/>
      <c r="D53" s="17"/>
      <c r="E53" s="17"/>
      <c r="F53" s="19"/>
      <c r="G53" s="19"/>
      <c r="H53" s="19"/>
      <c r="I53" s="19"/>
      <c r="J53" s="19"/>
      <c r="K53" s="19"/>
    </row>
    <row r="54" ht="12.0" customHeight="1">
      <c r="A54" s="19"/>
      <c r="B54" s="17"/>
      <c r="C54" s="17"/>
      <c r="D54" s="17"/>
      <c r="E54" s="17"/>
      <c r="F54" s="19"/>
      <c r="G54" s="19"/>
      <c r="H54" s="19"/>
      <c r="I54" s="19"/>
      <c r="J54" s="19"/>
      <c r="K54" s="19"/>
    </row>
    <row r="55" ht="12.0" customHeight="1">
      <c r="A55" s="19"/>
      <c r="B55" s="17"/>
      <c r="C55" s="17"/>
      <c r="D55" s="17"/>
      <c r="E55" s="17"/>
      <c r="F55" s="19"/>
      <c r="G55" s="19"/>
      <c r="H55" s="19"/>
      <c r="I55" s="19"/>
      <c r="J55" s="19"/>
      <c r="K55" s="19"/>
    </row>
    <row r="56" ht="12.0" customHeight="1">
      <c r="A56" s="19"/>
      <c r="B56" s="17"/>
      <c r="C56" s="17"/>
      <c r="D56" s="17"/>
      <c r="E56" s="17"/>
      <c r="F56" s="19"/>
      <c r="G56" s="19"/>
      <c r="H56" s="19"/>
      <c r="I56" s="19"/>
      <c r="J56" s="19"/>
      <c r="K56" s="19"/>
    </row>
    <row r="57" ht="12.0" customHeight="1">
      <c r="A57" s="19"/>
      <c r="B57" s="17"/>
      <c r="C57" s="17"/>
      <c r="D57" s="17"/>
      <c r="E57" s="17"/>
      <c r="F57" s="19"/>
      <c r="G57" s="19"/>
      <c r="H57" s="19"/>
      <c r="I57" s="19"/>
      <c r="J57" s="19"/>
      <c r="K57" s="19"/>
    </row>
    <row r="58" ht="12.0" customHeight="1">
      <c r="A58" s="19"/>
      <c r="B58" s="17"/>
      <c r="C58" s="17"/>
      <c r="D58" s="17"/>
      <c r="E58" s="17"/>
      <c r="F58" s="19"/>
      <c r="G58" s="19"/>
      <c r="H58" s="19"/>
      <c r="I58" s="19"/>
      <c r="J58" s="19"/>
      <c r="K58" s="19"/>
    </row>
    <row r="59" ht="12.0" customHeight="1">
      <c r="A59" s="19"/>
      <c r="B59" s="17"/>
      <c r="C59" s="17"/>
      <c r="D59" s="17"/>
      <c r="E59" s="17"/>
      <c r="F59" s="19"/>
      <c r="G59" s="19"/>
      <c r="H59" s="19"/>
      <c r="I59" s="19"/>
      <c r="J59" s="19"/>
      <c r="K59" s="19"/>
    </row>
    <row r="60" ht="12.0" customHeight="1">
      <c r="A60" s="19"/>
      <c r="B60" s="17"/>
      <c r="C60" s="17"/>
      <c r="D60" s="17"/>
      <c r="E60" s="17"/>
      <c r="F60" s="19"/>
      <c r="G60" s="19"/>
      <c r="H60" s="19"/>
      <c r="I60" s="19"/>
      <c r="J60" s="19"/>
      <c r="K60" s="19"/>
    </row>
    <row r="61" ht="12.0" customHeight="1">
      <c r="A61" s="19"/>
      <c r="B61" s="17"/>
      <c r="C61" s="17"/>
      <c r="D61" s="17"/>
      <c r="E61" s="17"/>
      <c r="F61" s="19"/>
      <c r="G61" s="19"/>
      <c r="H61" s="19"/>
      <c r="I61" s="19"/>
      <c r="J61" s="19"/>
      <c r="K61" s="19"/>
    </row>
    <row r="62" ht="12.0" customHeight="1">
      <c r="A62" s="19"/>
      <c r="B62" s="17"/>
      <c r="C62" s="17"/>
      <c r="D62" s="17"/>
      <c r="E62" s="17"/>
      <c r="F62" s="19"/>
      <c r="G62" s="19"/>
      <c r="H62" s="19"/>
      <c r="I62" s="19"/>
      <c r="J62" s="19"/>
      <c r="K62" s="19"/>
    </row>
    <row r="63" ht="12.0" customHeight="1">
      <c r="A63" s="19"/>
      <c r="B63" s="17"/>
      <c r="C63" s="17"/>
      <c r="D63" s="17"/>
      <c r="E63" s="17"/>
      <c r="F63" s="19"/>
      <c r="G63" s="19"/>
      <c r="H63" s="19"/>
      <c r="I63" s="19"/>
      <c r="J63" s="19"/>
      <c r="K63" s="19"/>
    </row>
    <row r="64" ht="12.0" customHeight="1">
      <c r="A64" s="19"/>
      <c r="B64" s="17"/>
      <c r="C64" s="17"/>
      <c r="D64" s="17"/>
      <c r="E64" s="17"/>
      <c r="F64" s="19"/>
      <c r="G64" s="19"/>
      <c r="H64" s="19"/>
      <c r="I64" s="19"/>
      <c r="J64" s="19"/>
      <c r="K64" s="19"/>
    </row>
    <row r="65" ht="12.0" customHeight="1">
      <c r="A65" s="19"/>
      <c r="B65" s="17"/>
      <c r="C65" s="17"/>
      <c r="D65" s="17"/>
      <c r="E65" s="17"/>
      <c r="F65" s="19"/>
      <c r="G65" s="19"/>
      <c r="H65" s="19"/>
      <c r="I65" s="19"/>
      <c r="J65" s="19"/>
      <c r="K65" s="19"/>
    </row>
    <row r="66" ht="12.0" customHeight="1">
      <c r="A66" s="19"/>
      <c r="B66" s="17"/>
      <c r="C66" s="17"/>
      <c r="D66" s="17"/>
      <c r="E66" s="17"/>
      <c r="F66" s="19"/>
      <c r="G66" s="19"/>
      <c r="H66" s="19"/>
      <c r="I66" s="19"/>
      <c r="J66" s="19"/>
      <c r="K66" s="19"/>
    </row>
    <row r="67" ht="12.0" customHeight="1">
      <c r="A67" s="19"/>
      <c r="B67" s="17"/>
      <c r="C67" s="17"/>
      <c r="D67" s="17"/>
      <c r="E67" s="17"/>
      <c r="F67" s="19"/>
      <c r="G67" s="19"/>
      <c r="H67" s="19"/>
      <c r="I67" s="19"/>
      <c r="J67" s="19"/>
      <c r="K67" s="19"/>
    </row>
    <row r="68" ht="12.0" customHeight="1">
      <c r="A68" s="19"/>
      <c r="B68" s="17"/>
      <c r="C68" s="17"/>
      <c r="D68" s="17"/>
      <c r="E68" s="17"/>
      <c r="F68" s="19"/>
      <c r="G68" s="19"/>
      <c r="H68" s="19"/>
      <c r="I68" s="19"/>
      <c r="J68" s="19"/>
      <c r="K68" s="19"/>
    </row>
    <row r="69" ht="12.0" customHeight="1">
      <c r="A69" s="19"/>
      <c r="B69" s="17"/>
      <c r="C69" s="17"/>
      <c r="D69" s="17"/>
      <c r="E69" s="17"/>
      <c r="F69" s="19"/>
      <c r="G69" s="19"/>
      <c r="H69" s="19"/>
      <c r="I69" s="19"/>
      <c r="J69" s="19"/>
      <c r="K69" s="19"/>
    </row>
    <row r="70" ht="12.0" customHeight="1">
      <c r="A70" s="19"/>
      <c r="B70" s="17"/>
      <c r="C70" s="17"/>
      <c r="D70" s="17"/>
      <c r="E70" s="17"/>
      <c r="F70" s="19"/>
      <c r="G70" s="19"/>
      <c r="H70" s="19"/>
      <c r="I70" s="19"/>
      <c r="J70" s="19"/>
      <c r="K70" s="19"/>
    </row>
    <row r="71" ht="12.0" customHeight="1">
      <c r="A71" s="19"/>
      <c r="B71" s="17"/>
      <c r="C71" s="17"/>
      <c r="D71" s="17"/>
      <c r="E71" s="17"/>
      <c r="F71" s="19"/>
      <c r="G71" s="19"/>
      <c r="H71" s="19"/>
      <c r="I71" s="19"/>
      <c r="J71" s="19"/>
      <c r="K71" s="19"/>
    </row>
    <row r="72" ht="12.0" customHeight="1">
      <c r="A72" s="19"/>
      <c r="B72" s="17"/>
      <c r="C72" s="17"/>
      <c r="D72" s="17"/>
      <c r="E72" s="17"/>
      <c r="F72" s="19"/>
      <c r="G72" s="19"/>
      <c r="H72" s="19"/>
      <c r="I72" s="19"/>
      <c r="J72" s="19"/>
      <c r="K72" s="19"/>
    </row>
    <row r="73" ht="12.0" customHeight="1">
      <c r="A73" s="19"/>
      <c r="B73" s="17"/>
      <c r="C73" s="17"/>
      <c r="D73" s="17"/>
      <c r="E73" s="17"/>
      <c r="F73" s="19"/>
      <c r="G73" s="19"/>
      <c r="H73" s="19"/>
      <c r="I73" s="19"/>
      <c r="J73" s="19"/>
      <c r="K73" s="19"/>
    </row>
    <row r="74" ht="12.0" customHeight="1">
      <c r="A74" s="19"/>
      <c r="B74" s="17"/>
      <c r="C74" s="17"/>
      <c r="D74" s="17"/>
      <c r="E74" s="17"/>
      <c r="F74" s="19"/>
      <c r="G74" s="19"/>
      <c r="H74" s="19"/>
      <c r="I74" s="19"/>
      <c r="J74" s="19"/>
      <c r="K74" s="19"/>
    </row>
    <row r="75" ht="12.0" customHeight="1">
      <c r="A75" s="19"/>
      <c r="B75" s="17"/>
      <c r="C75" s="17"/>
      <c r="D75" s="17"/>
      <c r="E75" s="17"/>
      <c r="F75" s="19"/>
      <c r="G75" s="19"/>
      <c r="H75" s="19"/>
      <c r="I75" s="19"/>
      <c r="J75" s="19"/>
      <c r="K75" s="19"/>
    </row>
    <row r="76" ht="12.0" customHeight="1">
      <c r="A76" s="19"/>
      <c r="B76" s="17"/>
      <c r="C76" s="17"/>
      <c r="D76" s="17"/>
      <c r="E76" s="17"/>
      <c r="F76" s="19"/>
      <c r="G76" s="19"/>
      <c r="H76" s="19"/>
      <c r="I76" s="19"/>
      <c r="J76" s="19"/>
      <c r="K76" s="19"/>
    </row>
    <row r="77" ht="12.0" customHeight="1">
      <c r="A77" s="19"/>
      <c r="B77" s="17"/>
      <c r="C77" s="17"/>
      <c r="D77" s="17"/>
      <c r="E77" s="17"/>
      <c r="F77" s="19"/>
      <c r="G77" s="19"/>
      <c r="H77" s="19"/>
      <c r="I77" s="19"/>
      <c r="J77" s="19"/>
      <c r="K77" s="19"/>
    </row>
    <row r="78" ht="12.0" customHeight="1">
      <c r="A78" s="19"/>
      <c r="B78" s="17"/>
      <c r="C78" s="17"/>
      <c r="D78" s="17"/>
      <c r="E78" s="17"/>
      <c r="F78" s="19"/>
      <c r="G78" s="19"/>
      <c r="H78" s="19"/>
      <c r="I78" s="19"/>
      <c r="J78" s="19"/>
      <c r="K78" s="19"/>
    </row>
    <row r="79" ht="12.0" customHeight="1">
      <c r="A79" s="19"/>
      <c r="B79" s="17"/>
      <c r="C79" s="17"/>
      <c r="D79" s="17"/>
      <c r="E79" s="17"/>
      <c r="F79" s="19"/>
      <c r="G79" s="19"/>
      <c r="H79" s="19"/>
      <c r="I79" s="19"/>
      <c r="J79" s="19"/>
      <c r="K79" s="19"/>
    </row>
    <row r="80" ht="12.0" customHeight="1">
      <c r="A80" s="19"/>
      <c r="B80" s="17"/>
      <c r="C80" s="17"/>
      <c r="D80" s="17"/>
      <c r="E80" s="17"/>
      <c r="F80" s="19"/>
      <c r="G80" s="19"/>
      <c r="H80" s="19"/>
      <c r="I80" s="19"/>
      <c r="J80" s="19"/>
      <c r="K80" s="19"/>
    </row>
    <row r="81" ht="12.0" customHeight="1">
      <c r="A81" s="19"/>
      <c r="B81" s="17"/>
      <c r="C81" s="17"/>
      <c r="D81" s="17"/>
      <c r="E81" s="17"/>
      <c r="F81" s="19"/>
      <c r="G81" s="19"/>
      <c r="H81" s="19"/>
      <c r="I81" s="19"/>
      <c r="J81" s="19"/>
      <c r="K81" s="19"/>
    </row>
    <row r="82" ht="12.0" customHeight="1">
      <c r="A82" s="19"/>
      <c r="B82" s="17"/>
      <c r="C82" s="17"/>
      <c r="D82" s="17"/>
      <c r="E82" s="17"/>
      <c r="F82" s="19"/>
      <c r="G82" s="19"/>
      <c r="H82" s="19"/>
      <c r="I82" s="19"/>
      <c r="J82" s="19"/>
      <c r="K82" s="19"/>
    </row>
    <row r="83" ht="12.0" customHeight="1">
      <c r="A83" s="19"/>
      <c r="B83" s="17"/>
      <c r="C83" s="17"/>
      <c r="D83" s="17"/>
      <c r="E83" s="17"/>
      <c r="F83" s="19"/>
      <c r="G83" s="19"/>
      <c r="H83" s="19"/>
      <c r="I83" s="19"/>
      <c r="J83" s="19"/>
      <c r="K83" s="19"/>
    </row>
    <row r="84" ht="12.0" customHeight="1">
      <c r="A84" s="19"/>
      <c r="B84" s="17"/>
      <c r="C84" s="17"/>
      <c r="D84" s="17"/>
      <c r="E84" s="17"/>
      <c r="F84" s="19"/>
      <c r="G84" s="19"/>
      <c r="H84" s="19"/>
      <c r="I84" s="19"/>
      <c r="J84" s="19"/>
      <c r="K84" s="19"/>
    </row>
    <row r="85" ht="12.0" customHeight="1">
      <c r="A85" s="19"/>
      <c r="B85" s="17"/>
      <c r="C85" s="17"/>
      <c r="D85" s="17"/>
      <c r="E85" s="17"/>
      <c r="F85" s="19"/>
      <c r="G85" s="19"/>
      <c r="H85" s="19"/>
      <c r="I85" s="19"/>
      <c r="J85" s="19"/>
      <c r="K85" s="19"/>
    </row>
    <row r="86" ht="12.0" customHeight="1">
      <c r="A86" s="19"/>
      <c r="B86" s="17"/>
      <c r="C86" s="17"/>
      <c r="D86" s="17"/>
      <c r="E86" s="17"/>
      <c r="F86" s="19"/>
      <c r="G86" s="19"/>
      <c r="H86" s="19"/>
      <c r="I86" s="19"/>
      <c r="J86" s="19"/>
      <c r="K86" s="19"/>
    </row>
    <row r="87" ht="12.0" customHeight="1">
      <c r="A87" s="19"/>
      <c r="B87" s="17"/>
      <c r="C87" s="17"/>
      <c r="D87" s="17"/>
      <c r="E87" s="17"/>
      <c r="F87" s="19"/>
      <c r="G87" s="19"/>
      <c r="H87" s="19"/>
      <c r="I87" s="19"/>
      <c r="J87" s="19"/>
      <c r="K87" s="19"/>
    </row>
    <row r="88" ht="12.0" customHeight="1">
      <c r="A88" s="19"/>
      <c r="B88" s="17"/>
      <c r="C88" s="17"/>
      <c r="D88" s="17"/>
      <c r="E88" s="17"/>
      <c r="F88" s="19"/>
      <c r="G88" s="19"/>
      <c r="H88" s="19"/>
      <c r="I88" s="19"/>
      <c r="J88" s="19"/>
      <c r="K88" s="19"/>
    </row>
    <row r="89" ht="12.0" customHeight="1">
      <c r="A89" s="19"/>
      <c r="B89" s="17"/>
      <c r="C89" s="17"/>
      <c r="D89" s="17"/>
      <c r="E89" s="17"/>
      <c r="F89" s="19"/>
      <c r="G89" s="19"/>
      <c r="H89" s="19"/>
      <c r="I89" s="19"/>
      <c r="J89" s="19"/>
      <c r="K89" s="19"/>
    </row>
    <row r="90" ht="12.0" customHeight="1">
      <c r="A90" s="19"/>
      <c r="B90" s="17"/>
      <c r="C90" s="17"/>
      <c r="D90" s="17"/>
      <c r="E90" s="17"/>
      <c r="F90" s="19"/>
      <c r="G90" s="19"/>
      <c r="H90" s="19"/>
      <c r="I90" s="19"/>
      <c r="J90" s="19"/>
      <c r="K90" s="19"/>
    </row>
    <row r="91" ht="12.0" customHeight="1">
      <c r="A91" s="19"/>
      <c r="B91" s="17"/>
      <c r="C91" s="17"/>
      <c r="D91" s="17"/>
      <c r="E91" s="17"/>
      <c r="F91" s="19"/>
      <c r="G91" s="19"/>
      <c r="H91" s="19"/>
      <c r="I91" s="19"/>
      <c r="J91" s="19"/>
      <c r="K91" s="19"/>
    </row>
    <row r="92" ht="12.0" customHeight="1">
      <c r="A92" s="19"/>
      <c r="B92" s="17"/>
      <c r="C92" s="17"/>
      <c r="D92" s="17"/>
      <c r="E92" s="17"/>
      <c r="F92" s="19"/>
      <c r="G92" s="19"/>
      <c r="H92" s="19"/>
      <c r="I92" s="19"/>
      <c r="J92" s="19"/>
      <c r="K92" s="19"/>
    </row>
    <row r="93" ht="12.0" customHeight="1">
      <c r="A93" s="19"/>
      <c r="B93" s="17"/>
      <c r="C93" s="17"/>
      <c r="D93" s="17"/>
      <c r="E93" s="17"/>
      <c r="F93" s="19"/>
      <c r="G93" s="19"/>
      <c r="H93" s="19"/>
      <c r="I93" s="19"/>
      <c r="J93" s="19"/>
      <c r="K93" s="19"/>
    </row>
    <row r="94" ht="12.0" customHeight="1">
      <c r="A94" s="19"/>
      <c r="B94" s="17"/>
      <c r="C94" s="17"/>
      <c r="D94" s="17"/>
      <c r="E94" s="17"/>
      <c r="F94" s="19"/>
      <c r="G94" s="19"/>
      <c r="H94" s="19"/>
      <c r="I94" s="19"/>
      <c r="J94" s="19"/>
      <c r="K94" s="19"/>
    </row>
    <row r="95" ht="12.0" customHeight="1">
      <c r="A95" s="19"/>
      <c r="B95" s="17"/>
      <c r="C95" s="17"/>
      <c r="D95" s="17"/>
      <c r="E95" s="17"/>
      <c r="F95" s="19"/>
      <c r="G95" s="19"/>
      <c r="H95" s="19"/>
      <c r="I95" s="19"/>
      <c r="J95" s="19"/>
      <c r="K95" s="19"/>
    </row>
    <row r="96" ht="12.0" customHeight="1">
      <c r="A96" s="19"/>
      <c r="B96" s="17"/>
      <c r="C96" s="17"/>
      <c r="D96" s="17"/>
      <c r="E96" s="17"/>
      <c r="F96" s="19"/>
      <c r="G96" s="19"/>
      <c r="H96" s="19"/>
      <c r="I96" s="19"/>
      <c r="J96" s="19"/>
      <c r="K96" s="19"/>
    </row>
    <row r="97" ht="12.0" customHeight="1">
      <c r="A97" s="19"/>
      <c r="B97" s="17"/>
      <c r="C97" s="17"/>
      <c r="D97" s="17"/>
      <c r="E97" s="17"/>
      <c r="F97" s="19"/>
      <c r="G97" s="19"/>
      <c r="H97" s="19"/>
      <c r="I97" s="19"/>
      <c r="J97" s="19"/>
      <c r="K97" s="19"/>
    </row>
    <row r="98" ht="12.0" customHeight="1">
      <c r="A98" s="19"/>
      <c r="B98" s="17"/>
      <c r="C98" s="17"/>
      <c r="D98" s="17"/>
      <c r="E98" s="17"/>
      <c r="F98" s="19"/>
      <c r="G98" s="19"/>
      <c r="H98" s="19"/>
      <c r="I98" s="19"/>
      <c r="J98" s="19"/>
      <c r="K98" s="19"/>
    </row>
    <row r="99" ht="12.0" customHeight="1">
      <c r="A99" s="19"/>
      <c r="B99" s="17"/>
      <c r="C99" s="17"/>
      <c r="D99" s="17"/>
      <c r="E99" s="17"/>
      <c r="F99" s="19"/>
      <c r="G99" s="19"/>
      <c r="H99" s="19"/>
      <c r="I99" s="19"/>
      <c r="J99" s="19"/>
      <c r="K99" s="19"/>
    </row>
    <row r="100" ht="12.0" customHeight="1">
      <c r="A100" s="19"/>
      <c r="B100" s="17"/>
      <c r="C100" s="17"/>
      <c r="D100" s="17"/>
      <c r="E100" s="17"/>
      <c r="F100" s="19"/>
      <c r="G100" s="19"/>
      <c r="H100" s="19"/>
      <c r="I100" s="19"/>
      <c r="J100" s="19"/>
      <c r="K100" s="19"/>
    </row>
  </sheetData>
  <mergeCells count="1">
    <mergeCell ref="A26:E26"/>
  </mergeCells>
  <printOptions/>
  <pageMargins bottom="0.75" footer="0.0" header="0.0" left="0.7" right="0.7" top="0.75"/>
  <pageSetup orientation="landscape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15.86"/>
    <col customWidth="1" min="2" max="10" width="10.29"/>
    <col customWidth="1" min="11" max="13" width="11.57"/>
  </cols>
  <sheetData>
    <row r="1" ht="12.0" customHeight="1">
      <c r="A1" s="18" t="s">
        <v>506</v>
      </c>
      <c r="B1" s="17"/>
      <c r="C1" s="17"/>
      <c r="D1" s="17"/>
      <c r="E1" s="17"/>
      <c r="F1" s="17"/>
      <c r="G1" s="17"/>
      <c r="H1" s="19"/>
      <c r="I1" s="19"/>
      <c r="J1" s="19"/>
      <c r="K1" s="19"/>
      <c r="L1" s="19"/>
      <c r="M1" s="19"/>
    </row>
    <row r="2" ht="12.0" customHeight="1">
      <c r="A2" s="20" t="s">
        <v>507</v>
      </c>
      <c r="B2" s="17"/>
      <c r="C2" s="17"/>
      <c r="D2" s="17"/>
      <c r="E2" s="17"/>
      <c r="F2" s="17"/>
      <c r="G2" s="17"/>
      <c r="H2" s="19"/>
      <c r="I2" s="19"/>
      <c r="J2" s="19"/>
      <c r="K2" s="19"/>
      <c r="L2" s="19"/>
      <c r="M2" s="19"/>
    </row>
    <row r="3" ht="9.75" customHeight="1">
      <c r="A3" s="19"/>
      <c r="B3" s="17"/>
      <c r="C3" s="17"/>
      <c r="D3" s="17"/>
      <c r="E3" s="17"/>
      <c r="F3" s="17"/>
      <c r="G3" s="17"/>
      <c r="H3" s="19"/>
      <c r="I3" s="19"/>
      <c r="J3" s="19"/>
      <c r="K3" s="41"/>
      <c r="L3" s="19"/>
      <c r="M3" s="19"/>
    </row>
    <row r="4" ht="9.75" customHeight="1">
      <c r="A4" s="19"/>
      <c r="B4" s="17"/>
      <c r="C4" s="169"/>
      <c r="D4" s="169"/>
      <c r="E4" s="169"/>
      <c r="F4" s="169"/>
      <c r="G4" s="169"/>
      <c r="H4" s="169"/>
      <c r="I4" s="169"/>
      <c r="J4" s="169"/>
      <c r="K4" s="169"/>
      <c r="L4" s="19"/>
      <c r="M4" s="19"/>
    </row>
    <row r="5" ht="12.0" customHeight="1">
      <c r="A5" s="21" t="s">
        <v>448</v>
      </c>
      <c r="B5" s="22">
        <v>2011.0</v>
      </c>
      <c r="C5" s="22">
        <v>2012.0</v>
      </c>
      <c r="D5" s="22">
        <v>2013.0</v>
      </c>
      <c r="E5" s="22">
        <v>2014.0</v>
      </c>
      <c r="F5" s="22">
        <v>2015.0</v>
      </c>
      <c r="G5" s="22">
        <v>2016.0</v>
      </c>
      <c r="H5" s="22">
        <v>2017.0</v>
      </c>
      <c r="I5" s="22">
        <v>2018.0</v>
      </c>
      <c r="J5" s="22">
        <v>2019.0</v>
      </c>
      <c r="K5" s="22" t="s">
        <v>508</v>
      </c>
      <c r="L5" s="19"/>
      <c r="M5" s="19"/>
    </row>
    <row r="6" ht="12.0" customHeight="1">
      <c r="A6" s="18" t="s">
        <v>72</v>
      </c>
      <c r="B6" s="311" t="str">
        <f t="shared" ref="B6:K6" si="1">SUM(B8:B18)</f>
        <v>23,194</v>
      </c>
      <c r="C6" s="311" t="str">
        <f t="shared" si="1"/>
        <v>24,157</v>
      </c>
      <c r="D6" s="311" t="str">
        <f t="shared" si="1"/>
        <v>25,635</v>
      </c>
      <c r="E6" s="311" t="str">
        <f t="shared" si="1"/>
        <v>26,784</v>
      </c>
      <c r="F6" s="311" t="str">
        <f t="shared" si="1"/>
        <v>26,190</v>
      </c>
      <c r="G6" s="311" t="str">
        <f t="shared" si="1"/>
        <v>25,314</v>
      </c>
      <c r="H6" s="311" t="str">
        <f t="shared" si="1"/>
        <v>26,958</v>
      </c>
      <c r="I6" s="311" t="str">
        <f t="shared" si="1"/>
        <v>26,900</v>
      </c>
      <c r="J6" s="311" t="str">
        <f t="shared" si="1"/>
        <v>26,507</v>
      </c>
      <c r="K6" s="311" t="str">
        <f t="shared" si="1"/>
        <v>23,827</v>
      </c>
      <c r="L6" s="19"/>
      <c r="M6" s="19"/>
    </row>
    <row r="7" ht="6.0" customHeight="1">
      <c r="A7" s="19"/>
      <c r="B7" s="67"/>
      <c r="C7" s="67"/>
      <c r="D7" s="67"/>
      <c r="E7" s="67"/>
      <c r="F7" s="67"/>
      <c r="G7" s="67"/>
      <c r="H7" s="67"/>
      <c r="I7" s="67"/>
      <c r="J7" s="67"/>
      <c r="K7" s="67"/>
      <c r="L7" s="19"/>
      <c r="M7" s="19"/>
    </row>
    <row r="8" ht="12.0" customHeight="1">
      <c r="A8" s="19" t="s">
        <v>216</v>
      </c>
      <c r="B8" s="67">
        <v>4150.347</v>
      </c>
      <c r="C8" s="67">
        <v>4496.393</v>
      </c>
      <c r="D8" s="67">
        <v>4860.923</v>
      </c>
      <c r="E8" s="67">
        <v>5000.0</v>
      </c>
      <c r="F8" s="67">
        <v>5370.0</v>
      </c>
      <c r="G8" s="67">
        <v>5360.0</v>
      </c>
      <c r="H8" s="67">
        <v>6110.0</v>
      </c>
      <c r="I8" s="67">
        <v>6120.0</v>
      </c>
      <c r="J8" s="67">
        <v>5920.0</v>
      </c>
      <c r="K8" s="67">
        <v>5600.0</v>
      </c>
      <c r="L8" s="130"/>
      <c r="M8" s="289"/>
    </row>
    <row r="9" ht="12.0" customHeight="1">
      <c r="A9" s="19" t="s">
        <v>218</v>
      </c>
      <c r="B9" s="67">
        <v>3700.0</v>
      </c>
      <c r="C9" s="67">
        <v>3900.0</v>
      </c>
      <c r="D9" s="67">
        <v>4100.0</v>
      </c>
      <c r="E9" s="67">
        <v>4060.0</v>
      </c>
      <c r="F9" s="67">
        <v>3100.0</v>
      </c>
      <c r="G9" s="67">
        <v>2380.0</v>
      </c>
      <c r="H9" s="67">
        <v>3500.0</v>
      </c>
      <c r="I9" s="67">
        <v>3570.0</v>
      </c>
      <c r="J9" s="67">
        <v>3440.0</v>
      </c>
      <c r="K9" s="67">
        <v>3200.0</v>
      </c>
      <c r="L9" s="130"/>
      <c r="M9" s="289"/>
    </row>
    <row r="10" ht="12.0" customHeight="1">
      <c r="A10" s="224" t="s">
        <v>213</v>
      </c>
      <c r="B10" s="312">
        <v>3418.8621174219993</v>
      </c>
      <c r="C10" s="312">
        <v>3480.856912026</v>
      </c>
      <c r="D10" s="312">
        <v>3674.2825108389993</v>
      </c>
      <c r="E10" s="312">
        <v>3768.147219243</v>
      </c>
      <c r="F10" s="312">
        <v>4101.56771707</v>
      </c>
      <c r="G10" s="312">
        <v>4375.336687166</v>
      </c>
      <c r="H10" s="312">
        <v>4417.986781347001</v>
      </c>
      <c r="I10" s="312">
        <v>4160.161932534002</v>
      </c>
      <c r="J10" s="312">
        <v>3860.306049486</v>
      </c>
      <c r="K10" s="312">
        <v>2727.4697292513683</v>
      </c>
      <c r="L10" s="130"/>
      <c r="M10" s="289"/>
    </row>
    <row r="11" ht="12.0" customHeight="1">
      <c r="A11" s="19" t="s">
        <v>215</v>
      </c>
      <c r="B11" s="67">
        <v>1200.0</v>
      </c>
      <c r="C11" s="67">
        <v>1400.0</v>
      </c>
      <c r="D11" s="67">
        <v>1428.0</v>
      </c>
      <c r="E11" s="67">
        <v>1334.0</v>
      </c>
      <c r="F11" s="67">
        <v>1430.0</v>
      </c>
      <c r="G11" s="67">
        <v>1570.0</v>
      </c>
      <c r="H11" s="67">
        <v>1120.0</v>
      </c>
      <c r="I11" s="67">
        <v>2100.0</v>
      </c>
      <c r="J11" s="67">
        <v>2000.0</v>
      </c>
      <c r="K11" s="67">
        <v>1800.0</v>
      </c>
      <c r="L11" s="130"/>
      <c r="M11" s="289"/>
    </row>
    <row r="12" ht="12.0" customHeight="1">
      <c r="A12" s="19" t="s">
        <v>238</v>
      </c>
      <c r="B12" s="67">
        <v>1167.0</v>
      </c>
      <c r="C12" s="67">
        <v>1149.0</v>
      </c>
      <c r="D12" s="67">
        <v>1199.0</v>
      </c>
      <c r="E12" s="67">
        <v>1263.0</v>
      </c>
      <c r="F12" s="67">
        <v>1180.0</v>
      </c>
      <c r="G12" s="67">
        <v>1270.0</v>
      </c>
      <c r="H12" s="67">
        <v>1290.0</v>
      </c>
      <c r="I12" s="67">
        <v>1470.0</v>
      </c>
      <c r="J12" s="67">
        <v>1470.0</v>
      </c>
      <c r="K12" s="67">
        <v>1300.0</v>
      </c>
      <c r="L12" s="130"/>
      <c r="M12" s="289"/>
    </row>
    <row r="13" ht="12.0" customHeight="1">
      <c r="A13" s="19" t="s">
        <v>214</v>
      </c>
      <c r="B13" s="67">
        <v>1725.0</v>
      </c>
      <c r="C13" s="67">
        <v>1727.0</v>
      </c>
      <c r="D13" s="67">
        <v>1839.783</v>
      </c>
      <c r="E13" s="67">
        <v>1720.0</v>
      </c>
      <c r="F13" s="67">
        <v>1430.0</v>
      </c>
      <c r="G13" s="67">
        <v>1420.0</v>
      </c>
      <c r="H13" s="67">
        <v>1200.0</v>
      </c>
      <c r="I13" s="67">
        <v>1220.0</v>
      </c>
      <c r="J13" s="67">
        <v>1330.0</v>
      </c>
      <c r="K13" s="67">
        <v>1300.0</v>
      </c>
      <c r="L13" s="130"/>
      <c r="M13" s="289"/>
    </row>
    <row r="14" ht="12.0" customHeight="1">
      <c r="A14" s="19" t="s">
        <v>212</v>
      </c>
      <c r="B14" s="67">
        <v>1291.272</v>
      </c>
      <c r="C14" s="67">
        <v>1194.521</v>
      </c>
      <c r="D14" s="67">
        <v>1219.0</v>
      </c>
      <c r="E14" s="67">
        <v>1574.0</v>
      </c>
      <c r="F14" s="67">
        <v>1370.0</v>
      </c>
      <c r="G14" s="67">
        <v>1500.0</v>
      </c>
      <c r="H14" s="67">
        <v>1260.0</v>
      </c>
      <c r="I14" s="67">
        <v>1370.0</v>
      </c>
      <c r="J14" s="67">
        <v>1350.0</v>
      </c>
      <c r="K14" s="67">
        <v>1300.0</v>
      </c>
      <c r="L14" s="130"/>
      <c r="M14" s="289"/>
    </row>
    <row r="15" ht="12.0" customHeight="1">
      <c r="A15" s="19" t="s">
        <v>235</v>
      </c>
      <c r="B15" s="67">
        <v>1213.586</v>
      </c>
      <c r="C15" s="67">
        <v>1205.804</v>
      </c>
      <c r="D15" s="67">
        <v>1287.2</v>
      </c>
      <c r="E15" s="67">
        <v>1344.0</v>
      </c>
      <c r="F15" s="67">
        <v>1190.0</v>
      </c>
      <c r="G15" s="67">
        <v>1350.0</v>
      </c>
      <c r="H15" s="67">
        <v>1240.0</v>
      </c>
      <c r="I15" s="67">
        <v>1190.0</v>
      </c>
      <c r="J15" s="67">
        <v>1160.0</v>
      </c>
      <c r="K15" s="67">
        <v>1100.0</v>
      </c>
      <c r="L15" s="130"/>
      <c r="M15" s="289"/>
    </row>
    <row r="16" ht="12.0" customHeight="1">
      <c r="A16" s="19" t="s">
        <v>230</v>
      </c>
      <c r="B16" s="67">
        <v>640.7</v>
      </c>
      <c r="C16" s="67">
        <v>749.6</v>
      </c>
      <c r="D16" s="67">
        <v>768.2</v>
      </c>
      <c r="E16" s="67">
        <v>905.1</v>
      </c>
      <c r="F16" s="67">
        <v>928.5</v>
      </c>
      <c r="G16" s="67">
        <v>839.1</v>
      </c>
      <c r="H16" s="67">
        <v>1020.0</v>
      </c>
      <c r="I16" s="67">
        <v>1020.0</v>
      </c>
      <c r="J16" s="67">
        <v>1080.0</v>
      </c>
      <c r="K16" s="67">
        <v>1000.0</v>
      </c>
      <c r="L16" s="130"/>
      <c r="M16" s="289"/>
    </row>
    <row r="17" ht="12.0" customHeight="1">
      <c r="A17" s="19" t="s">
        <v>217</v>
      </c>
      <c r="B17" s="67">
        <v>1120.0</v>
      </c>
      <c r="C17" s="67">
        <v>1060.0</v>
      </c>
      <c r="D17" s="67">
        <v>1040.0</v>
      </c>
      <c r="E17" s="67">
        <v>1180.0</v>
      </c>
      <c r="F17" s="67">
        <v>1090.0</v>
      </c>
      <c r="G17" s="67">
        <v>1150.0</v>
      </c>
      <c r="H17" s="67">
        <v>1030.0</v>
      </c>
      <c r="I17" s="67">
        <v>934.0</v>
      </c>
      <c r="J17" s="67">
        <v>977.0</v>
      </c>
      <c r="K17" s="67">
        <v>1000.0</v>
      </c>
      <c r="L17" s="19"/>
      <c r="M17" s="19"/>
    </row>
    <row r="18" ht="12.0" customHeight="1">
      <c r="A18" s="19" t="s">
        <v>266</v>
      </c>
      <c r="B18" s="67">
        <v>3567.0750000000003</v>
      </c>
      <c r="C18" s="67">
        <v>3793.5260000000007</v>
      </c>
      <c r="D18" s="67">
        <v>4218.542000000002</v>
      </c>
      <c r="E18" s="67">
        <v>4635.861000000001</v>
      </c>
      <c r="F18" s="67">
        <v>5000.0</v>
      </c>
      <c r="G18" s="67">
        <v>4100.0</v>
      </c>
      <c r="H18" s="67">
        <v>4770.0</v>
      </c>
      <c r="I18" s="125">
        <v>3745.838067466</v>
      </c>
      <c r="J18" s="67">
        <v>3920.0</v>
      </c>
      <c r="K18" s="67">
        <v>3500.0</v>
      </c>
      <c r="L18" s="19"/>
      <c r="M18" s="19"/>
    </row>
    <row r="19" ht="9.75" customHeight="1">
      <c r="A19" s="19"/>
      <c r="B19" s="17"/>
      <c r="C19" s="17"/>
      <c r="D19" s="17"/>
      <c r="E19" s="17"/>
      <c r="F19" s="17"/>
      <c r="G19" s="17"/>
      <c r="H19" s="19"/>
      <c r="I19" s="19"/>
      <c r="J19" s="313"/>
      <c r="K19" s="313"/>
      <c r="L19" s="17"/>
      <c r="M19" s="19"/>
    </row>
    <row r="20" ht="9.75" customHeight="1">
      <c r="A20" s="19"/>
      <c r="B20" s="17"/>
      <c r="C20" s="17"/>
      <c r="D20" s="17"/>
      <c r="E20" s="17"/>
      <c r="F20" s="17"/>
      <c r="G20" s="17"/>
      <c r="H20" s="19"/>
      <c r="I20" s="19"/>
      <c r="J20" s="313"/>
      <c r="K20" s="313"/>
      <c r="L20" s="17"/>
      <c r="M20" s="19"/>
    </row>
    <row r="21" ht="12.0" customHeight="1">
      <c r="A21" s="176" t="s">
        <v>368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2"/>
      <c r="L21" s="19"/>
      <c r="M21" s="19"/>
    </row>
    <row r="22" ht="24.0" customHeight="1">
      <c r="A22" s="228" t="s">
        <v>369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30"/>
      <c r="L22" s="19"/>
      <c r="M22" s="19"/>
    </row>
    <row r="23" ht="12.0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ht="12.0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ht="12.0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ht="12.0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ht="12.0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ht="12.0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ht="12.0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ht="12.0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ht="12.0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ht="12.0" customHeight="1">
      <c r="A32" s="19"/>
      <c r="B32" s="19"/>
      <c r="C32" s="19"/>
      <c r="D32" s="19"/>
      <c r="E32" s="19"/>
      <c r="F32" s="19"/>
      <c r="G32" s="19"/>
      <c r="H32" s="19"/>
      <c r="I32" s="19"/>
      <c r="J32" s="41"/>
      <c r="K32" s="19"/>
      <c r="L32" s="19"/>
      <c r="M32" s="19"/>
    </row>
    <row r="33" ht="12.0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ht="12.0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ht="12.0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ht="12.0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ht="12.0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ht="12.0" customHeight="1">
      <c r="A38" s="19"/>
      <c r="B38" s="17"/>
      <c r="C38" s="17"/>
      <c r="D38" s="17"/>
      <c r="E38" s="17"/>
      <c r="F38" s="17"/>
      <c r="G38" s="17"/>
      <c r="H38" s="19"/>
      <c r="I38" s="19"/>
      <c r="J38" s="19"/>
      <c r="K38" s="19"/>
      <c r="L38" s="19"/>
      <c r="M38" s="19"/>
    </row>
    <row r="39" ht="12.0" customHeight="1">
      <c r="A39" s="19"/>
      <c r="B39" s="17"/>
      <c r="C39" s="17"/>
      <c r="D39" s="17"/>
      <c r="E39" s="17"/>
      <c r="F39" s="17"/>
      <c r="G39" s="17"/>
      <c r="H39" s="19"/>
      <c r="I39" s="19"/>
      <c r="J39" s="19"/>
      <c r="K39" s="19"/>
      <c r="L39" s="19"/>
      <c r="M39" s="19"/>
    </row>
    <row r="40" ht="12.0" customHeight="1">
      <c r="A40" s="19"/>
      <c r="B40" s="17"/>
      <c r="C40" s="17"/>
      <c r="D40" s="17"/>
      <c r="E40" s="17"/>
      <c r="F40" s="17"/>
      <c r="G40" s="17"/>
      <c r="H40" s="19"/>
      <c r="I40" s="19"/>
      <c r="J40" s="19"/>
      <c r="K40" s="19"/>
      <c r="L40" s="19"/>
      <c r="M40" s="19"/>
    </row>
    <row r="41" ht="12.0" customHeight="1">
      <c r="A41" s="19"/>
      <c r="B41" s="17"/>
      <c r="C41" s="17"/>
      <c r="D41" s="17"/>
      <c r="E41" s="17"/>
      <c r="F41" s="17"/>
      <c r="G41" s="17"/>
      <c r="H41" s="19"/>
      <c r="I41" s="19"/>
      <c r="J41" s="19"/>
      <c r="K41" s="19"/>
      <c r="L41" s="19"/>
      <c r="M41" s="19"/>
    </row>
    <row r="42" ht="12.0" customHeight="1">
      <c r="A42" s="19"/>
      <c r="B42" s="17"/>
      <c r="C42" s="17"/>
      <c r="D42" s="17"/>
      <c r="E42" s="17"/>
      <c r="F42" s="17"/>
      <c r="G42" s="17"/>
      <c r="H42" s="19"/>
      <c r="I42" s="19"/>
      <c r="J42" s="19"/>
      <c r="K42" s="19"/>
      <c r="L42" s="19"/>
      <c r="M42" s="19"/>
    </row>
    <row r="43" ht="12.0" customHeight="1">
      <c r="A43" s="19"/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</row>
    <row r="44" ht="12.0" customHeight="1">
      <c r="A44" s="19"/>
      <c r="B44" s="17"/>
      <c r="C44" s="17"/>
      <c r="D44" s="17"/>
      <c r="E44" s="17"/>
      <c r="F44" s="17"/>
      <c r="G44" s="17"/>
      <c r="H44" s="19"/>
      <c r="I44" s="19"/>
      <c r="J44" s="19"/>
      <c r="K44" s="19"/>
      <c r="L44" s="19"/>
      <c r="M44" s="19"/>
    </row>
    <row r="45" ht="12.0" customHeight="1">
      <c r="A45" s="19"/>
      <c r="B45" s="17"/>
      <c r="C45" s="17"/>
      <c r="D45" s="17"/>
      <c r="E45" s="17"/>
      <c r="F45" s="17"/>
      <c r="G45" s="17"/>
      <c r="H45" s="19"/>
      <c r="I45" s="19"/>
      <c r="J45" s="19"/>
      <c r="K45" s="19"/>
      <c r="L45" s="19"/>
      <c r="M45" s="19"/>
    </row>
    <row r="46" ht="12.0" customHeight="1">
      <c r="A46" s="19"/>
      <c r="B46" s="17"/>
      <c r="C46" s="17"/>
      <c r="D46" s="17"/>
      <c r="E46" s="17"/>
      <c r="F46" s="17"/>
      <c r="G46" s="17"/>
      <c r="H46" s="19"/>
      <c r="I46" s="19"/>
      <c r="J46" s="19"/>
      <c r="K46" s="19"/>
      <c r="L46" s="19"/>
      <c r="M46" s="19"/>
    </row>
    <row r="47" ht="12.0" customHeight="1">
      <c r="A47" s="19"/>
      <c r="B47" s="17"/>
      <c r="C47" s="17"/>
      <c r="D47" s="17"/>
      <c r="E47" s="17"/>
      <c r="F47" s="17"/>
      <c r="G47" s="17"/>
      <c r="H47" s="19"/>
      <c r="I47" s="19"/>
      <c r="J47" s="19"/>
      <c r="K47" s="19"/>
      <c r="L47" s="19"/>
      <c r="M47" s="19"/>
    </row>
    <row r="48" ht="12.0" customHeight="1">
      <c r="A48" s="19"/>
      <c r="B48" s="17"/>
      <c r="C48" s="17"/>
      <c r="D48" s="17"/>
      <c r="E48" s="17"/>
      <c r="F48" s="17"/>
      <c r="G48" s="17"/>
      <c r="H48" s="19"/>
      <c r="I48" s="19"/>
      <c r="J48" s="19"/>
      <c r="K48" s="19"/>
      <c r="L48" s="19"/>
      <c r="M48" s="19"/>
    </row>
    <row r="49" ht="12.0" customHeight="1">
      <c r="A49" s="19"/>
      <c r="B49" s="17"/>
      <c r="C49" s="17"/>
      <c r="D49" s="17"/>
      <c r="E49" s="17"/>
      <c r="F49" s="17"/>
      <c r="G49" s="17"/>
      <c r="H49" s="19"/>
      <c r="I49" s="19"/>
      <c r="J49" s="19"/>
      <c r="K49" s="19"/>
      <c r="L49" s="19"/>
      <c r="M49" s="19"/>
    </row>
    <row r="50" ht="12.0" customHeight="1">
      <c r="A50" s="19"/>
      <c r="B50" s="17"/>
      <c r="C50" s="17"/>
      <c r="D50" s="17"/>
      <c r="E50" s="17"/>
      <c r="F50" s="17"/>
      <c r="G50" s="17"/>
      <c r="H50" s="19"/>
      <c r="I50" s="19"/>
      <c r="J50" s="19"/>
      <c r="K50" s="19"/>
      <c r="L50" s="19"/>
      <c r="M50" s="19"/>
    </row>
    <row r="51" ht="12.0" customHeight="1">
      <c r="A51" s="19"/>
      <c r="B51" s="17"/>
      <c r="C51" s="17"/>
      <c r="D51" s="17"/>
      <c r="E51" s="17"/>
      <c r="F51" s="17"/>
      <c r="G51" s="17"/>
      <c r="H51" s="19"/>
      <c r="I51" s="19"/>
      <c r="J51" s="19"/>
      <c r="K51" s="19"/>
      <c r="L51" s="19"/>
      <c r="M51" s="19"/>
    </row>
    <row r="52" ht="12.0" customHeight="1">
      <c r="A52" s="19"/>
      <c r="B52" s="17"/>
      <c r="C52" s="17"/>
      <c r="D52" s="17"/>
      <c r="E52" s="17"/>
      <c r="F52" s="17"/>
      <c r="G52" s="17"/>
      <c r="H52" s="19"/>
      <c r="I52" s="19"/>
      <c r="J52" s="19"/>
      <c r="K52" s="19"/>
      <c r="L52" s="19"/>
      <c r="M52" s="19"/>
    </row>
    <row r="53" ht="12.0" customHeight="1">
      <c r="A53" s="19"/>
      <c r="B53" s="17"/>
      <c r="C53" s="17"/>
      <c r="D53" s="17"/>
      <c r="E53" s="17"/>
      <c r="F53" s="17"/>
      <c r="G53" s="17"/>
      <c r="H53" s="19"/>
      <c r="I53" s="19"/>
      <c r="J53" s="19"/>
      <c r="K53" s="19"/>
      <c r="L53" s="19"/>
      <c r="M53" s="19"/>
    </row>
    <row r="54" ht="12.0" customHeight="1">
      <c r="A54" s="19"/>
      <c r="B54" s="17"/>
      <c r="C54" s="17"/>
      <c r="D54" s="17"/>
      <c r="E54" s="17"/>
      <c r="F54" s="17"/>
      <c r="G54" s="17"/>
      <c r="H54" s="19"/>
      <c r="I54" s="19"/>
      <c r="J54" s="19"/>
      <c r="K54" s="19"/>
      <c r="L54" s="19"/>
      <c r="M54" s="19"/>
    </row>
    <row r="55" ht="12.0" customHeight="1">
      <c r="A55" s="19"/>
      <c r="B55" s="17"/>
      <c r="C55" s="17"/>
      <c r="D55" s="17"/>
      <c r="E55" s="17"/>
      <c r="F55" s="17"/>
      <c r="G55" s="17"/>
      <c r="H55" s="19"/>
      <c r="I55" s="19"/>
      <c r="J55" s="19"/>
      <c r="K55" s="19"/>
      <c r="L55" s="19"/>
      <c r="M55" s="19"/>
    </row>
    <row r="56" ht="12.0" customHeight="1">
      <c r="A56" s="19"/>
      <c r="B56" s="17"/>
      <c r="C56" s="17"/>
      <c r="D56" s="17"/>
      <c r="E56" s="17"/>
      <c r="F56" s="17"/>
      <c r="G56" s="17"/>
      <c r="H56" s="19"/>
      <c r="I56" s="19"/>
      <c r="J56" s="19"/>
      <c r="K56" s="19"/>
      <c r="L56" s="19"/>
      <c r="M56" s="19"/>
    </row>
    <row r="57" ht="12.0" customHeight="1">
      <c r="A57" s="19"/>
      <c r="B57" s="17"/>
      <c r="C57" s="17"/>
      <c r="D57" s="17"/>
      <c r="E57" s="17"/>
      <c r="F57" s="17"/>
      <c r="G57" s="17"/>
      <c r="H57" s="19"/>
      <c r="I57" s="19"/>
      <c r="J57" s="19"/>
      <c r="K57" s="19"/>
      <c r="L57" s="19"/>
      <c r="M57" s="19"/>
    </row>
    <row r="58" ht="12.0" customHeight="1">
      <c r="A58" s="19"/>
      <c r="B58" s="17"/>
      <c r="C58" s="17"/>
      <c r="D58" s="17"/>
      <c r="E58" s="17"/>
      <c r="F58" s="17"/>
      <c r="G58" s="17"/>
      <c r="H58" s="19"/>
      <c r="I58" s="19"/>
      <c r="J58" s="19"/>
      <c r="K58" s="19"/>
      <c r="L58" s="19"/>
      <c r="M58" s="19"/>
    </row>
    <row r="59" ht="12.0" customHeight="1">
      <c r="A59" s="19"/>
      <c r="B59" s="17"/>
      <c r="C59" s="17"/>
      <c r="D59" s="17"/>
      <c r="E59" s="17"/>
      <c r="F59" s="17"/>
      <c r="G59" s="17"/>
      <c r="H59" s="19"/>
      <c r="I59" s="19"/>
      <c r="J59" s="19"/>
      <c r="K59" s="19"/>
      <c r="L59" s="19"/>
      <c r="M59" s="19"/>
    </row>
    <row r="60" ht="12.0" customHeight="1">
      <c r="A60" s="19"/>
      <c r="B60" s="17"/>
      <c r="C60" s="17"/>
      <c r="D60" s="17"/>
      <c r="E60" s="17"/>
      <c r="F60" s="17"/>
      <c r="G60" s="17"/>
      <c r="H60" s="19"/>
      <c r="I60" s="19"/>
      <c r="J60" s="19"/>
      <c r="K60" s="19"/>
      <c r="L60" s="19"/>
      <c r="M60" s="19"/>
    </row>
    <row r="61" ht="12.0" customHeight="1">
      <c r="A61" s="19"/>
      <c r="B61" s="17"/>
      <c r="C61" s="17"/>
      <c r="D61" s="17"/>
      <c r="E61" s="17"/>
      <c r="F61" s="17"/>
      <c r="G61" s="17"/>
      <c r="H61" s="19"/>
      <c r="I61" s="19"/>
      <c r="J61" s="19"/>
      <c r="K61" s="19"/>
      <c r="L61" s="19"/>
      <c r="M61" s="19"/>
    </row>
    <row r="62" ht="12.0" customHeight="1">
      <c r="A62" s="19"/>
      <c r="B62" s="17"/>
      <c r="C62" s="17"/>
      <c r="D62" s="17"/>
      <c r="E62" s="17"/>
      <c r="F62" s="17"/>
      <c r="G62" s="17"/>
      <c r="H62" s="19"/>
      <c r="I62" s="19"/>
      <c r="J62" s="19"/>
      <c r="K62" s="19"/>
      <c r="L62" s="19"/>
      <c r="M62" s="19"/>
    </row>
    <row r="63" ht="12.0" customHeight="1">
      <c r="A63" s="19"/>
      <c r="B63" s="17"/>
      <c r="C63" s="17"/>
      <c r="D63" s="17"/>
      <c r="E63" s="17"/>
      <c r="F63" s="17"/>
      <c r="G63" s="17"/>
      <c r="H63" s="19"/>
      <c r="I63" s="19"/>
      <c r="J63" s="19"/>
      <c r="K63" s="19"/>
      <c r="L63" s="19"/>
      <c r="M63" s="19"/>
    </row>
    <row r="64" ht="12.0" customHeight="1">
      <c r="A64" s="19"/>
      <c r="B64" s="17"/>
      <c r="C64" s="17"/>
      <c r="D64" s="17"/>
      <c r="E64" s="17"/>
      <c r="F64" s="17"/>
      <c r="G64" s="17"/>
      <c r="H64" s="19"/>
      <c r="I64" s="19"/>
      <c r="J64" s="19"/>
      <c r="K64" s="19"/>
      <c r="L64" s="19"/>
      <c r="M64" s="19"/>
    </row>
    <row r="65" ht="12.0" customHeight="1">
      <c r="A65" s="19"/>
      <c r="B65" s="17"/>
      <c r="C65" s="17"/>
      <c r="D65" s="17"/>
      <c r="E65" s="17"/>
      <c r="F65" s="17"/>
      <c r="G65" s="17"/>
      <c r="H65" s="19"/>
      <c r="I65" s="19"/>
      <c r="J65" s="19"/>
      <c r="K65" s="19"/>
      <c r="L65" s="19"/>
      <c r="M65" s="19"/>
    </row>
    <row r="66" ht="12.0" customHeight="1">
      <c r="A66" s="19"/>
      <c r="B66" s="17"/>
      <c r="C66" s="17"/>
      <c r="D66" s="17"/>
      <c r="E66" s="17"/>
      <c r="F66" s="17"/>
      <c r="G66" s="17"/>
      <c r="H66" s="19"/>
      <c r="I66" s="19"/>
      <c r="J66" s="19"/>
      <c r="K66" s="19"/>
      <c r="L66" s="19"/>
      <c r="M66" s="19"/>
    </row>
    <row r="67" ht="12.0" customHeight="1">
      <c r="A67" s="19"/>
      <c r="B67" s="17"/>
      <c r="C67" s="17"/>
      <c r="D67" s="17"/>
      <c r="E67" s="17"/>
      <c r="F67" s="17"/>
      <c r="G67" s="17"/>
      <c r="H67" s="19"/>
      <c r="I67" s="19"/>
      <c r="J67" s="19"/>
      <c r="K67" s="19"/>
      <c r="L67" s="19"/>
      <c r="M67" s="19"/>
    </row>
    <row r="68" ht="12.0" customHeight="1">
      <c r="A68" s="19"/>
      <c r="B68" s="17"/>
      <c r="C68" s="17"/>
      <c r="D68" s="17"/>
      <c r="E68" s="17"/>
      <c r="F68" s="17"/>
      <c r="G68" s="17"/>
      <c r="H68" s="19"/>
      <c r="I68" s="19"/>
      <c r="J68" s="19"/>
      <c r="K68" s="19"/>
      <c r="L68" s="19"/>
      <c r="M68" s="19"/>
    </row>
    <row r="69" ht="12.0" customHeight="1">
      <c r="A69" s="19"/>
      <c r="B69" s="17"/>
      <c r="C69" s="17"/>
      <c r="D69" s="17"/>
      <c r="E69" s="17"/>
      <c r="F69" s="17"/>
      <c r="G69" s="17"/>
      <c r="H69" s="19"/>
      <c r="I69" s="19"/>
      <c r="J69" s="19"/>
      <c r="K69" s="19"/>
      <c r="L69" s="19"/>
      <c r="M69" s="19"/>
    </row>
    <row r="70" ht="12.0" customHeight="1">
      <c r="A70" s="19"/>
      <c r="B70" s="17"/>
      <c r="C70" s="17"/>
      <c r="D70" s="17"/>
      <c r="E70" s="17"/>
      <c r="F70" s="17"/>
      <c r="G70" s="17"/>
      <c r="H70" s="19"/>
      <c r="I70" s="19"/>
      <c r="J70" s="19"/>
      <c r="K70" s="19"/>
      <c r="L70" s="19"/>
      <c r="M70" s="19"/>
    </row>
    <row r="71" ht="12.0" customHeight="1">
      <c r="A71" s="19"/>
      <c r="B71" s="17"/>
      <c r="C71" s="17"/>
      <c r="D71" s="17"/>
      <c r="E71" s="17"/>
      <c r="F71" s="17"/>
      <c r="G71" s="17"/>
      <c r="H71" s="19"/>
      <c r="I71" s="19"/>
      <c r="J71" s="19"/>
      <c r="K71" s="19"/>
      <c r="L71" s="19"/>
      <c r="M71" s="19"/>
    </row>
    <row r="72" ht="12.0" customHeight="1">
      <c r="A72" s="19"/>
      <c r="B72" s="17"/>
      <c r="C72" s="17"/>
      <c r="D72" s="17"/>
      <c r="E72" s="17"/>
      <c r="F72" s="17"/>
      <c r="G72" s="17"/>
      <c r="H72" s="19"/>
      <c r="I72" s="19"/>
      <c r="J72" s="19"/>
      <c r="K72" s="19"/>
      <c r="L72" s="19"/>
      <c r="M72" s="19"/>
    </row>
    <row r="73" ht="12.0" customHeight="1">
      <c r="A73" s="19"/>
      <c r="B73" s="17"/>
      <c r="C73" s="17"/>
      <c r="D73" s="17"/>
      <c r="E73" s="17"/>
      <c r="F73" s="17"/>
      <c r="G73" s="17"/>
      <c r="H73" s="19"/>
      <c r="I73" s="19"/>
      <c r="J73" s="19"/>
      <c r="K73" s="19"/>
      <c r="L73" s="19"/>
      <c r="M73" s="19"/>
    </row>
    <row r="74" ht="12.0" customHeight="1">
      <c r="A74" s="19"/>
      <c r="B74" s="17"/>
      <c r="C74" s="17"/>
      <c r="D74" s="17"/>
      <c r="E74" s="17"/>
      <c r="F74" s="17"/>
      <c r="G74" s="17"/>
      <c r="H74" s="19"/>
      <c r="I74" s="19"/>
      <c r="J74" s="19"/>
      <c r="K74" s="19"/>
      <c r="L74" s="19"/>
      <c r="M74" s="19"/>
    </row>
    <row r="75" ht="12.0" customHeight="1">
      <c r="A75" s="19"/>
      <c r="B75" s="17"/>
      <c r="C75" s="17"/>
      <c r="D75" s="17"/>
      <c r="E75" s="17"/>
      <c r="F75" s="17"/>
      <c r="G75" s="17"/>
      <c r="H75" s="19"/>
      <c r="I75" s="19"/>
      <c r="J75" s="19"/>
      <c r="K75" s="19"/>
      <c r="L75" s="19"/>
      <c r="M75" s="19"/>
    </row>
    <row r="76" ht="12.0" customHeight="1">
      <c r="A76" s="19"/>
      <c r="B76" s="17"/>
      <c r="C76" s="17"/>
      <c r="D76" s="17"/>
      <c r="E76" s="17"/>
      <c r="F76" s="17"/>
      <c r="G76" s="17"/>
      <c r="H76" s="19"/>
      <c r="I76" s="19"/>
      <c r="J76" s="19"/>
      <c r="K76" s="19"/>
      <c r="L76" s="19"/>
      <c r="M76" s="19"/>
    </row>
    <row r="77" ht="12.0" customHeight="1">
      <c r="A77" s="19"/>
      <c r="B77" s="17"/>
      <c r="C77" s="17"/>
      <c r="D77" s="17"/>
      <c r="E77" s="17"/>
      <c r="F77" s="17"/>
      <c r="G77" s="17"/>
      <c r="H77" s="19"/>
      <c r="I77" s="19"/>
      <c r="J77" s="19"/>
      <c r="K77" s="19"/>
      <c r="L77" s="19"/>
      <c r="M77" s="19"/>
    </row>
    <row r="78" ht="12.0" customHeight="1">
      <c r="A78" s="19"/>
      <c r="B78" s="17"/>
      <c r="C78" s="17"/>
      <c r="D78" s="17"/>
      <c r="E78" s="17"/>
      <c r="F78" s="17"/>
      <c r="G78" s="17"/>
      <c r="H78" s="19"/>
      <c r="I78" s="19"/>
      <c r="J78" s="19"/>
      <c r="K78" s="19"/>
      <c r="L78" s="19"/>
      <c r="M78" s="19"/>
    </row>
    <row r="79" ht="12.0" customHeight="1">
      <c r="A79" s="19"/>
      <c r="B79" s="17"/>
      <c r="C79" s="17"/>
      <c r="D79" s="17"/>
      <c r="E79" s="17"/>
      <c r="F79" s="17"/>
      <c r="G79" s="17"/>
      <c r="H79" s="19"/>
      <c r="I79" s="19"/>
      <c r="J79" s="19"/>
      <c r="K79" s="19"/>
      <c r="L79" s="19"/>
      <c r="M79" s="19"/>
    </row>
    <row r="80" ht="12.0" customHeight="1">
      <c r="A80" s="19"/>
      <c r="B80" s="17"/>
      <c r="C80" s="17"/>
      <c r="D80" s="17"/>
      <c r="E80" s="17"/>
      <c r="F80" s="17"/>
      <c r="G80" s="17"/>
      <c r="H80" s="19"/>
      <c r="I80" s="19"/>
      <c r="J80" s="19"/>
      <c r="K80" s="19"/>
      <c r="L80" s="19"/>
      <c r="M80" s="19"/>
    </row>
    <row r="81" ht="12.0" customHeight="1">
      <c r="A81" s="19"/>
      <c r="B81" s="17"/>
      <c r="C81" s="17"/>
      <c r="D81" s="17"/>
      <c r="E81" s="17"/>
      <c r="F81" s="17"/>
      <c r="G81" s="17"/>
      <c r="H81" s="19"/>
      <c r="I81" s="19"/>
      <c r="J81" s="19"/>
      <c r="K81" s="19"/>
      <c r="L81" s="19"/>
      <c r="M81" s="19"/>
    </row>
    <row r="82" ht="12.0" customHeight="1">
      <c r="A82" s="19"/>
      <c r="B82" s="17"/>
      <c r="C82" s="17"/>
      <c r="D82" s="17"/>
      <c r="E82" s="17"/>
      <c r="F82" s="17"/>
      <c r="G82" s="17"/>
      <c r="H82" s="19"/>
      <c r="I82" s="19"/>
      <c r="J82" s="19"/>
      <c r="K82" s="19"/>
      <c r="L82" s="19"/>
      <c r="M82" s="19"/>
    </row>
    <row r="83" ht="12.0" customHeight="1">
      <c r="A83" s="19"/>
      <c r="B83" s="17"/>
      <c r="C83" s="17"/>
      <c r="D83" s="17"/>
      <c r="E83" s="17"/>
      <c r="F83" s="17"/>
      <c r="G83" s="17"/>
      <c r="H83" s="19"/>
      <c r="I83" s="19"/>
      <c r="J83" s="19"/>
      <c r="K83" s="19"/>
      <c r="L83" s="19"/>
      <c r="M83" s="19"/>
    </row>
    <row r="84" ht="12.0" customHeight="1">
      <c r="A84" s="19"/>
      <c r="B84" s="17"/>
      <c r="C84" s="17"/>
      <c r="D84" s="17"/>
      <c r="E84" s="17"/>
      <c r="F84" s="17"/>
      <c r="G84" s="17"/>
      <c r="H84" s="19"/>
      <c r="I84" s="19"/>
      <c r="J84" s="19"/>
      <c r="K84" s="19"/>
      <c r="L84" s="19"/>
      <c r="M84" s="19"/>
    </row>
    <row r="85" ht="12.0" customHeight="1">
      <c r="A85" s="19"/>
      <c r="B85" s="17"/>
      <c r="C85" s="17"/>
      <c r="D85" s="17"/>
      <c r="E85" s="17"/>
      <c r="F85" s="17"/>
      <c r="G85" s="17"/>
      <c r="H85" s="19"/>
      <c r="I85" s="19"/>
      <c r="J85" s="19"/>
      <c r="K85" s="19"/>
      <c r="L85" s="19"/>
      <c r="M85" s="19"/>
    </row>
    <row r="86" ht="12.0" customHeight="1">
      <c r="A86" s="19"/>
      <c r="B86" s="17"/>
      <c r="C86" s="17"/>
      <c r="D86" s="17"/>
      <c r="E86" s="17"/>
      <c r="F86" s="17"/>
      <c r="G86" s="17"/>
      <c r="H86" s="19"/>
      <c r="I86" s="19"/>
      <c r="J86" s="19"/>
      <c r="K86" s="19"/>
      <c r="L86" s="19"/>
      <c r="M86" s="19"/>
    </row>
    <row r="87" ht="12.0" customHeight="1">
      <c r="A87" s="19"/>
      <c r="B87" s="17"/>
      <c r="C87" s="17"/>
      <c r="D87" s="17"/>
      <c r="E87" s="17"/>
      <c r="F87" s="17"/>
      <c r="G87" s="17"/>
      <c r="H87" s="19"/>
      <c r="I87" s="19"/>
      <c r="J87" s="19"/>
      <c r="K87" s="19"/>
      <c r="L87" s="19"/>
      <c r="M87" s="19"/>
    </row>
    <row r="88" ht="12.0" customHeight="1">
      <c r="A88" s="19"/>
      <c r="B88" s="17"/>
      <c r="C88" s="17"/>
      <c r="D88" s="17"/>
      <c r="E88" s="17"/>
      <c r="F88" s="17"/>
      <c r="G88" s="17"/>
      <c r="H88" s="19"/>
      <c r="I88" s="19"/>
      <c r="J88" s="19"/>
      <c r="K88" s="19"/>
      <c r="L88" s="19"/>
      <c r="M88" s="19"/>
    </row>
    <row r="89" ht="12.0" customHeight="1">
      <c r="A89" s="19"/>
      <c r="B89" s="17"/>
      <c r="C89" s="17"/>
      <c r="D89" s="17"/>
      <c r="E89" s="17"/>
      <c r="F89" s="17"/>
      <c r="G89" s="17"/>
      <c r="H89" s="19"/>
      <c r="I89" s="19"/>
      <c r="J89" s="19"/>
      <c r="K89" s="19"/>
      <c r="L89" s="19"/>
      <c r="M89" s="19"/>
    </row>
    <row r="90" ht="12.0" customHeight="1">
      <c r="A90" s="19"/>
      <c r="B90" s="17"/>
      <c r="C90" s="17"/>
      <c r="D90" s="17"/>
      <c r="E90" s="17"/>
      <c r="F90" s="17"/>
      <c r="G90" s="17"/>
      <c r="H90" s="19"/>
      <c r="I90" s="19"/>
      <c r="J90" s="19"/>
      <c r="K90" s="19"/>
      <c r="L90" s="19"/>
      <c r="M90" s="19"/>
    </row>
    <row r="91" ht="12.0" customHeight="1">
      <c r="A91" s="19"/>
      <c r="B91" s="17"/>
      <c r="C91" s="17"/>
      <c r="D91" s="17"/>
      <c r="E91" s="17"/>
      <c r="F91" s="17"/>
      <c r="G91" s="17"/>
      <c r="H91" s="19"/>
      <c r="I91" s="19"/>
      <c r="J91" s="19"/>
      <c r="K91" s="19"/>
      <c r="L91" s="19"/>
      <c r="M91" s="19"/>
    </row>
    <row r="92" ht="12.0" customHeight="1">
      <c r="A92" s="19"/>
      <c r="B92" s="17"/>
      <c r="C92" s="17"/>
      <c r="D92" s="17"/>
      <c r="E92" s="17"/>
      <c r="F92" s="17"/>
      <c r="G92" s="17"/>
      <c r="H92" s="19"/>
      <c r="I92" s="19"/>
      <c r="J92" s="19"/>
      <c r="K92" s="19"/>
      <c r="L92" s="19"/>
      <c r="M92" s="19"/>
    </row>
    <row r="93" ht="12.0" customHeight="1">
      <c r="A93" s="19"/>
      <c r="B93" s="17"/>
      <c r="C93" s="17"/>
      <c r="D93" s="17"/>
      <c r="E93" s="17"/>
      <c r="F93" s="17"/>
      <c r="G93" s="17"/>
      <c r="H93" s="19"/>
      <c r="I93" s="19"/>
      <c r="J93" s="19"/>
      <c r="K93" s="19"/>
      <c r="L93" s="19"/>
      <c r="M93" s="19"/>
    </row>
    <row r="94" ht="12.0" customHeight="1">
      <c r="A94" s="19"/>
      <c r="B94" s="17"/>
      <c r="C94" s="17"/>
      <c r="D94" s="17"/>
      <c r="E94" s="17"/>
      <c r="F94" s="17"/>
      <c r="G94" s="17"/>
      <c r="H94" s="19"/>
      <c r="I94" s="19"/>
      <c r="J94" s="19"/>
      <c r="K94" s="19"/>
      <c r="L94" s="19"/>
      <c r="M94" s="19"/>
    </row>
    <row r="95" ht="12.0" customHeight="1">
      <c r="A95" s="19"/>
      <c r="B95" s="17"/>
      <c r="C95" s="17"/>
      <c r="D95" s="17"/>
      <c r="E95" s="17"/>
      <c r="F95" s="17"/>
      <c r="G95" s="17"/>
      <c r="H95" s="19"/>
      <c r="I95" s="19"/>
      <c r="J95" s="19"/>
      <c r="K95" s="19"/>
      <c r="L95" s="19"/>
      <c r="M95" s="19"/>
    </row>
    <row r="96" ht="12.0" customHeight="1">
      <c r="A96" s="19"/>
      <c r="B96" s="17"/>
      <c r="C96" s="17"/>
      <c r="D96" s="17"/>
      <c r="E96" s="17"/>
      <c r="F96" s="17"/>
      <c r="G96" s="17"/>
      <c r="H96" s="19"/>
      <c r="I96" s="19"/>
      <c r="J96" s="19"/>
      <c r="K96" s="19"/>
      <c r="L96" s="19"/>
      <c r="M96" s="19"/>
    </row>
    <row r="97" ht="12.0" customHeight="1">
      <c r="A97" s="19"/>
      <c r="B97" s="17"/>
      <c r="C97" s="17"/>
      <c r="D97" s="17"/>
      <c r="E97" s="17"/>
      <c r="F97" s="17"/>
      <c r="G97" s="17"/>
      <c r="H97" s="19"/>
      <c r="I97" s="19"/>
      <c r="J97" s="19"/>
      <c r="K97" s="19"/>
      <c r="L97" s="19"/>
      <c r="M97" s="19"/>
    </row>
    <row r="98" ht="12.0" customHeight="1">
      <c r="A98" s="19"/>
      <c r="B98" s="17"/>
      <c r="C98" s="17"/>
      <c r="D98" s="17"/>
      <c r="E98" s="17"/>
      <c r="F98" s="17"/>
      <c r="G98" s="17"/>
      <c r="H98" s="19"/>
      <c r="I98" s="19"/>
      <c r="J98" s="19"/>
      <c r="K98" s="19"/>
      <c r="L98" s="19"/>
      <c r="M98" s="19"/>
    </row>
    <row r="99" ht="12.0" customHeight="1">
      <c r="A99" s="19"/>
      <c r="B99" s="17"/>
      <c r="C99" s="17"/>
      <c r="D99" s="17"/>
      <c r="E99" s="17"/>
      <c r="F99" s="17"/>
      <c r="G99" s="17"/>
      <c r="H99" s="19"/>
      <c r="I99" s="19"/>
      <c r="J99" s="19"/>
      <c r="K99" s="19"/>
      <c r="L99" s="19"/>
      <c r="M99" s="19"/>
    </row>
    <row r="100" ht="12.0" customHeight="1">
      <c r="A100" s="19"/>
      <c r="B100" s="17"/>
      <c r="C100" s="17"/>
      <c r="D100" s="17"/>
      <c r="E100" s="17"/>
      <c r="F100" s="17"/>
      <c r="G100" s="17"/>
      <c r="H100" s="19"/>
      <c r="I100" s="19"/>
      <c r="J100" s="19"/>
      <c r="K100" s="19"/>
      <c r="L100" s="19"/>
      <c r="M100" s="19"/>
    </row>
  </sheetData>
  <mergeCells count="2">
    <mergeCell ref="A21:K21"/>
    <mergeCell ref="A22:K22"/>
  </mergeCells>
  <printOptions/>
  <pageMargins bottom="0.75" footer="0.0" header="0.0" left="0.7" right="0.7" top="0.75"/>
  <pageSetup orientation="landscape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46.43"/>
    <col customWidth="1" min="2" max="2" width="11.29"/>
    <col customWidth="1" min="3" max="4" width="11.71"/>
    <col customWidth="1" min="5" max="5" width="11.29"/>
    <col customWidth="1" min="6" max="6" width="11.14"/>
    <col customWidth="1" min="7" max="7" width="11.71"/>
    <col customWidth="1" min="8" max="8" width="11.29"/>
    <col customWidth="1" min="9" max="9" width="11.14"/>
    <col customWidth="1" min="10" max="11" width="11.71"/>
    <col customWidth="1" min="12" max="22" width="11.57"/>
  </cols>
  <sheetData>
    <row r="1" ht="12.0" customHeight="1">
      <c r="A1" s="18" t="s">
        <v>509</v>
      </c>
      <c r="B1" s="39"/>
      <c r="C1" s="39"/>
      <c r="D1" s="39"/>
      <c r="E1" s="39"/>
      <c r="F1" s="39"/>
      <c r="G1" s="39"/>
      <c r="H1" s="121"/>
      <c r="I1" s="121"/>
      <c r="J1" s="121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ht="12.0" customHeight="1">
      <c r="A2" s="20" t="s">
        <v>510</v>
      </c>
      <c r="B2" s="39"/>
      <c r="C2" s="39"/>
      <c r="D2" s="39"/>
      <c r="E2" s="39"/>
      <c r="F2" s="39"/>
      <c r="G2" s="39"/>
      <c r="H2" s="121"/>
      <c r="I2" s="121"/>
      <c r="J2" s="121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ht="11.25" customHeight="1">
      <c r="A3" s="19"/>
      <c r="B3" s="39"/>
      <c r="C3" s="39"/>
      <c r="D3" s="39"/>
      <c r="E3" s="39"/>
      <c r="F3" s="39"/>
      <c r="G3" s="39"/>
      <c r="H3" s="121"/>
      <c r="I3" s="121"/>
      <c r="J3" s="121"/>
      <c r="K3" s="286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ht="11.25" customHeight="1">
      <c r="A4" s="19"/>
      <c r="B4" s="39"/>
      <c r="C4" s="169"/>
      <c r="D4" s="169"/>
      <c r="E4" s="169"/>
      <c r="F4" s="169"/>
      <c r="G4" s="169"/>
      <c r="H4" s="169"/>
      <c r="I4" s="169"/>
      <c r="J4" s="169"/>
      <c r="K4" s="16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ht="12.0" customHeight="1">
      <c r="A5" s="314" t="s">
        <v>511</v>
      </c>
      <c r="B5" s="315">
        <v>2011.0</v>
      </c>
      <c r="C5" s="315">
        <v>2012.0</v>
      </c>
      <c r="D5" s="315">
        <v>2013.0</v>
      </c>
      <c r="E5" s="315">
        <v>2014.0</v>
      </c>
      <c r="F5" s="315">
        <v>2015.0</v>
      </c>
      <c r="G5" s="315">
        <v>2016.0</v>
      </c>
      <c r="H5" s="315">
        <v>2017.0</v>
      </c>
      <c r="I5" s="315">
        <v>2018.0</v>
      </c>
      <c r="J5" s="315">
        <v>2019.0</v>
      </c>
      <c r="K5" s="315" t="s">
        <v>512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ht="12.0" customHeight="1">
      <c r="A6" s="18" t="s">
        <v>72</v>
      </c>
      <c r="B6" s="281" t="str">
        <f t="shared" ref="B6:K6" si="1">SUM(B8:B28)</f>
        <v>  3,418,862 </v>
      </c>
      <c r="C6" s="281" t="str">
        <f t="shared" si="1"/>
        <v>  3,480,857 </v>
      </c>
      <c r="D6" s="281" t="str">
        <f t="shared" si="1"/>
        <v>  3,674,283 </v>
      </c>
      <c r="E6" s="281" t="str">
        <f t="shared" si="1"/>
        <v>  3,768,147 </v>
      </c>
      <c r="F6" s="281" t="str">
        <f t="shared" si="1"/>
        <v>  4,101,568 </v>
      </c>
      <c r="G6" s="281" t="str">
        <f t="shared" si="1"/>
        <v>  4,375,337 </v>
      </c>
      <c r="H6" s="281" t="str">
        <f t="shared" si="1"/>
        <v>  4,417,987 </v>
      </c>
      <c r="I6" s="281" t="str">
        <f t="shared" si="1"/>
        <v>  4,160,162 </v>
      </c>
      <c r="J6" s="281" t="str">
        <f t="shared" si="1"/>
        <v>  3,860,306 </v>
      </c>
      <c r="K6" s="281" t="str">
        <f t="shared" si="1"/>
        <v>  2,727,470 </v>
      </c>
      <c r="L6" s="316"/>
      <c r="M6" s="316"/>
      <c r="N6" s="19"/>
      <c r="O6" s="19"/>
      <c r="P6" s="19"/>
      <c r="Q6" s="19"/>
      <c r="R6" s="19"/>
      <c r="S6" s="19"/>
      <c r="T6" s="19"/>
      <c r="U6" s="19"/>
      <c r="V6" s="19"/>
    </row>
    <row r="7" ht="7.5" customHeight="1">
      <c r="A7" s="19"/>
      <c r="B7" s="66"/>
      <c r="C7" s="66"/>
      <c r="D7" s="66"/>
      <c r="E7" s="66"/>
      <c r="F7" s="66"/>
      <c r="G7" s="66"/>
      <c r="H7" s="66"/>
      <c r="I7" s="66"/>
      <c r="J7" s="66"/>
      <c r="K7" s="66"/>
      <c r="L7" s="316"/>
      <c r="M7" s="316"/>
      <c r="N7" s="19"/>
      <c r="O7" s="19"/>
      <c r="P7" s="19"/>
      <c r="Q7" s="19"/>
      <c r="R7" s="19"/>
      <c r="S7" s="19"/>
      <c r="T7" s="19"/>
      <c r="U7" s="19"/>
      <c r="V7" s="19"/>
    </row>
    <row r="8" ht="12.0" customHeight="1">
      <c r="A8" s="193" t="s">
        <v>375</v>
      </c>
      <c r="B8" s="69">
        <v>362676.23237900005</v>
      </c>
      <c r="C8" s="69">
        <v>413402.707799</v>
      </c>
      <c r="D8" s="69">
        <v>520871.474296</v>
      </c>
      <c r="E8" s="69">
        <v>404892.3797030001</v>
      </c>
      <c r="F8" s="69">
        <v>589931.48053</v>
      </c>
      <c r="G8" s="69">
        <v>651436.2378209999</v>
      </c>
      <c r="H8" s="69">
        <v>645841.6563789999</v>
      </c>
      <c r="I8" s="69">
        <v>543960.845078</v>
      </c>
      <c r="J8" s="69">
        <v>492969.276899</v>
      </c>
      <c r="K8" s="69">
        <v>414645.5381027618</v>
      </c>
      <c r="L8" s="316"/>
      <c r="M8" s="316"/>
    </row>
    <row r="9" ht="12.0" customHeight="1">
      <c r="A9" s="193" t="s">
        <v>468</v>
      </c>
      <c r="B9" s="69">
        <v>393664.51176</v>
      </c>
      <c r="C9" s="69">
        <v>456141.489846</v>
      </c>
      <c r="D9" s="69">
        <v>528806.0834759999</v>
      </c>
      <c r="E9" s="69">
        <v>524787.1135869999</v>
      </c>
      <c r="F9" s="69">
        <v>567155.389952</v>
      </c>
      <c r="G9" s="69">
        <v>679606.7808329999</v>
      </c>
      <c r="H9" s="69">
        <v>723911.0744229999</v>
      </c>
      <c r="I9" s="69">
        <v>656087.596865</v>
      </c>
      <c r="J9" s="69">
        <v>468119.867792</v>
      </c>
      <c r="K9" s="69">
        <v>268704.57848054706</v>
      </c>
      <c r="L9" s="316"/>
      <c r="M9" s="316"/>
    </row>
    <row r="10" ht="12.0" customHeight="1">
      <c r="A10" s="193" t="s">
        <v>513</v>
      </c>
      <c r="B10" s="69">
        <v>209523.53924</v>
      </c>
      <c r="C10" s="69">
        <v>196797.73959699998</v>
      </c>
      <c r="D10" s="69">
        <v>189331.737698</v>
      </c>
      <c r="E10" s="69">
        <v>389455.578333</v>
      </c>
      <c r="F10" s="69">
        <v>340226.31786999997</v>
      </c>
      <c r="G10" s="69">
        <v>437775.582479</v>
      </c>
      <c r="H10" s="69">
        <v>494089.14783800003</v>
      </c>
      <c r="I10" s="69">
        <v>516066.9073099999</v>
      </c>
      <c r="J10" s="69">
        <v>415774.24753700005</v>
      </c>
      <c r="K10" s="69">
        <v>205570.2078659918</v>
      </c>
      <c r="L10" s="316"/>
      <c r="M10" s="316"/>
    </row>
    <row r="11" ht="12.0" customHeight="1">
      <c r="A11" s="193" t="s">
        <v>514</v>
      </c>
      <c r="B11" s="69">
        <v>0.0</v>
      </c>
      <c r="C11" s="69">
        <v>0.0</v>
      </c>
      <c r="D11" s="69">
        <v>0.0</v>
      </c>
      <c r="E11" s="69">
        <v>74088.013407</v>
      </c>
      <c r="F11" s="69">
        <v>164653.627741</v>
      </c>
      <c r="G11" s="69">
        <v>154281.815452</v>
      </c>
      <c r="H11" s="69">
        <v>165075.835892</v>
      </c>
      <c r="I11" s="69">
        <v>153687.839449</v>
      </c>
      <c r="J11" s="69">
        <v>206804.226714</v>
      </c>
      <c r="K11" s="69">
        <v>178324.562181464</v>
      </c>
      <c r="L11" s="316"/>
      <c r="M11" s="316"/>
    </row>
    <row r="12" ht="12.0" customHeight="1">
      <c r="A12" s="193" t="s">
        <v>515</v>
      </c>
      <c r="B12" s="66">
        <v>112740.748482</v>
      </c>
      <c r="C12" s="66">
        <v>118396.852215</v>
      </c>
      <c r="D12" s="66">
        <v>111736.59861900001</v>
      </c>
      <c r="E12" s="66">
        <v>125127.150071</v>
      </c>
      <c r="F12" s="66">
        <v>120768.01169300001</v>
      </c>
      <c r="G12" s="66">
        <v>117057.48343699999</v>
      </c>
      <c r="H12" s="66">
        <v>129704.908949</v>
      </c>
      <c r="I12" s="66">
        <v>137186.17340600002</v>
      </c>
      <c r="J12" s="66">
        <v>175040.355094</v>
      </c>
      <c r="K12" s="66">
        <v>173285.9565706372</v>
      </c>
      <c r="L12" s="316"/>
      <c r="M12" s="316"/>
    </row>
    <row r="13" ht="12.0" customHeight="1">
      <c r="A13" s="193" t="s">
        <v>390</v>
      </c>
      <c r="B13" s="66">
        <v>362483.15237900004</v>
      </c>
      <c r="C13" s="66">
        <v>344925.00966999994</v>
      </c>
      <c r="D13" s="66">
        <v>335895.0847250001</v>
      </c>
      <c r="E13" s="66">
        <v>358312.49030000006</v>
      </c>
      <c r="F13" s="66">
        <v>400485.40697999997</v>
      </c>
      <c r="G13" s="66">
        <v>357132.00687900005</v>
      </c>
      <c r="H13" s="66">
        <v>240828.532309</v>
      </c>
      <c r="I13" s="66">
        <v>244053.657178</v>
      </c>
      <c r="J13" s="66">
        <v>216935.43930199998</v>
      </c>
      <c r="K13" s="66">
        <v>165181.558361379</v>
      </c>
      <c r="L13" s="316"/>
      <c r="M13" s="316"/>
    </row>
    <row r="14" ht="12.0" customHeight="1">
      <c r="A14" s="193" t="s">
        <v>381</v>
      </c>
      <c r="B14" s="66">
        <v>90442.715237</v>
      </c>
      <c r="C14" s="66">
        <v>92808.44251899999</v>
      </c>
      <c r="D14" s="66">
        <v>55566.218510000006</v>
      </c>
      <c r="E14" s="66">
        <v>69404.462563</v>
      </c>
      <c r="F14" s="66">
        <v>115779.69734500001</v>
      </c>
      <c r="G14" s="66">
        <v>80765.26204</v>
      </c>
      <c r="H14" s="66">
        <v>124184.497574</v>
      </c>
      <c r="I14" s="66">
        <v>120749.68678700001</v>
      </c>
      <c r="J14" s="66">
        <v>137262.49947699998</v>
      </c>
      <c r="K14" s="66">
        <v>116408.4356244806</v>
      </c>
      <c r="L14" s="316"/>
      <c r="M14" s="316"/>
    </row>
    <row r="15" ht="12.0" customHeight="1">
      <c r="A15" s="193" t="s">
        <v>516</v>
      </c>
      <c r="B15" s="69">
        <v>152062.059335</v>
      </c>
      <c r="C15" s="69">
        <v>169293.233818</v>
      </c>
      <c r="D15" s="69">
        <v>218213.72697900003</v>
      </c>
      <c r="E15" s="66">
        <v>251629.1806630413</v>
      </c>
      <c r="F15" s="69">
        <v>224890.38654799998</v>
      </c>
      <c r="G15" s="69">
        <v>187117.95096500003</v>
      </c>
      <c r="H15" s="69">
        <v>169933.171507</v>
      </c>
      <c r="I15" s="69">
        <v>168025.193119</v>
      </c>
      <c r="J15" s="69">
        <v>137394.160615</v>
      </c>
      <c r="K15" s="69">
        <v>111323.7811070408</v>
      </c>
      <c r="L15" s="316"/>
      <c r="M15" s="316"/>
    </row>
    <row r="16" ht="12.0" customHeight="1">
      <c r="A16" s="193" t="s">
        <v>387</v>
      </c>
      <c r="B16" s="66">
        <v>93362.15811900001</v>
      </c>
      <c r="C16" s="66">
        <v>94492.461408</v>
      </c>
      <c r="D16" s="66">
        <v>101665.887278</v>
      </c>
      <c r="E16" s="66">
        <v>133385.949748</v>
      </c>
      <c r="F16" s="66">
        <v>122074.839368</v>
      </c>
      <c r="G16" s="66">
        <v>93514.31518</v>
      </c>
      <c r="H16" s="66">
        <v>84899.07233299999</v>
      </c>
      <c r="I16" s="66">
        <v>89696.20721200001</v>
      </c>
      <c r="J16" s="66">
        <v>98413.85388200001</v>
      </c>
      <c r="K16" s="66">
        <v>106244.5815278821</v>
      </c>
      <c r="L16" s="316"/>
      <c r="M16" s="316"/>
    </row>
    <row r="17" ht="12.0" customHeight="1">
      <c r="A17" s="193" t="s">
        <v>517</v>
      </c>
      <c r="B17" s="66">
        <v>120657.47723699998</v>
      </c>
      <c r="C17" s="66">
        <v>126159.030581</v>
      </c>
      <c r="D17" s="66">
        <v>170505.593317</v>
      </c>
      <c r="E17" s="66">
        <v>166565.036005</v>
      </c>
      <c r="F17" s="66">
        <v>126508.13301599999</v>
      </c>
      <c r="G17" s="66">
        <v>134057.920968</v>
      </c>
      <c r="H17" s="66">
        <v>129781.881605</v>
      </c>
      <c r="I17" s="66">
        <v>122971.798206</v>
      </c>
      <c r="J17" s="66">
        <v>120905.70274699997</v>
      </c>
      <c r="K17" s="66">
        <v>98597.09082369709</v>
      </c>
      <c r="L17" s="316"/>
      <c r="M17" s="316"/>
    </row>
    <row r="18" ht="12.0" customHeight="1">
      <c r="A18" s="193" t="s">
        <v>518</v>
      </c>
      <c r="B18" s="66">
        <v>0.0</v>
      </c>
      <c r="C18" s="66">
        <v>0.0</v>
      </c>
      <c r="D18" s="66">
        <v>0.0</v>
      </c>
      <c r="E18" s="66">
        <v>0.0</v>
      </c>
      <c r="F18" s="66">
        <v>0.0</v>
      </c>
      <c r="G18" s="66">
        <v>0.0</v>
      </c>
      <c r="H18" s="66">
        <v>40099.954058</v>
      </c>
      <c r="I18" s="66">
        <v>104409.24151699999</v>
      </c>
      <c r="J18" s="66">
        <v>103640.735997</v>
      </c>
      <c r="K18" s="66">
        <v>79078.50316752821</v>
      </c>
      <c r="L18" s="316"/>
      <c r="M18" s="316"/>
    </row>
    <row r="19" ht="12.0" customHeight="1">
      <c r="A19" s="246" t="s">
        <v>519</v>
      </c>
      <c r="B19" s="66">
        <v>0.0</v>
      </c>
      <c r="C19" s="66">
        <v>0.0</v>
      </c>
      <c r="D19" s="66">
        <v>0.0</v>
      </c>
      <c r="E19" s="66">
        <v>15271.298421</v>
      </c>
      <c r="F19" s="66">
        <v>91004.946986</v>
      </c>
      <c r="G19" s="66">
        <v>97540.251176</v>
      </c>
      <c r="H19" s="66">
        <v>88791.569913</v>
      </c>
      <c r="I19" s="66">
        <v>98578.76358900001</v>
      </c>
      <c r="J19" s="66">
        <v>105923.308953</v>
      </c>
      <c r="K19" s="66">
        <v>72012.8492455192</v>
      </c>
      <c r="L19" s="316"/>
      <c r="M19" s="316"/>
    </row>
    <row r="20" ht="12.0" customHeight="1">
      <c r="A20" s="193" t="s">
        <v>520</v>
      </c>
      <c r="B20" s="66">
        <v>0.0</v>
      </c>
      <c r="C20" s="66">
        <v>0.0</v>
      </c>
      <c r="D20" s="66">
        <v>0.0</v>
      </c>
      <c r="E20" s="66">
        <v>0.0</v>
      </c>
      <c r="F20" s="66">
        <v>0.0</v>
      </c>
      <c r="G20" s="66">
        <v>20159.443743</v>
      </c>
      <c r="H20" s="66">
        <v>42914.457905</v>
      </c>
      <c r="I20" s="66">
        <v>36890.719706</v>
      </c>
      <c r="J20" s="66">
        <v>61064.61297199999</v>
      </c>
      <c r="K20" s="66">
        <v>71142.7350114293</v>
      </c>
      <c r="L20" s="316"/>
      <c r="M20" s="316"/>
    </row>
    <row r="21" ht="12.0" customHeight="1">
      <c r="A21" s="193" t="s">
        <v>388</v>
      </c>
      <c r="B21" s="66">
        <v>0.0</v>
      </c>
      <c r="C21" s="66">
        <v>82626.056358</v>
      </c>
      <c r="D21" s="66">
        <v>103935.842137</v>
      </c>
      <c r="E21" s="66">
        <v>114136.83720900002</v>
      </c>
      <c r="F21" s="66">
        <v>116583.519359</v>
      </c>
      <c r="G21" s="66">
        <v>119142.48331200001</v>
      </c>
      <c r="H21" s="66">
        <v>115780.72401899999</v>
      </c>
      <c r="I21" s="66">
        <v>109807.381445</v>
      </c>
      <c r="J21" s="66">
        <v>118831.35378500001</v>
      </c>
      <c r="K21" s="66">
        <v>60999.5560426525</v>
      </c>
      <c r="L21" s="316"/>
      <c r="M21" s="316"/>
    </row>
    <row r="22" ht="12.0" customHeight="1">
      <c r="A22" s="246" t="s">
        <v>521</v>
      </c>
      <c r="B22" s="66">
        <v>75156.103431</v>
      </c>
      <c r="C22" s="66">
        <v>62281.09635000001</v>
      </c>
      <c r="D22" s="66">
        <v>63381.340131</v>
      </c>
      <c r="E22" s="66">
        <v>59906.31017299999</v>
      </c>
      <c r="F22" s="66">
        <v>54257.93941499999</v>
      </c>
      <c r="G22" s="66">
        <v>136144.70553900002</v>
      </c>
      <c r="H22" s="66">
        <v>141510.964908</v>
      </c>
      <c r="I22" s="66">
        <v>111873.17735399998</v>
      </c>
      <c r="J22" s="66">
        <v>74932.793042</v>
      </c>
      <c r="K22" s="66">
        <v>55688.369604536594</v>
      </c>
      <c r="L22" s="316"/>
      <c r="M22" s="316"/>
    </row>
    <row r="23" ht="12.0" customHeight="1">
      <c r="A23" s="193" t="s">
        <v>522</v>
      </c>
      <c r="B23" s="66">
        <v>0.0</v>
      </c>
      <c r="C23" s="66">
        <v>0.0</v>
      </c>
      <c r="D23" s="66">
        <v>0.0</v>
      </c>
      <c r="E23" s="66">
        <v>0.0</v>
      </c>
      <c r="F23" s="66">
        <v>0.0</v>
      </c>
      <c r="G23" s="66">
        <v>0.0</v>
      </c>
      <c r="H23" s="66">
        <v>73838.535019</v>
      </c>
      <c r="I23" s="66">
        <v>84906.94079499999</v>
      </c>
      <c r="J23" s="66">
        <v>77962.79390499998</v>
      </c>
      <c r="K23" s="66">
        <v>50479.976521006996</v>
      </c>
      <c r="L23" s="316"/>
      <c r="M23" s="316"/>
    </row>
    <row r="24" ht="12.0" customHeight="1">
      <c r="A24" s="193" t="s">
        <v>386</v>
      </c>
      <c r="B24" s="66">
        <v>64301.571323000004</v>
      </c>
      <c r="C24" s="66">
        <v>68958.44519700001</v>
      </c>
      <c r="D24" s="66">
        <v>58259.411887</v>
      </c>
      <c r="E24" s="66">
        <v>66192.39064600001</v>
      </c>
      <c r="F24" s="66">
        <v>55703.892876</v>
      </c>
      <c r="G24" s="66">
        <v>57159.09086800001</v>
      </c>
      <c r="H24" s="66">
        <v>51456.190156</v>
      </c>
      <c r="I24" s="66">
        <v>48154.590544</v>
      </c>
      <c r="J24" s="66">
        <v>55475.210075</v>
      </c>
      <c r="K24" s="66">
        <v>49597.485309615506</v>
      </c>
      <c r="L24" s="316"/>
      <c r="M24" s="316"/>
    </row>
    <row r="25" ht="12.0" customHeight="1">
      <c r="A25" s="246" t="s">
        <v>523</v>
      </c>
      <c r="B25" s="66">
        <v>55847.648286</v>
      </c>
      <c r="C25" s="66">
        <v>48252.39602200001</v>
      </c>
      <c r="D25" s="66">
        <v>53772.794013999985</v>
      </c>
      <c r="E25" s="66">
        <v>59635.650336</v>
      </c>
      <c r="F25" s="66">
        <v>57783.18644799999</v>
      </c>
      <c r="G25" s="66">
        <v>68286.376599</v>
      </c>
      <c r="H25" s="66">
        <v>54452.624362999995</v>
      </c>
      <c r="I25" s="66">
        <v>56379.52476300001</v>
      </c>
      <c r="J25" s="66">
        <v>58552.687632</v>
      </c>
      <c r="K25" s="66">
        <v>36852.7607716549</v>
      </c>
      <c r="L25" s="316"/>
      <c r="M25" s="316"/>
    </row>
    <row r="26" ht="12.0" customHeight="1">
      <c r="A26" s="193" t="s">
        <v>524</v>
      </c>
      <c r="B26" s="66">
        <v>27050.651582233393</v>
      </c>
      <c r="C26" s="66">
        <v>15586.7744685769</v>
      </c>
      <c r="D26" s="66">
        <v>29418.900312773098</v>
      </c>
      <c r="E26" s="66">
        <v>32591.8661098042</v>
      </c>
      <c r="F26" s="66">
        <v>41243.60955877531</v>
      </c>
      <c r="G26" s="66">
        <v>48796.74523110469</v>
      </c>
      <c r="H26" s="66">
        <v>44413.2335022403</v>
      </c>
      <c r="I26" s="66">
        <v>44305.503978</v>
      </c>
      <c r="J26" s="66">
        <v>49812.90255500001</v>
      </c>
      <c r="K26" s="66">
        <v>33688.52891882131</v>
      </c>
      <c r="L26" s="316"/>
      <c r="M26" s="316"/>
    </row>
    <row r="27" ht="12.0" customHeight="1">
      <c r="A27" s="193" t="s">
        <v>525</v>
      </c>
      <c r="B27" s="66">
        <v>63658.394466</v>
      </c>
      <c r="C27" s="66">
        <v>77868.858687</v>
      </c>
      <c r="D27" s="66">
        <v>89018.248836</v>
      </c>
      <c r="E27" s="66">
        <v>91930.40932800001</v>
      </c>
      <c r="F27" s="66">
        <v>80568.168608</v>
      </c>
      <c r="G27" s="66">
        <v>96188.54117099999</v>
      </c>
      <c r="H27" s="66">
        <v>99165.25538500001</v>
      </c>
      <c r="I27" s="66">
        <v>108403.57721799999</v>
      </c>
      <c r="J27" s="66">
        <v>92718.93025199999</v>
      </c>
      <c r="K27" s="66">
        <v>32809.77312128401</v>
      </c>
      <c r="L27" s="316"/>
      <c r="M27" s="316"/>
    </row>
    <row r="28" ht="12.0" customHeight="1">
      <c r="A28" s="19" t="s">
        <v>394</v>
      </c>
      <c r="B28" s="66">
        <v>1235235.1541657662</v>
      </c>
      <c r="C28" s="66">
        <v>1112866.3174904236</v>
      </c>
      <c r="D28" s="66">
        <v>1043903.5686232266</v>
      </c>
      <c r="E28" s="66">
        <v>830835.1026401543</v>
      </c>
      <c r="F28" s="66">
        <v>831949.1627762248</v>
      </c>
      <c r="G28" s="66">
        <v>839173.6934728948</v>
      </c>
      <c r="H28" s="66">
        <v>757313.4933097609</v>
      </c>
      <c r="I28" s="66">
        <v>603966.6070150011</v>
      </c>
      <c r="J28" s="66">
        <v>591771.0902590007</v>
      </c>
      <c r="K28" s="66">
        <v>346832.90089144045</v>
      </c>
      <c r="L28" s="316"/>
      <c r="M28" s="316"/>
      <c r="N28" s="19"/>
      <c r="O28" s="19"/>
      <c r="P28" s="19"/>
      <c r="Q28" s="19"/>
      <c r="R28" s="19"/>
      <c r="S28" s="19"/>
      <c r="T28" s="19"/>
      <c r="U28" s="19"/>
      <c r="V28" s="19"/>
    </row>
    <row r="29" ht="11.25" customHeight="1">
      <c r="A29" s="19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9"/>
    </row>
    <row r="30" ht="11.25" customHeight="1">
      <c r="A30" s="19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9"/>
    </row>
    <row r="31" ht="12.0" customHeight="1">
      <c r="A31" s="24" t="s">
        <v>395</v>
      </c>
      <c r="B31" s="126"/>
      <c r="C31" s="127"/>
      <c r="D31" s="127"/>
      <c r="E31" s="127"/>
      <c r="F31" s="127"/>
      <c r="G31" s="127"/>
      <c r="H31" s="127"/>
      <c r="I31" s="247"/>
      <c r="J31" s="127"/>
      <c r="K31" s="127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</row>
    <row r="32" ht="12.0" customHeight="1">
      <c r="A32" s="19" t="s">
        <v>526</v>
      </c>
      <c r="B32" s="68"/>
      <c r="C32" s="113"/>
      <c r="D32" s="113"/>
      <c r="E32" s="113"/>
      <c r="F32" s="113"/>
      <c r="G32" s="113"/>
      <c r="H32" s="113"/>
      <c r="I32" s="67"/>
      <c r="J32" s="113"/>
      <c r="K32" s="113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</row>
    <row r="33" ht="12.0" customHeight="1">
      <c r="A33" s="19" t="s">
        <v>527</v>
      </c>
      <c r="B33" s="68"/>
      <c r="C33" s="113"/>
      <c r="D33" s="113"/>
      <c r="E33" s="113"/>
      <c r="F33" s="113"/>
      <c r="G33" s="113"/>
      <c r="H33" s="113"/>
      <c r="I33" s="67"/>
      <c r="J33" s="113"/>
      <c r="K33" s="113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</row>
    <row r="34" ht="12.0" customHeight="1">
      <c r="A34" s="19" t="s">
        <v>528</v>
      </c>
      <c r="B34" s="68"/>
      <c r="C34" s="113"/>
      <c r="D34" s="113"/>
      <c r="E34" s="113"/>
      <c r="F34" s="113"/>
      <c r="G34" s="113"/>
      <c r="H34" s="113"/>
      <c r="I34" s="67"/>
      <c r="J34" s="113"/>
      <c r="K34" s="113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</row>
    <row r="35" ht="12.0" customHeight="1">
      <c r="A35" s="19" t="s">
        <v>529</v>
      </c>
      <c r="B35" s="68"/>
      <c r="C35" s="113"/>
      <c r="D35" s="113"/>
      <c r="E35" s="113"/>
      <c r="F35" s="113"/>
      <c r="G35" s="113"/>
      <c r="H35" s="113"/>
      <c r="I35" s="67"/>
      <c r="J35" s="113"/>
      <c r="K35" s="113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</row>
    <row r="36" ht="12.0" customHeight="1">
      <c r="A36" s="27" t="s">
        <v>404</v>
      </c>
      <c r="B36" s="27"/>
      <c r="C36" s="129"/>
      <c r="D36" s="129"/>
      <c r="E36" s="129"/>
      <c r="F36" s="129"/>
      <c r="G36" s="129"/>
      <c r="H36" s="129"/>
      <c r="I36" s="129"/>
      <c r="J36" s="129"/>
      <c r="K36" s="129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</row>
    <row r="37" ht="12.0" customHeight="1">
      <c r="A37" s="19"/>
      <c r="B37" s="121"/>
      <c r="C37" s="121"/>
      <c r="D37" s="121"/>
      <c r="E37" s="121"/>
      <c r="F37" s="121"/>
      <c r="G37" s="121"/>
      <c r="H37" s="121"/>
      <c r="I37" s="121"/>
      <c r="J37" s="121"/>
      <c r="K37" s="19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</row>
    <row r="38" ht="12.0" customHeight="1">
      <c r="A38" s="19"/>
      <c r="B38" s="121"/>
      <c r="C38" s="121"/>
      <c r="D38" s="121"/>
      <c r="E38" s="121"/>
      <c r="F38" s="121"/>
      <c r="G38" s="121"/>
      <c r="H38" s="121"/>
      <c r="I38" s="121"/>
      <c r="J38" s="121"/>
      <c r="K38" s="19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</row>
    <row r="39" ht="12.0" customHeight="1">
      <c r="A39" s="19"/>
      <c r="B39" s="121"/>
      <c r="C39" s="121"/>
      <c r="D39" s="121"/>
      <c r="E39" s="317"/>
      <c r="F39" s="121"/>
      <c r="G39" s="121"/>
      <c r="H39" s="121"/>
      <c r="I39" s="121"/>
      <c r="J39" s="121"/>
      <c r="K39" s="19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</row>
    <row r="40" ht="12.0" customHeight="1">
      <c r="A40" s="19"/>
      <c r="B40" s="39"/>
      <c r="C40" s="39"/>
      <c r="D40" s="39"/>
      <c r="E40" s="39"/>
      <c r="F40" s="39"/>
      <c r="G40" s="39"/>
      <c r="H40" s="121"/>
      <c r="I40" s="121"/>
      <c r="J40" s="121"/>
      <c r="K40" s="19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</row>
    <row r="41" ht="12.0" customHeight="1">
      <c r="A41" s="19"/>
      <c r="B41" s="39"/>
      <c r="C41" s="39"/>
      <c r="D41" s="39"/>
      <c r="E41" s="39"/>
      <c r="F41" s="39"/>
      <c r="G41" s="39"/>
      <c r="H41" s="121"/>
      <c r="I41" s="121"/>
      <c r="J41" s="121"/>
      <c r="K41" s="19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</row>
    <row r="42" ht="12.0" customHeight="1">
      <c r="A42" s="19"/>
      <c r="B42" s="66"/>
      <c r="C42" s="66"/>
      <c r="D42" s="66"/>
      <c r="E42" s="66"/>
      <c r="F42" s="66"/>
      <c r="G42" s="66"/>
      <c r="H42" s="66"/>
      <c r="I42" s="121"/>
      <c r="J42" s="121"/>
      <c r="K42" s="19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</row>
    <row r="43" ht="12.0" customHeight="1">
      <c r="A43" s="19"/>
      <c r="B43" s="66"/>
      <c r="C43" s="66"/>
      <c r="D43" s="66"/>
      <c r="E43" s="39"/>
      <c r="F43" s="66"/>
      <c r="G43" s="66"/>
      <c r="H43" s="66"/>
      <c r="I43" s="121"/>
      <c r="J43" s="121"/>
      <c r="K43" s="19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</row>
    <row r="44" ht="12.0" customHeight="1">
      <c r="A44" s="19"/>
      <c r="B44" s="39"/>
      <c r="C44" s="39"/>
      <c r="D44" s="39"/>
      <c r="E44" s="39"/>
      <c r="F44" s="39"/>
      <c r="G44" s="39"/>
      <c r="H44" s="121"/>
      <c r="I44" s="121"/>
      <c r="J44" s="121"/>
      <c r="K44" s="19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</row>
    <row r="45" ht="12.0" customHeight="1">
      <c r="A45" s="19"/>
      <c r="B45" s="39"/>
      <c r="C45" s="39"/>
      <c r="D45" s="39"/>
      <c r="E45" s="39"/>
      <c r="F45" s="39"/>
      <c r="G45" s="39"/>
      <c r="H45" s="39"/>
      <c r="I45" s="39"/>
      <c r="J45" s="39"/>
      <c r="K45" s="19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</row>
    <row r="46" ht="12.0" customHeight="1">
      <c r="A46" s="19"/>
      <c r="B46" s="66"/>
      <c r="C46" s="66"/>
      <c r="D46" s="66"/>
      <c r="E46" s="66"/>
      <c r="F46" s="66"/>
      <c r="G46" s="66"/>
      <c r="H46" s="121"/>
      <c r="I46" s="121"/>
      <c r="J46" s="121"/>
      <c r="K46" s="19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</row>
    <row r="47" ht="12.0" customHeight="1">
      <c r="A47" s="19"/>
      <c r="B47" s="39"/>
      <c r="C47" s="39"/>
      <c r="D47" s="39"/>
      <c r="E47" s="39"/>
      <c r="F47" s="39"/>
      <c r="G47" s="39"/>
      <c r="H47" s="121"/>
      <c r="I47" s="121"/>
      <c r="J47" s="121"/>
      <c r="K47" s="19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</row>
    <row r="48" ht="12.0" customHeight="1">
      <c r="A48" s="19"/>
      <c r="B48" s="39"/>
      <c r="C48" s="39"/>
      <c r="D48" s="39"/>
      <c r="E48" s="39"/>
      <c r="F48" s="39"/>
      <c r="G48" s="39"/>
      <c r="H48" s="121"/>
      <c r="I48" s="121"/>
      <c r="J48" s="121"/>
      <c r="K48" s="19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</row>
    <row r="49" ht="12.0" customHeight="1">
      <c r="A49" s="19"/>
      <c r="B49" s="39"/>
      <c r="C49" s="39"/>
      <c r="D49" s="39"/>
      <c r="E49" s="39"/>
      <c r="F49" s="39"/>
      <c r="G49" s="39"/>
      <c r="H49" s="121"/>
      <c r="I49" s="121"/>
      <c r="J49" s="121"/>
      <c r="K49" s="19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</row>
    <row r="50" ht="12.0" customHeight="1">
      <c r="A50" s="19"/>
      <c r="B50" s="39"/>
      <c r="C50" s="39"/>
      <c r="D50" s="39"/>
      <c r="E50" s="39"/>
      <c r="F50" s="39"/>
      <c r="G50" s="39"/>
      <c r="H50" s="121"/>
      <c r="I50" s="121"/>
      <c r="J50" s="121"/>
      <c r="K50" s="19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</row>
    <row r="51" ht="12.0" customHeight="1">
      <c r="A51" s="19"/>
      <c r="B51" s="39"/>
      <c r="C51" s="39"/>
      <c r="D51" s="39"/>
      <c r="E51" s="39"/>
      <c r="F51" s="39"/>
      <c r="G51" s="39"/>
      <c r="H51" s="121"/>
      <c r="I51" s="121"/>
      <c r="J51" s="121"/>
      <c r="K51" s="19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</row>
    <row r="52" ht="12.0" customHeight="1">
      <c r="A52" s="19"/>
      <c r="B52" s="39"/>
      <c r="C52" s="39"/>
      <c r="D52" s="39"/>
      <c r="E52" s="39"/>
      <c r="F52" s="39"/>
      <c r="G52" s="39"/>
      <c r="H52" s="121"/>
      <c r="I52" s="121"/>
      <c r="J52" s="121"/>
      <c r="K52" s="19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</row>
    <row r="53" ht="12.0" customHeight="1">
      <c r="A53" s="19"/>
      <c r="B53" s="66"/>
      <c r="C53" s="66"/>
      <c r="D53" s="66"/>
      <c r="E53" s="66"/>
      <c r="F53" s="66"/>
      <c r="G53" s="66"/>
      <c r="H53" s="121"/>
      <c r="I53" s="121"/>
      <c r="J53" s="121"/>
      <c r="K53" s="19"/>
      <c r="L53" s="19"/>
      <c r="M53" s="121"/>
      <c r="N53" s="121"/>
      <c r="O53" s="121"/>
      <c r="P53" s="121"/>
      <c r="Q53" s="121"/>
      <c r="R53" s="121"/>
      <c r="S53" s="121"/>
      <c r="T53" s="121"/>
      <c r="U53" s="121"/>
      <c r="V53" s="121"/>
    </row>
    <row r="54" ht="12.0" customHeight="1">
      <c r="A54" s="19"/>
      <c r="B54" s="39"/>
      <c r="C54" s="39"/>
      <c r="D54" s="39"/>
      <c r="E54" s="39"/>
      <c r="F54" s="39"/>
      <c r="G54" s="39"/>
      <c r="H54" s="121"/>
      <c r="I54" s="121"/>
      <c r="J54" s="121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ht="12.0" customHeight="1">
      <c r="A55" s="19"/>
      <c r="B55" s="39"/>
      <c r="C55" s="39"/>
      <c r="D55" s="39"/>
      <c r="E55" s="39"/>
      <c r="F55" s="39"/>
      <c r="G55" s="39"/>
      <c r="H55" s="121"/>
      <c r="I55" s="121"/>
      <c r="J55" s="121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ht="12.0" customHeight="1">
      <c r="A56" s="19"/>
      <c r="B56" s="39"/>
      <c r="C56" s="39"/>
      <c r="D56" s="39"/>
      <c r="E56" s="39"/>
      <c r="F56" s="39"/>
      <c r="G56" s="39"/>
      <c r="H56" s="121"/>
      <c r="I56" s="121"/>
      <c r="J56" s="121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ht="12.0" customHeight="1">
      <c r="A57" s="19"/>
      <c r="B57" s="39"/>
      <c r="C57" s="39"/>
      <c r="D57" s="39"/>
      <c r="E57" s="39"/>
      <c r="F57" s="39"/>
      <c r="G57" s="39"/>
      <c r="H57" s="121"/>
      <c r="I57" s="121"/>
      <c r="J57" s="121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ht="12.0" customHeight="1">
      <c r="A58" s="19"/>
      <c r="B58" s="39"/>
      <c r="C58" s="39"/>
      <c r="D58" s="39"/>
      <c r="E58" s="39"/>
      <c r="F58" s="39"/>
      <c r="G58" s="39"/>
      <c r="H58" s="121"/>
      <c r="I58" s="121"/>
      <c r="J58" s="121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</row>
    <row r="59" ht="12.0" customHeight="1">
      <c r="A59" s="19"/>
      <c r="B59" s="39"/>
      <c r="C59" s="39"/>
      <c r="D59" s="39"/>
      <c r="E59" s="39"/>
      <c r="F59" s="39"/>
      <c r="G59" s="39"/>
      <c r="H59" s="121"/>
      <c r="I59" s="121"/>
      <c r="J59" s="121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</row>
    <row r="60" ht="12.0" customHeight="1">
      <c r="A60" s="19"/>
      <c r="B60" s="39"/>
      <c r="C60" s="39"/>
      <c r="D60" s="39"/>
      <c r="E60" s="39"/>
      <c r="F60" s="39"/>
      <c r="G60" s="39"/>
      <c r="H60" s="121"/>
      <c r="I60" s="121"/>
      <c r="J60" s="121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</row>
    <row r="61" ht="12.0" customHeight="1">
      <c r="A61" s="19"/>
      <c r="B61" s="39"/>
      <c r="C61" s="39"/>
      <c r="D61" s="39"/>
      <c r="E61" s="39"/>
      <c r="F61" s="39"/>
      <c r="G61" s="39"/>
      <c r="H61" s="121"/>
      <c r="I61" s="121"/>
      <c r="J61" s="121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ht="12.0" customHeight="1">
      <c r="A62" s="19"/>
      <c r="B62" s="39"/>
      <c r="C62" s="39"/>
      <c r="D62" s="39"/>
      <c r="E62" s="39"/>
      <c r="F62" s="39"/>
      <c r="G62" s="39"/>
      <c r="H62" s="121"/>
      <c r="I62" s="121"/>
      <c r="J62" s="121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</row>
    <row r="63" ht="12.0" customHeight="1">
      <c r="A63" s="19"/>
      <c r="B63" s="39"/>
      <c r="C63" s="39"/>
      <c r="D63" s="39"/>
      <c r="E63" s="39"/>
      <c r="F63" s="39"/>
      <c r="G63" s="39"/>
      <c r="H63" s="121"/>
      <c r="I63" s="121"/>
      <c r="J63" s="121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ht="12.0" customHeight="1">
      <c r="A64" s="19"/>
      <c r="B64" s="39"/>
      <c r="C64" s="39"/>
      <c r="D64" s="39"/>
      <c r="E64" s="39"/>
      <c r="F64" s="39"/>
      <c r="G64" s="39"/>
      <c r="H64" s="121"/>
      <c r="I64" s="121"/>
      <c r="J64" s="121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</row>
    <row r="65" ht="12.0" customHeight="1">
      <c r="A65" s="19"/>
      <c r="B65" s="39"/>
      <c r="C65" s="39"/>
      <c r="D65" s="39"/>
      <c r="E65" s="39"/>
      <c r="F65" s="39"/>
      <c r="G65" s="39"/>
      <c r="H65" s="121"/>
      <c r="I65" s="121"/>
      <c r="J65" s="121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ht="12.0" customHeight="1">
      <c r="A66" s="19"/>
      <c r="B66" s="39"/>
      <c r="C66" s="39"/>
      <c r="D66" s="39"/>
      <c r="E66" s="39"/>
      <c r="F66" s="39"/>
      <c r="G66" s="39"/>
      <c r="H66" s="121"/>
      <c r="I66" s="121"/>
      <c r="J66" s="121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</row>
    <row r="67" ht="12.0" customHeight="1">
      <c r="A67" s="19"/>
      <c r="B67" s="39"/>
      <c r="C67" s="39"/>
      <c r="D67" s="39"/>
      <c r="E67" s="39"/>
      <c r="F67" s="39"/>
      <c r="G67" s="39"/>
      <c r="H67" s="121"/>
      <c r="I67" s="121"/>
      <c r="J67" s="121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ht="12.0" customHeight="1">
      <c r="A68" s="19"/>
      <c r="B68" s="39"/>
      <c r="C68" s="39"/>
      <c r="D68" s="39"/>
      <c r="E68" s="39"/>
      <c r="F68" s="39"/>
      <c r="G68" s="39"/>
      <c r="H68" s="121"/>
      <c r="I68" s="121"/>
      <c r="J68" s="121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</row>
    <row r="69" ht="12.0" customHeight="1">
      <c r="A69" s="19"/>
      <c r="B69" s="39"/>
      <c r="C69" s="39"/>
      <c r="D69" s="39"/>
      <c r="E69" s="39"/>
      <c r="F69" s="39"/>
      <c r="G69" s="39"/>
      <c r="H69" s="121"/>
      <c r="I69" s="121"/>
      <c r="J69" s="121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ht="12.0" customHeight="1">
      <c r="A70" s="19"/>
      <c r="B70" s="39"/>
      <c r="C70" s="39"/>
      <c r="D70" s="39"/>
      <c r="E70" s="39"/>
      <c r="F70" s="39"/>
      <c r="G70" s="39"/>
      <c r="H70" s="121"/>
      <c r="I70" s="121"/>
      <c r="J70" s="121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</row>
    <row r="71" ht="12.0" customHeight="1">
      <c r="A71" s="19"/>
      <c r="B71" s="39"/>
      <c r="C71" s="39"/>
      <c r="D71" s="39"/>
      <c r="E71" s="39"/>
      <c r="F71" s="39"/>
      <c r="G71" s="39"/>
      <c r="H71" s="121"/>
      <c r="I71" s="121"/>
      <c r="J71" s="121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ht="12.0" customHeight="1">
      <c r="A72" s="19"/>
      <c r="B72" s="39"/>
      <c r="C72" s="39"/>
      <c r="D72" s="39"/>
      <c r="E72" s="39"/>
      <c r="F72" s="39"/>
      <c r="G72" s="39"/>
      <c r="H72" s="121"/>
      <c r="I72" s="121"/>
      <c r="J72" s="121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</row>
    <row r="73" ht="12.0" customHeight="1">
      <c r="A73" s="19"/>
      <c r="B73" s="39"/>
      <c r="C73" s="39"/>
      <c r="D73" s="39"/>
      <c r="E73" s="39"/>
      <c r="F73" s="39"/>
      <c r="G73" s="39"/>
      <c r="H73" s="121"/>
      <c r="I73" s="121"/>
      <c r="J73" s="121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  <row r="74" ht="12.0" customHeight="1">
      <c r="A74" s="19"/>
      <c r="B74" s="39"/>
      <c r="C74" s="39"/>
      <c r="D74" s="39"/>
      <c r="E74" s="39"/>
      <c r="F74" s="39"/>
      <c r="G74" s="39"/>
      <c r="H74" s="121"/>
      <c r="I74" s="121"/>
      <c r="J74" s="121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</row>
    <row r="75" ht="12.0" customHeight="1">
      <c r="A75" s="19"/>
      <c r="B75" s="39"/>
      <c r="C75" s="39"/>
      <c r="D75" s="39"/>
      <c r="E75" s="39"/>
      <c r="F75" s="39"/>
      <c r="G75" s="39"/>
      <c r="H75" s="121"/>
      <c r="I75" s="121"/>
      <c r="J75" s="121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</row>
    <row r="76" ht="12.0" customHeight="1">
      <c r="A76" s="19"/>
      <c r="B76" s="39"/>
      <c r="C76" s="39"/>
      <c r="D76" s="39"/>
      <c r="E76" s="39"/>
      <c r="F76" s="39"/>
      <c r="G76" s="39"/>
      <c r="H76" s="121"/>
      <c r="I76" s="121"/>
      <c r="J76" s="121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</row>
    <row r="77" ht="12.0" customHeight="1">
      <c r="A77" s="19"/>
      <c r="B77" s="39"/>
      <c r="C77" s="39"/>
      <c r="D77" s="39"/>
      <c r="E77" s="39"/>
      <c r="F77" s="39"/>
      <c r="G77" s="39"/>
      <c r="H77" s="121"/>
      <c r="I77" s="121"/>
      <c r="J77" s="121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</row>
    <row r="78" ht="12.0" customHeight="1">
      <c r="A78" s="19"/>
      <c r="B78" s="39"/>
      <c r="C78" s="39"/>
      <c r="D78" s="39"/>
      <c r="E78" s="39"/>
      <c r="F78" s="39"/>
      <c r="G78" s="39"/>
      <c r="H78" s="121"/>
      <c r="I78" s="121"/>
      <c r="J78" s="121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</row>
    <row r="79" ht="12.0" customHeight="1">
      <c r="A79" s="19"/>
      <c r="B79" s="39"/>
      <c r="C79" s="39"/>
      <c r="D79" s="39"/>
      <c r="E79" s="39"/>
      <c r="F79" s="39"/>
      <c r="G79" s="39"/>
      <c r="H79" s="121"/>
      <c r="I79" s="121"/>
      <c r="J79" s="121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</row>
    <row r="80" ht="12.0" customHeight="1">
      <c r="A80" s="19"/>
      <c r="B80" s="39"/>
      <c r="C80" s="39"/>
      <c r="D80" s="39"/>
      <c r="E80" s="39"/>
      <c r="F80" s="39"/>
      <c r="G80" s="39"/>
      <c r="H80" s="121"/>
      <c r="I80" s="121"/>
      <c r="J80" s="121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</row>
    <row r="81" ht="12.0" customHeight="1">
      <c r="A81" s="19"/>
      <c r="B81" s="39"/>
      <c r="C81" s="39"/>
      <c r="D81" s="39"/>
      <c r="E81" s="39"/>
      <c r="F81" s="39"/>
      <c r="G81" s="39"/>
      <c r="H81" s="121"/>
      <c r="I81" s="121"/>
      <c r="J81" s="121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</row>
    <row r="82" ht="12.0" customHeight="1">
      <c r="A82" s="19"/>
      <c r="B82" s="39"/>
      <c r="C82" s="39"/>
      <c r="D82" s="39"/>
      <c r="E82" s="39"/>
      <c r="F82" s="39"/>
      <c r="G82" s="39"/>
      <c r="H82" s="121"/>
      <c r="I82" s="121"/>
      <c r="J82" s="121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</row>
    <row r="83" ht="12.0" customHeight="1">
      <c r="A83" s="19"/>
      <c r="B83" s="39"/>
      <c r="C83" s="39"/>
      <c r="D83" s="39"/>
      <c r="E83" s="39"/>
      <c r="F83" s="39"/>
      <c r="G83" s="39"/>
      <c r="H83" s="121"/>
      <c r="I83" s="121"/>
      <c r="J83" s="121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</row>
    <row r="84" ht="12.0" customHeight="1">
      <c r="A84" s="19"/>
      <c r="B84" s="39"/>
      <c r="C84" s="39"/>
      <c r="D84" s="39"/>
      <c r="E84" s="39"/>
      <c r="F84" s="39"/>
      <c r="G84" s="39"/>
      <c r="H84" s="121"/>
      <c r="I84" s="121"/>
      <c r="J84" s="121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</row>
    <row r="85" ht="12.0" customHeight="1">
      <c r="A85" s="19"/>
      <c r="B85" s="39"/>
      <c r="C85" s="39"/>
      <c r="D85" s="39"/>
      <c r="E85" s="39"/>
      <c r="F85" s="39"/>
      <c r="G85" s="39"/>
      <c r="H85" s="121"/>
      <c r="I85" s="121"/>
      <c r="J85" s="121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</row>
    <row r="86" ht="12.0" customHeight="1">
      <c r="A86" s="19"/>
      <c r="B86" s="39"/>
      <c r="C86" s="39"/>
      <c r="D86" s="39"/>
      <c r="E86" s="39"/>
      <c r="F86" s="39"/>
      <c r="G86" s="39"/>
      <c r="H86" s="121"/>
      <c r="I86" s="121"/>
      <c r="J86" s="121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</row>
    <row r="87" ht="12.0" customHeight="1">
      <c r="A87" s="19"/>
      <c r="B87" s="39"/>
      <c r="C87" s="39"/>
      <c r="D87" s="39"/>
      <c r="E87" s="39"/>
      <c r="F87" s="39"/>
      <c r="G87" s="39"/>
      <c r="H87" s="121"/>
      <c r="I87" s="121"/>
      <c r="J87" s="121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</row>
    <row r="88" ht="12.0" customHeight="1">
      <c r="A88" s="19"/>
      <c r="B88" s="39"/>
      <c r="C88" s="39"/>
      <c r="D88" s="39"/>
      <c r="E88" s="39"/>
      <c r="F88" s="39"/>
      <c r="G88" s="39"/>
      <c r="H88" s="121"/>
      <c r="I88" s="121"/>
      <c r="J88" s="121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</row>
    <row r="89" ht="12.0" customHeight="1">
      <c r="A89" s="19"/>
      <c r="B89" s="39"/>
      <c r="C89" s="39"/>
      <c r="D89" s="39"/>
      <c r="E89" s="39"/>
      <c r="F89" s="39"/>
      <c r="G89" s="39"/>
      <c r="H89" s="121"/>
      <c r="I89" s="121"/>
      <c r="J89" s="121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</row>
    <row r="90" ht="12.0" customHeight="1">
      <c r="A90" s="19"/>
      <c r="B90" s="39"/>
      <c r="C90" s="39"/>
      <c r="D90" s="39"/>
      <c r="E90" s="39"/>
      <c r="F90" s="39"/>
      <c r="G90" s="39"/>
      <c r="H90" s="121"/>
      <c r="I90" s="121"/>
      <c r="J90" s="121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</row>
    <row r="91" ht="12.0" customHeight="1">
      <c r="A91" s="19"/>
      <c r="B91" s="39"/>
      <c r="C91" s="39"/>
      <c r="D91" s="39"/>
      <c r="E91" s="39"/>
      <c r="F91" s="39"/>
      <c r="G91" s="39"/>
      <c r="H91" s="121"/>
      <c r="I91" s="121"/>
      <c r="J91" s="121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</row>
    <row r="92" ht="12.0" customHeight="1">
      <c r="A92" s="19"/>
      <c r="B92" s="39"/>
      <c r="C92" s="39"/>
      <c r="D92" s="39"/>
      <c r="E92" s="39"/>
      <c r="F92" s="39"/>
      <c r="G92" s="39"/>
      <c r="H92" s="121"/>
      <c r="I92" s="121"/>
      <c r="J92" s="121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</row>
    <row r="93" ht="12.0" customHeight="1">
      <c r="A93" s="19"/>
      <c r="B93" s="39"/>
      <c r="C93" s="39"/>
      <c r="D93" s="39"/>
      <c r="E93" s="39"/>
      <c r="F93" s="39"/>
      <c r="G93" s="39"/>
      <c r="H93" s="121"/>
      <c r="I93" s="121"/>
      <c r="J93" s="121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</row>
    <row r="94" ht="12.0" customHeight="1">
      <c r="A94" s="19"/>
      <c r="B94" s="39"/>
      <c r="C94" s="39"/>
      <c r="D94" s="39"/>
      <c r="E94" s="39"/>
      <c r="F94" s="39"/>
      <c r="G94" s="39"/>
      <c r="H94" s="121"/>
      <c r="I94" s="121"/>
      <c r="J94" s="121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</row>
    <row r="95" ht="12.0" customHeight="1">
      <c r="A95" s="19"/>
      <c r="B95" s="39"/>
      <c r="C95" s="39"/>
      <c r="D95" s="39"/>
      <c r="E95" s="39"/>
      <c r="F95" s="39"/>
      <c r="G95" s="39"/>
      <c r="H95" s="121"/>
      <c r="I95" s="121"/>
      <c r="J95" s="121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</row>
    <row r="96" ht="12.0" customHeight="1">
      <c r="A96" s="19"/>
      <c r="B96" s="39"/>
      <c r="C96" s="39"/>
      <c r="D96" s="39"/>
      <c r="E96" s="39"/>
      <c r="F96" s="39"/>
      <c r="G96" s="39"/>
      <c r="H96" s="121"/>
      <c r="I96" s="121"/>
      <c r="J96" s="121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</row>
    <row r="97" ht="12.0" customHeight="1">
      <c r="A97" s="19"/>
      <c r="B97" s="39"/>
      <c r="C97" s="39"/>
      <c r="D97" s="39"/>
      <c r="E97" s="39"/>
      <c r="F97" s="39"/>
      <c r="G97" s="39"/>
      <c r="H97" s="121"/>
      <c r="I97" s="121"/>
      <c r="J97" s="121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</row>
    <row r="98" ht="12.0" customHeight="1">
      <c r="A98" s="19"/>
      <c r="B98" s="39"/>
      <c r="C98" s="39"/>
      <c r="D98" s="39"/>
      <c r="E98" s="39"/>
      <c r="F98" s="39"/>
      <c r="G98" s="39"/>
      <c r="H98" s="121"/>
      <c r="I98" s="121"/>
      <c r="J98" s="121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</row>
    <row r="99" ht="12.0" customHeight="1">
      <c r="A99" s="19"/>
      <c r="B99" s="39"/>
      <c r="C99" s="39"/>
      <c r="D99" s="39"/>
      <c r="E99" s="39"/>
      <c r="F99" s="39"/>
      <c r="G99" s="39"/>
      <c r="H99" s="121"/>
      <c r="I99" s="121"/>
      <c r="J99" s="121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</row>
    <row r="100" ht="12.0" customHeight="1">
      <c r="A100" s="19"/>
      <c r="B100" s="39"/>
      <c r="C100" s="39"/>
      <c r="D100" s="39"/>
      <c r="E100" s="39"/>
      <c r="F100" s="39"/>
      <c r="G100" s="39"/>
      <c r="H100" s="121"/>
      <c r="I100" s="121"/>
      <c r="J100" s="121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</row>
  </sheetData>
  <printOptions/>
  <pageMargins bottom="0.75" footer="0.0" header="0.0" left="0.7" right="0.7" top="0.75"/>
  <pageSetup orientation="landscape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21.0"/>
    <col customWidth="1" min="2" max="10" width="9.14"/>
    <col customWidth="1" min="11" max="11" width="9.43"/>
    <col customWidth="1" min="12" max="13" width="11.57"/>
  </cols>
  <sheetData>
    <row r="1" ht="14.25" customHeight="1">
      <c r="A1" s="18" t="s">
        <v>530</v>
      </c>
      <c r="B1" s="17"/>
      <c r="C1" s="17"/>
      <c r="D1" s="17"/>
      <c r="E1" s="17"/>
      <c r="F1" s="17"/>
      <c r="G1" s="17"/>
      <c r="H1" s="19"/>
      <c r="I1" s="19"/>
      <c r="J1" s="19"/>
      <c r="K1" s="19"/>
      <c r="L1" s="19"/>
      <c r="M1" s="300"/>
    </row>
    <row r="2" ht="14.25" customHeight="1">
      <c r="A2" s="20" t="s">
        <v>531</v>
      </c>
      <c r="B2" s="17"/>
      <c r="C2" s="17"/>
      <c r="D2" s="17"/>
      <c r="E2" s="17"/>
      <c r="F2" s="17"/>
      <c r="G2" s="17"/>
      <c r="H2" s="19"/>
      <c r="I2" s="19"/>
      <c r="J2" s="19"/>
      <c r="K2" s="19"/>
      <c r="L2" s="19"/>
      <c r="M2" s="300"/>
    </row>
    <row r="3" ht="9.75" customHeight="1">
      <c r="A3" s="19"/>
      <c r="B3" s="17"/>
      <c r="C3" s="17"/>
      <c r="D3" s="17"/>
      <c r="E3" s="17"/>
      <c r="F3" s="17"/>
      <c r="G3" s="17"/>
      <c r="H3" s="19"/>
      <c r="I3" s="19"/>
      <c r="J3" s="19"/>
      <c r="K3" s="19"/>
      <c r="L3" s="286"/>
      <c r="M3" s="300"/>
    </row>
    <row r="4" ht="9.75" customHeight="1">
      <c r="A4" s="19"/>
      <c r="B4" s="17"/>
      <c r="C4" s="17"/>
      <c r="D4" s="17"/>
      <c r="E4" s="17"/>
      <c r="F4" s="17"/>
      <c r="G4" s="17"/>
      <c r="H4" s="19"/>
      <c r="I4" s="19"/>
      <c r="J4" s="19"/>
      <c r="K4" s="19"/>
      <c r="L4" s="19"/>
      <c r="M4" s="300"/>
    </row>
    <row r="5" ht="14.25" customHeight="1">
      <c r="A5" s="21" t="s">
        <v>177</v>
      </c>
      <c r="B5" s="287">
        <v>2011.0</v>
      </c>
      <c r="C5" s="287">
        <v>2012.0</v>
      </c>
      <c r="D5" s="287">
        <v>2013.0</v>
      </c>
      <c r="E5" s="287">
        <v>2014.0</v>
      </c>
      <c r="F5" s="287">
        <v>2015.0</v>
      </c>
      <c r="G5" s="287">
        <v>2016.0</v>
      </c>
      <c r="H5" s="287">
        <v>2017.0</v>
      </c>
      <c r="I5" s="287">
        <v>2018.0</v>
      </c>
      <c r="J5" s="287">
        <v>2019.0</v>
      </c>
      <c r="K5" s="287" t="s">
        <v>532</v>
      </c>
      <c r="L5" s="19"/>
      <c r="M5" s="300"/>
    </row>
    <row r="6" ht="14.25" customHeight="1">
      <c r="A6" s="18" t="s">
        <v>72</v>
      </c>
      <c r="B6" s="199" t="str">
        <f t="shared" ref="B6:K6" si="1">SUM(B8:B23)</f>
        <v>3,418,862</v>
      </c>
      <c r="C6" s="199" t="str">
        <f t="shared" si="1"/>
        <v>3,480,857</v>
      </c>
      <c r="D6" s="199" t="str">
        <f t="shared" si="1"/>
        <v>3,674,283</v>
      </c>
      <c r="E6" s="199" t="str">
        <f t="shared" si="1"/>
        <v>3,768,147</v>
      </c>
      <c r="F6" s="199" t="str">
        <f t="shared" si="1"/>
        <v>4,101,568</v>
      </c>
      <c r="G6" s="199" t="str">
        <f t="shared" si="1"/>
        <v>4,375,337</v>
      </c>
      <c r="H6" s="199" t="str">
        <f t="shared" si="1"/>
        <v>4,417,987</v>
      </c>
      <c r="I6" s="199" t="str">
        <f t="shared" si="1"/>
        <v>4,160,162</v>
      </c>
      <c r="J6" s="199" t="str">
        <f t="shared" si="1"/>
        <v>3,860,306</v>
      </c>
      <c r="K6" s="199" t="str">
        <f t="shared" si="1"/>
        <v>2,727,470</v>
      </c>
      <c r="L6" s="318"/>
      <c r="M6" s="300"/>
    </row>
    <row r="7" ht="9.75" customHeight="1">
      <c r="A7" s="18"/>
      <c r="B7" s="199"/>
      <c r="C7" s="199"/>
      <c r="D7" s="199"/>
      <c r="E7" s="199"/>
      <c r="F7" s="199"/>
      <c r="G7" s="199"/>
      <c r="H7" s="199"/>
      <c r="I7" s="311"/>
      <c r="J7" s="311"/>
      <c r="K7" s="311"/>
      <c r="L7" s="318"/>
      <c r="M7" s="300"/>
    </row>
    <row r="8" ht="14.25" customHeight="1">
      <c r="A8" s="19" t="s">
        <v>408</v>
      </c>
      <c r="B8" s="39">
        <v>503178.044193</v>
      </c>
      <c r="C8" s="39">
        <v>531012.413279</v>
      </c>
      <c r="D8" s="39">
        <v>651965.7747329999</v>
      </c>
      <c r="E8" s="39">
        <v>524367.8158280001</v>
      </c>
      <c r="F8" s="39">
        <v>684728.4278439999</v>
      </c>
      <c r="G8" s="39">
        <v>785169.4846390001</v>
      </c>
      <c r="H8" s="39">
        <v>801830.8478099998</v>
      </c>
      <c r="I8" s="39">
        <v>682140.1285630001</v>
      </c>
      <c r="J8" s="39">
        <v>650780.027639</v>
      </c>
      <c r="K8" s="39">
        <v>529687.8152326416</v>
      </c>
      <c r="L8" s="318"/>
      <c r="M8" s="319"/>
    </row>
    <row r="9" ht="14.25" customHeight="1">
      <c r="A9" s="19" t="s">
        <v>416</v>
      </c>
      <c r="B9" s="39">
        <v>899723.9560679998</v>
      </c>
      <c r="C9" s="39">
        <v>974834.611785</v>
      </c>
      <c r="D9" s="39">
        <v>970291.3648699999</v>
      </c>
      <c r="E9" s="39">
        <v>607809.545186</v>
      </c>
      <c r="F9" s="39">
        <v>674501.505681</v>
      </c>
      <c r="G9" s="39">
        <v>638814.870954</v>
      </c>
      <c r="H9" s="39">
        <v>642318.0575</v>
      </c>
      <c r="I9" s="39">
        <v>645211.4012280001</v>
      </c>
      <c r="J9" s="39">
        <v>658661.450085</v>
      </c>
      <c r="K9" s="39">
        <v>464785.39046218194</v>
      </c>
      <c r="L9" s="318"/>
      <c r="M9" s="319"/>
    </row>
    <row r="10" ht="14.25" customHeight="1">
      <c r="A10" s="19" t="s">
        <v>413</v>
      </c>
      <c r="B10" s="39">
        <v>445332.824425</v>
      </c>
      <c r="C10" s="39">
        <v>515519.27349099994</v>
      </c>
      <c r="D10" s="39">
        <v>516314.09967400006</v>
      </c>
      <c r="E10" s="39">
        <v>686704.4432469999</v>
      </c>
      <c r="F10" s="39">
        <v>816552.375994</v>
      </c>
      <c r="G10" s="39">
        <v>881759.1110420001</v>
      </c>
      <c r="H10" s="39">
        <v>780561.9579270001</v>
      </c>
      <c r="I10" s="39">
        <v>699193.783802</v>
      </c>
      <c r="J10" s="39">
        <v>672187.514059</v>
      </c>
      <c r="K10" s="39">
        <v>427271.26520269725</v>
      </c>
      <c r="L10" s="318"/>
      <c r="M10" s="319"/>
    </row>
    <row r="11" ht="14.25" customHeight="1">
      <c r="A11" s="19" t="s">
        <v>417</v>
      </c>
      <c r="B11" s="39">
        <v>308087.559857</v>
      </c>
      <c r="C11" s="39">
        <v>245864.39663600002</v>
      </c>
      <c r="D11" s="39">
        <v>256978.68493799996</v>
      </c>
      <c r="E11" s="39">
        <v>687702.3243220003</v>
      </c>
      <c r="F11" s="39">
        <v>711963.0006430001</v>
      </c>
      <c r="G11" s="39">
        <v>790767.6590160001</v>
      </c>
      <c r="H11" s="39">
        <v>793756.6054439999</v>
      </c>
      <c r="I11" s="39">
        <v>653211.160062</v>
      </c>
      <c r="J11" s="39">
        <v>531657.2240529999</v>
      </c>
      <c r="K11" s="39">
        <v>408214.2664189907</v>
      </c>
      <c r="L11" s="318"/>
      <c r="M11" s="319"/>
    </row>
    <row r="12" ht="14.25" customHeight="1">
      <c r="A12" s="19" t="s">
        <v>421</v>
      </c>
      <c r="B12" s="39">
        <v>289744.11893500003</v>
      </c>
      <c r="C12" s="39">
        <v>258832.80653899998</v>
      </c>
      <c r="D12" s="39">
        <v>297153.892845</v>
      </c>
      <c r="E12" s="39">
        <v>297214.73592400004</v>
      </c>
      <c r="F12" s="39">
        <v>264060.787619</v>
      </c>
      <c r="G12" s="39">
        <v>317337.152325</v>
      </c>
      <c r="H12" s="39">
        <v>431300.74570300005</v>
      </c>
      <c r="I12" s="39">
        <v>480501.64609099994</v>
      </c>
      <c r="J12" s="39">
        <v>476537.32651999994</v>
      </c>
      <c r="K12" s="39">
        <v>149500.62974561882</v>
      </c>
      <c r="L12" s="318"/>
      <c r="M12" s="319"/>
    </row>
    <row r="13" ht="14.25" customHeight="1">
      <c r="A13" s="19" t="s">
        <v>487</v>
      </c>
      <c r="B13" s="39">
        <v>0.0</v>
      </c>
      <c r="C13" s="39">
        <v>0.0</v>
      </c>
      <c r="D13" s="39">
        <v>0.0</v>
      </c>
      <c r="E13" s="204">
        <v>0.736885</v>
      </c>
      <c r="F13" s="39">
        <v>1650.792262</v>
      </c>
      <c r="G13" s="39">
        <v>624.519907</v>
      </c>
      <c r="H13" s="39">
        <v>1281.7276120000001</v>
      </c>
      <c r="I13" s="39">
        <v>1166.099387</v>
      </c>
      <c r="J13" s="39">
        <v>1174.3506949999999</v>
      </c>
      <c r="K13" s="39">
        <v>108617.25679279931</v>
      </c>
      <c r="L13" s="318"/>
      <c r="M13" s="319"/>
    </row>
    <row r="14" ht="14.25" customHeight="1">
      <c r="A14" s="19" t="s">
        <v>412</v>
      </c>
      <c r="B14" s="39">
        <v>53105.031714000004</v>
      </c>
      <c r="C14" s="39">
        <v>52551.754676</v>
      </c>
      <c r="D14" s="39">
        <v>43654.752727</v>
      </c>
      <c r="E14" s="39">
        <v>46397.224871</v>
      </c>
      <c r="F14" s="39">
        <v>53424.605984</v>
      </c>
      <c r="G14" s="39">
        <v>51998.559795999994</v>
      </c>
      <c r="H14" s="39">
        <v>58825.386485</v>
      </c>
      <c r="I14" s="39">
        <v>70336.674166</v>
      </c>
      <c r="J14" s="39">
        <v>110615.551056</v>
      </c>
      <c r="K14" s="39">
        <v>104099.4416658604</v>
      </c>
      <c r="L14" s="318"/>
      <c r="M14" s="319"/>
    </row>
    <row r="15" ht="14.25" customHeight="1">
      <c r="A15" s="19" t="s">
        <v>420</v>
      </c>
      <c r="B15" s="39">
        <v>209468.33005500003</v>
      </c>
      <c r="C15" s="39">
        <v>195863.97024999998</v>
      </c>
      <c r="D15" s="39">
        <v>198503.393873</v>
      </c>
      <c r="E15" s="39">
        <v>176912.83688099997</v>
      </c>
      <c r="F15" s="39">
        <v>160436.057608</v>
      </c>
      <c r="G15" s="39">
        <v>164862.24168699997</v>
      </c>
      <c r="H15" s="39">
        <v>119655.00289399998</v>
      </c>
      <c r="I15" s="39">
        <v>136231.058154</v>
      </c>
      <c r="J15" s="39">
        <v>139882.721059</v>
      </c>
      <c r="K15" s="39">
        <v>103096.1034746105</v>
      </c>
      <c r="L15" s="318"/>
      <c r="M15" s="319"/>
    </row>
    <row r="16" ht="14.25" customHeight="1">
      <c r="A16" s="19" t="s">
        <v>415</v>
      </c>
      <c r="B16" s="39">
        <v>68620.32052899999</v>
      </c>
      <c r="C16" s="39">
        <v>75417.200085</v>
      </c>
      <c r="D16" s="39">
        <v>103437.110294</v>
      </c>
      <c r="E16" s="39">
        <v>100713.154766</v>
      </c>
      <c r="F16" s="39">
        <v>127065.720107</v>
      </c>
      <c r="G16" s="39">
        <v>134530.37242799997</v>
      </c>
      <c r="H16" s="39">
        <v>130101.129461</v>
      </c>
      <c r="I16" s="39">
        <v>123196.66024200001</v>
      </c>
      <c r="J16" s="39">
        <v>121442.22741299997</v>
      </c>
      <c r="K16" s="39">
        <v>98944.9895215168</v>
      </c>
      <c r="L16" s="318"/>
      <c r="M16" s="319"/>
    </row>
    <row r="17" ht="14.25" customHeight="1">
      <c r="A17" s="19" t="s">
        <v>409</v>
      </c>
      <c r="B17" s="39">
        <v>293589.1989170001</v>
      </c>
      <c r="C17" s="39">
        <v>290009.87537299993</v>
      </c>
      <c r="D17" s="39">
        <v>283399.01757100003</v>
      </c>
      <c r="E17" s="39">
        <v>285238.90064</v>
      </c>
      <c r="F17" s="39">
        <v>270983.966345</v>
      </c>
      <c r="G17" s="39">
        <v>285459.72509200004</v>
      </c>
      <c r="H17" s="39">
        <v>257856.07726299998</v>
      </c>
      <c r="I17" s="39">
        <v>289916.18666</v>
      </c>
      <c r="J17" s="39">
        <v>148055.657743</v>
      </c>
      <c r="K17" s="39">
        <v>93603.40041014437</v>
      </c>
      <c r="L17" s="318"/>
      <c r="M17" s="319"/>
    </row>
    <row r="18" ht="14.25" customHeight="1">
      <c r="A18" s="19" t="s">
        <v>411</v>
      </c>
      <c r="B18" s="39">
        <v>27552.563069999997</v>
      </c>
      <c r="C18" s="39">
        <v>16409.436386</v>
      </c>
      <c r="D18" s="39">
        <v>32040.014774999996</v>
      </c>
      <c r="E18" s="39">
        <v>34786.219295999996</v>
      </c>
      <c r="F18" s="39">
        <v>43860.295626</v>
      </c>
      <c r="G18" s="39">
        <v>49065.203595</v>
      </c>
      <c r="H18" s="39">
        <v>118560.721956</v>
      </c>
      <c r="I18" s="39">
        <v>132035.583662</v>
      </c>
      <c r="J18" s="39">
        <v>130749.50992499996</v>
      </c>
      <c r="K18" s="39">
        <v>92559.5174612246</v>
      </c>
      <c r="L18" s="318"/>
      <c r="M18" s="319"/>
    </row>
    <row r="19" ht="14.25" customHeight="1">
      <c r="A19" s="19" t="s">
        <v>414</v>
      </c>
      <c r="B19" s="39">
        <v>116345.364216</v>
      </c>
      <c r="C19" s="39">
        <v>113303.84793900001</v>
      </c>
      <c r="D19" s="39">
        <v>116593.917308</v>
      </c>
      <c r="E19" s="39">
        <v>118584.92587899999</v>
      </c>
      <c r="F19" s="39">
        <v>98066.68974</v>
      </c>
      <c r="G19" s="39">
        <v>90275.536834</v>
      </c>
      <c r="H19" s="39">
        <v>95821.642632</v>
      </c>
      <c r="I19" s="39">
        <v>86120.955269</v>
      </c>
      <c r="J19" s="39">
        <v>73611.52094000002</v>
      </c>
      <c r="K19" s="39">
        <v>72509.0470682178</v>
      </c>
      <c r="L19" s="318"/>
      <c r="M19" s="319"/>
    </row>
    <row r="20" ht="14.25" customHeight="1">
      <c r="A20" s="19" t="s">
        <v>418</v>
      </c>
      <c r="B20" s="39">
        <v>63804.22157000001</v>
      </c>
      <c r="C20" s="39">
        <v>72326.183623</v>
      </c>
      <c r="D20" s="39">
        <v>55217.90676599999</v>
      </c>
      <c r="E20" s="39">
        <v>55922.202809</v>
      </c>
      <c r="F20" s="39">
        <v>55142.390382000005</v>
      </c>
      <c r="G20" s="39">
        <v>40764.070890999996</v>
      </c>
      <c r="H20" s="39">
        <v>46698.061548000005</v>
      </c>
      <c r="I20" s="39">
        <v>44327.27415500001</v>
      </c>
      <c r="J20" s="39">
        <v>39953.43823099999</v>
      </c>
      <c r="K20" s="39">
        <v>40815.8013201188</v>
      </c>
      <c r="L20" s="318"/>
      <c r="M20" s="319"/>
    </row>
    <row r="21" ht="14.25" customHeight="1">
      <c r="A21" s="19" t="s">
        <v>423</v>
      </c>
      <c r="B21" s="39">
        <v>67228.70915499999</v>
      </c>
      <c r="C21" s="39">
        <v>70444.27375000001</v>
      </c>
      <c r="D21" s="39">
        <v>73444.300007</v>
      </c>
      <c r="E21" s="39">
        <v>67828.69661</v>
      </c>
      <c r="F21" s="39">
        <v>64363.787439</v>
      </c>
      <c r="G21" s="39">
        <v>62516.702182</v>
      </c>
      <c r="H21" s="39">
        <v>55636.485189000006</v>
      </c>
      <c r="I21" s="39">
        <v>42545.890656999996</v>
      </c>
      <c r="J21" s="39">
        <v>26791.506638999996</v>
      </c>
      <c r="K21" s="39">
        <v>18342.650713580602</v>
      </c>
      <c r="L21" s="318"/>
      <c r="M21" s="319"/>
    </row>
    <row r="22" ht="14.25" customHeight="1">
      <c r="A22" s="19" t="s">
        <v>422</v>
      </c>
      <c r="B22" s="39">
        <v>48634.09196700001</v>
      </c>
      <c r="C22" s="39">
        <v>51753.469032999994</v>
      </c>
      <c r="D22" s="39">
        <v>58753.195427000006</v>
      </c>
      <c r="E22" s="39">
        <v>64957.13426900001</v>
      </c>
      <c r="F22" s="39">
        <v>68221.52169499999</v>
      </c>
      <c r="G22" s="39">
        <v>78937.161611</v>
      </c>
      <c r="H22" s="39">
        <v>82417.660435</v>
      </c>
      <c r="I22" s="39">
        <v>72247.89407899999</v>
      </c>
      <c r="J22" s="39">
        <v>76317.242173</v>
      </c>
      <c r="K22" s="39">
        <v>14594.4225426257</v>
      </c>
      <c r="L22" s="318"/>
      <c r="M22" s="319"/>
    </row>
    <row r="23" ht="14.25" customHeight="1">
      <c r="A23" s="19" t="s">
        <v>419</v>
      </c>
      <c r="B23" s="39">
        <v>24447.782751000006</v>
      </c>
      <c r="C23" s="39">
        <v>16713.399180999997</v>
      </c>
      <c r="D23" s="39">
        <v>16535.085031</v>
      </c>
      <c r="E23" s="39">
        <v>13006.321830000003</v>
      </c>
      <c r="F23" s="39">
        <v>6545.792101</v>
      </c>
      <c r="G23" s="39">
        <v>2454.3151669999997</v>
      </c>
      <c r="H23" s="39">
        <v>1364.6714879999997</v>
      </c>
      <c r="I23" s="39">
        <v>1779.536357</v>
      </c>
      <c r="J23" s="39">
        <v>1888.7812559999998</v>
      </c>
      <c r="K23" s="39">
        <v>827.7312185386999</v>
      </c>
      <c r="L23" s="318"/>
      <c r="M23" s="319"/>
    </row>
    <row r="24" ht="9.7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300"/>
    </row>
    <row r="25" ht="9.7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300"/>
    </row>
    <row r="26" ht="14.25" customHeight="1">
      <c r="A26" s="24" t="s">
        <v>395</v>
      </c>
      <c r="B26" s="126"/>
      <c r="C26" s="127"/>
      <c r="D26" s="127"/>
      <c r="E26" s="127"/>
      <c r="F26" s="127"/>
      <c r="G26" s="127"/>
      <c r="H26" s="127"/>
      <c r="I26" s="247"/>
      <c r="J26" s="127"/>
      <c r="K26" s="127"/>
      <c r="L26" s="19"/>
      <c r="M26" s="300"/>
    </row>
    <row r="27" ht="14.25" customHeight="1">
      <c r="A27" s="27" t="s">
        <v>404</v>
      </c>
      <c r="B27" s="27"/>
      <c r="C27" s="129"/>
      <c r="D27" s="129"/>
      <c r="E27" s="129"/>
      <c r="F27" s="129"/>
      <c r="G27" s="129"/>
      <c r="H27" s="129"/>
      <c r="I27" s="129"/>
      <c r="J27" s="129"/>
      <c r="K27" s="129"/>
      <c r="L27" s="19"/>
      <c r="M27" s="300"/>
    </row>
    <row r="28" ht="14.2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300"/>
    </row>
    <row r="29" ht="14.25" customHeight="1">
      <c r="A29" s="19"/>
      <c r="B29" s="300"/>
      <c r="C29" s="300"/>
      <c r="D29" s="300"/>
      <c r="E29" s="300"/>
      <c r="F29" s="300"/>
      <c r="G29" s="300"/>
      <c r="H29" s="300"/>
      <c r="I29" s="300"/>
      <c r="J29" s="300"/>
      <c r="K29" s="300"/>
      <c r="L29" s="19"/>
      <c r="M29" s="300"/>
    </row>
    <row r="30" ht="14.25" customHeight="1">
      <c r="A30" s="19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19"/>
      <c r="M30" s="300"/>
    </row>
    <row r="31" ht="14.25" customHeight="1">
      <c r="A31" s="19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19"/>
      <c r="M31" s="300"/>
    </row>
    <row r="32" ht="14.2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300"/>
    </row>
    <row r="33" ht="14.25" customHeight="1">
      <c r="A33" s="19"/>
      <c r="B33" s="17"/>
      <c r="C33" s="17"/>
      <c r="D33" s="17"/>
      <c r="E33" s="17"/>
      <c r="F33" s="17"/>
      <c r="G33" s="17"/>
      <c r="H33" s="19"/>
      <c r="I33" s="19"/>
      <c r="J33" s="19"/>
      <c r="K33" s="19"/>
      <c r="L33" s="19"/>
      <c r="M33" s="300"/>
    </row>
    <row r="34" ht="14.25" customHeight="1">
      <c r="A34" s="19"/>
      <c r="B34" s="17"/>
      <c r="C34" s="17"/>
      <c r="D34" s="17"/>
      <c r="E34" s="17"/>
      <c r="F34" s="17"/>
      <c r="G34" s="17"/>
      <c r="H34" s="19"/>
      <c r="I34" s="19"/>
      <c r="J34" s="19"/>
      <c r="K34" s="19"/>
      <c r="L34" s="19"/>
      <c r="M34" s="300"/>
    </row>
    <row r="35" ht="14.25" customHeight="1">
      <c r="A35" s="19"/>
      <c r="B35" s="17"/>
      <c r="C35" s="17"/>
      <c r="D35" s="17"/>
      <c r="E35" s="17"/>
      <c r="F35" s="17"/>
      <c r="G35" s="17"/>
      <c r="H35" s="19"/>
      <c r="I35" s="19"/>
      <c r="J35" s="19"/>
      <c r="K35" s="19"/>
      <c r="L35" s="19"/>
      <c r="M35" s="300"/>
    </row>
    <row r="36" ht="14.25" customHeight="1">
      <c r="A36" s="19"/>
      <c r="B36" s="17"/>
      <c r="C36" s="17"/>
      <c r="D36" s="17"/>
      <c r="E36" s="17"/>
      <c r="F36" s="17"/>
      <c r="G36" s="17"/>
      <c r="H36" s="19"/>
      <c r="I36" s="19"/>
      <c r="J36" s="19"/>
      <c r="K36" s="19"/>
      <c r="L36" s="19"/>
      <c r="M36" s="300"/>
    </row>
    <row r="37" ht="14.25" customHeight="1">
      <c r="A37" s="19"/>
      <c r="B37" s="17"/>
      <c r="C37" s="17"/>
      <c r="D37" s="17"/>
      <c r="E37" s="17"/>
      <c r="F37" s="17"/>
      <c r="G37" s="17"/>
      <c r="H37" s="19"/>
      <c r="I37" s="19"/>
      <c r="J37" s="19"/>
      <c r="K37" s="19"/>
      <c r="L37" s="19"/>
      <c r="M37" s="300"/>
    </row>
    <row r="38" ht="14.25" customHeight="1">
      <c r="A38" s="19"/>
      <c r="B38" s="17"/>
      <c r="C38" s="17"/>
      <c r="D38" s="17"/>
      <c r="E38" s="17"/>
      <c r="F38" s="17"/>
      <c r="G38" s="17"/>
      <c r="H38" s="19"/>
      <c r="I38" s="19"/>
      <c r="J38" s="19"/>
      <c r="K38" s="19"/>
      <c r="L38" s="19"/>
      <c r="M38" s="300"/>
    </row>
    <row r="39" ht="14.25" customHeight="1">
      <c r="A39" s="19"/>
      <c r="B39" s="17"/>
      <c r="C39" s="17"/>
      <c r="D39" s="17"/>
      <c r="E39" s="17"/>
      <c r="F39" s="17"/>
      <c r="G39" s="17"/>
      <c r="H39" s="19"/>
      <c r="I39" s="19"/>
      <c r="J39" s="19"/>
      <c r="K39" s="19"/>
      <c r="L39" s="19"/>
      <c r="M39" s="300"/>
    </row>
    <row r="40" ht="14.25" customHeight="1">
      <c r="A40" s="19"/>
      <c r="B40" s="17"/>
      <c r="C40" s="17"/>
      <c r="D40" s="17"/>
      <c r="E40" s="17"/>
      <c r="F40" s="17"/>
      <c r="G40" s="17"/>
      <c r="H40" s="19"/>
      <c r="I40" s="19"/>
      <c r="J40" s="19"/>
      <c r="K40" s="19"/>
      <c r="L40" s="19"/>
      <c r="M40" s="300"/>
    </row>
    <row r="41" ht="14.25" customHeight="1">
      <c r="A41" s="19"/>
      <c r="B41" s="17"/>
      <c r="C41" s="17"/>
      <c r="D41" s="17"/>
      <c r="E41" s="17"/>
      <c r="F41" s="17"/>
      <c r="G41" s="17"/>
      <c r="H41" s="19"/>
      <c r="I41" s="19"/>
      <c r="J41" s="19"/>
      <c r="K41" s="19"/>
      <c r="L41" s="19"/>
      <c r="M41" s="300"/>
    </row>
    <row r="42" ht="14.25" customHeight="1">
      <c r="A42" s="19"/>
      <c r="B42" s="17"/>
      <c r="C42" s="17"/>
      <c r="D42" s="17"/>
      <c r="E42" s="17"/>
      <c r="F42" s="17"/>
      <c r="G42" s="17"/>
      <c r="H42" s="19"/>
      <c r="I42" s="19"/>
      <c r="J42" s="19"/>
      <c r="K42" s="19"/>
      <c r="L42" s="19"/>
      <c r="M42" s="300"/>
    </row>
    <row r="43" ht="14.25" customHeight="1">
      <c r="A43" s="19"/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300"/>
    </row>
    <row r="44" ht="14.25" customHeight="1">
      <c r="A44" s="19"/>
      <c r="B44" s="17"/>
      <c r="C44" s="17"/>
      <c r="D44" s="17"/>
      <c r="E44" s="17"/>
      <c r="F44" s="17"/>
      <c r="G44" s="17"/>
      <c r="H44" s="19"/>
      <c r="I44" s="19"/>
      <c r="J44" s="19"/>
      <c r="K44" s="19"/>
      <c r="L44" s="19"/>
      <c r="M44" s="300"/>
    </row>
    <row r="45" ht="14.25" customHeight="1">
      <c r="A45" s="19"/>
      <c r="B45" s="17"/>
      <c r="C45" s="17"/>
      <c r="D45" s="17"/>
      <c r="E45" s="17"/>
      <c r="F45" s="17"/>
      <c r="G45" s="17"/>
      <c r="H45" s="19"/>
      <c r="I45" s="19"/>
      <c r="J45" s="19"/>
      <c r="K45" s="19"/>
      <c r="L45" s="19"/>
      <c r="M45" s="300"/>
    </row>
    <row r="46" ht="14.25" customHeight="1">
      <c r="A46" s="19"/>
      <c r="B46" s="17"/>
      <c r="C46" s="17"/>
      <c r="D46" s="17"/>
      <c r="E46" s="17"/>
      <c r="F46" s="17"/>
      <c r="G46" s="17"/>
      <c r="H46" s="19"/>
      <c r="I46" s="19"/>
      <c r="J46" s="19"/>
      <c r="K46" s="19"/>
      <c r="L46" s="19"/>
      <c r="M46" s="300"/>
    </row>
    <row r="47" ht="14.25" customHeight="1">
      <c r="A47" s="19"/>
      <c r="B47" s="17"/>
      <c r="C47" s="17"/>
      <c r="D47" s="17"/>
      <c r="E47" s="17"/>
      <c r="F47" s="17"/>
      <c r="G47" s="17"/>
      <c r="H47" s="19"/>
      <c r="I47" s="19"/>
      <c r="J47" s="19"/>
      <c r="K47" s="19"/>
      <c r="L47" s="19"/>
      <c r="M47" s="300"/>
    </row>
    <row r="48" ht="14.25" customHeight="1">
      <c r="A48" s="19"/>
      <c r="B48" s="17"/>
      <c r="C48" s="17"/>
      <c r="D48" s="17"/>
      <c r="E48" s="17"/>
      <c r="F48" s="17"/>
      <c r="G48" s="17"/>
      <c r="H48" s="19"/>
      <c r="I48" s="19"/>
      <c r="J48" s="19"/>
      <c r="K48" s="19"/>
      <c r="L48" s="19"/>
      <c r="M48" s="300"/>
    </row>
    <row r="49" ht="14.25" customHeight="1">
      <c r="A49" s="19"/>
      <c r="B49" s="17"/>
      <c r="C49" s="17"/>
      <c r="D49" s="17"/>
      <c r="E49" s="17"/>
      <c r="F49" s="17"/>
      <c r="G49" s="17"/>
      <c r="H49" s="19"/>
      <c r="I49" s="19"/>
      <c r="J49" s="19"/>
      <c r="K49" s="19"/>
      <c r="L49" s="19"/>
      <c r="M49" s="300"/>
    </row>
    <row r="50" ht="14.25" customHeight="1">
      <c r="A50" s="19"/>
      <c r="B50" s="17"/>
      <c r="C50" s="17"/>
      <c r="D50" s="17"/>
      <c r="E50" s="17"/>
      <c r="F50" s="17"/>
      <c r="G50" s="17"/>
      <c r="H50" s="19"/>
      <c r="I50" s="19"/>
      <c r="J50" s="19"/>
      <c r="K50" s="19"/>
      <c r="L50" s="19"/>
      <c r="M50" s="300"/>
    </row>
    <row r="51" ht="14.25" customHeight="1">
      <c r="A51" s="19"/>
      <c r="B51" s="17"/>
      <c r="C51" s="17"/>
      <c r="D51" s="17"/>
      <c r="E51" s="17"/>
      <c r="F51" s="17"/>
      <c r="G51" s="17"/>
      <c r="H51" s="19"/>
      <c r="I51" s="19"/>
      <c r="J51" s="19"/>
      <c r="K51" s="19"/>
      <c r="L51" s="19"/>
      <c r="M51" s="300"/>
    </row>
    <row r="52" ht="14.25" customHeight="1">
      <c r="A52" s="19"/>
      <c r="B52" s="17"/>
      <c r="C52" s="17"/>
      <c r="D52" s="17"/>
      <c r="E52" s="17"/>
      <c r="F52" s="17"/>
      <c r="G52" s="17"/>
      <c r="H52" s="19"/>
      <c r="I52" s="19"/>
      <c r="J52" s="19"/>
      <c r="K52" s="19"/>
      <c r="L52" s="19"/>
      <c r="M52" s="300"/>
    </row>
    <row r="53" ht="14.25" customHeight="1">
      <c r="A53" s="19"/>
      <c r="B53" s="17"/>
      <c r="C53" s="17"/>
      <c r="D53" s="17"/>
      <c r="E53" s="17"/>
      <c r="F53" s="17"/>
      <c r="G53" s="17"/>
      <c r="H53" s="19"/>
      <c r="I53" s="19"/>
      <c r="J53" s="19"/>
      <c r="K53" s="19"/>
      <c r="L53" s="19"/>
      <c r="M53" s="300"/>
    </row>
    <row r="54" ht="14.25" customHeight="1">
      <c r="A54" s="19"/>
      <c r="B54" s="17"/>
      <c r="C54" s="17"/>
      <c r="D54" s="17"/>
      <c r="E54" s="17"/>
      <c r="F54" s="17"/>
      <c r="G54" s="17"/>
      <c r="H54" s="19"/>
      <c r="I54" s="19"/>
      <c r="J54" s="19"/>
      <c r="K54" s="19"/>
      <c r="L54" s="19"/>
      <c r="M54" s="300"/>
    </row>
    <row r="55" ht="14.25" customHeight="1">
      <c r="A55" s="19"/>
      <c r="B55" s="17"/>
      <c r="C55" s="17"/>
      <c r="D55" s="17"/>
      <c r="E55" s="17"/>
      <c r="F55" s="17"/>
      <c r="G55" s="17"/>
      <c r="H55" s="19"/>
      <c r="I55" s="19"/>
      <c r="J55" s="19"/>
      <c r="K55" s="19"/>
      <c r="L55" s="19"/>
      <c r="M55" s="300"/>
    </row>
    <row r="56" ht="14.25" customHeight="1">
      <c r="A56" s="19"/>
      <c r="B56" s="17"/>
      <c r="C56" s="17"/>
      <c r="D56" s="17"/>
      <c r="E56" s="17"/>
      <c r="F56" s="17"/>
      <c r="G56" s="17"/>
      <c r="H56" s="19"/>
      <c r="I56" s="19"/>
      <c r="J56" s="19"/>
      <c r="K56" s="19"/>
      <c r="L56" s="19"/>
      <c r="M56" s="300"/>
    </row>
    <row r="57" ht="14.25" customHeight="1">
      <c r="A57" s="19"/>
      <c r="B57" s="17"/>
      <c r="C57" s="17"/>
      <c r="D57" s="17"/>
      <c r="E57" s="17"/>
      <c r="F57" s="17"/>
      <c r="G57" s="17"/>
      <c r="H57" s="19"/>
      <c r="I57" s="19"/>
      <c r="J57" s="19"/>
      <c r="K57" s="19"/>
      <c r="L57" s="19"/>
      <c r="M57" s="300"/>
    </row>
    <row r="58" ht="14.25" customHeight="1">
      <c r="A58" s="19"/>
      <c r="B58" s="17"/>
      <c r="C58" s="17"/>
      <c r="D58" s="17"/>
      <c r="E58" s="17"/>
      <c r="F58" s="17"/>
      <c r="G58" s="17"/>
      <c r="H58" s="19"/>
      <c r="I58" s="19"/>
      <c r="J58" s="19"/>
      <c r="K58" s="19"/>
      <c r="L58" s="19"/>
      <c r="M58" s="300"/>
    </row>
    <row r="59" ht="14.25" customHeight="1">
      <c r="A59" s="19"/>
      <c r="B59" s="17"/>
      <c r="C59" s="17"/>
      <c r="D59" s="17"/>
      <c r="E59" s="17"/>
      <c r="F59" s="17"/>
      <c r="G59" s="17"/>
      <c r="H59" s="19"/>
      <c r="I59" s="19"/>
      <c r="J59" s="19"/>
      <c r="K59" s="19"/>
      <c r="L59" s="19"/>
      <c r="M59" s="300"/>
    </row>
    <row r="60" ht="14.25" customHeight="1">
      <c r="A60" s="19"/>
      <c r="B60" s="17"/>
      <c r="C60" s="17"/>
      <c r="D60" s="17"/>
      <c r="E60" s="17"/>
      <c r="F60" s="17"/>
      <c r="G60" s="17"/>
      <c r="H60" s="19"/>
      <c r="I60" s="19"/>
      <c r="J60" s="19"/>
      <c r="K60" s="19"/>
      <c r="L60" s="19"/>
      <c r="M60" s="300"/>
    </row>
    <row r="61" ht="14.25" customHeight="1">
      <c r="A61" s="19"/>
      <c r="B61" s="17"/>
      <c r="C61" s="17"/>
      <c r="D61" s="17"/>
      <c r="E61" s="17"/>
      <c r="F61" s="17"/>
      <c r="G61" s="17"/>
      <c r="H61" s="19"/>
      <c r="I61" s="19"/>
      <c r="J61" s="19"/>
      <c r="K61" s="19"/>
      <c r="L61" s="19"/>
      <c r="M61" s="300"/>
    </row>
    <row r="62" ht="14.25" customHeight="1">
      <c r="A62" s="19"/>
      <c r="B62" s="17"/>
      <c r="C62" s="17"/>
      <c r="D62" s="17"/>
      <c r="E62" s="17"/>
      <c r="F62" s="17"/>
      <c r="G62" s="17"/>
      <c r="H62" s="19"/>
      <c r="I62" s="19"/>
      <c r="J62" s="19"/>
      <c r="K62" s="19"/>
      <c r="L62" s="19"/>
      <c r="M62" s="300"/>
    </row>
    <row r="63" ht="14.25" customHeight="1">
      <c r="A63" s="19"/>
      <c r="B63" s="17"/>
      <c r="C63" s="17"/>
      <c r="D63" s="17"/>
      <c r="E63" s="17"/>
      <c r="F63" s="17"/>
      <c r="G63" s="17"/>
      <c r="H63" s="19"/>
      <c r="I63" s="19"/>
      <c r="J63" s="19"/>
      <c r="K63" s="19"/>
      <c r="L63" s="19"/>
      <c r="M63" s="300"/>
    </row>
    <row r="64" ht="14.25" customHeight="1">
      <c r="A64" s="19"/>
      <c r="B64" s="17"/>
      <c r="C64" s="17"/>
      <c r="D64" s="17"/>
      <c r="E64" s="17"/>
      <c r="F64" s="17"/>
      <c r="G64" s="17"/>
      <c r="H64" s="19"/>
      <c r="I64" s="19"/>
      <c r="J64" s="19"/>
      <c r="K64" s="19"/>
      <c r="L64" s="19"/>
      <c r="M64" s="300"/>
    </row>
    <row r="65" ht="14.25" customHeight="1">
      <c r="A65" s="19"/>
      <c r="B65" s="17"/>
      <c r="C65" s="17"/>
      <c r="D65" s="17"/>
      <c r="E65" s="17"/>
      <c r="F65" s="17"/>
      <c r="G65" s="17"/>
      <c r="H65" s="19"/>
      <c r="I65" s="19"/>
      <c r="J65" s="19"/>
      <c r="K65" s="19"/>
      <c r="L65" s="19"/>
      <c r="M65" s="300"/>
    </row>
    <row r="66" ht="14.25" customHeight="1">
      <c r="A66" s="19"/>
      <c r="B66" s="17"/>
      <c r="C66" s="17"/>
      <c r="D66" s="17"/>
      <c r="E66" s="17"/>
      <c r="F66" s="17"/>
      <c r="G66" s="17"/>
      <c r="H66" s="19"/>
      <c r="I66" s="19"/>
      <c r="J66" s="19"/>
      <c r="K66" s="19"/>
      <c r="L66" s="19"/>
      <c r="M66" s="300"/>
    </row>
    <row r="67" ht="14.25" customHeight="1">
      <c r="A67" s="19"/>
      <c r="B67" s="17"/>
      <c r="C67" s="17"/>
      <c r="D67" s="17"/>
      <c r="E67" s="17"/>
      <c r="F67" s="17"/>
      <c r="G67" s="17"/>
      <c r="H67" s="19"/>
      <c r="I67" s="19"/>
      <c r="J67" s="19"/>
      <c r="K67" s="19"/>
      <c r="L67" s="19"/>
      <c r="M67" s="300"/>
    </row>
    <row r="68" ht="14.25" customHeight="1">
      <c r="A68" s="19"/>
      <c r="B68" s="17"/>
      <c r="C68" s="17"/>
      <c r="D68" s="17"/>
      <c r="E68" s="17"/>
      <c r="F68" s="17"/>
      <c r="G68" s="17"/>
      <c r="H68" s="19"/>
      <c r="I68" s="19"/>
      <c r="J68" s="19"/>
      <c r="K68" s="19"/>
      <c r="L68" s="19"/>
      <c r="M68" s="300"/>
    </row>
    <row r="69" ht="14.25" customHeight="1">
      <c r="A69" s="19"/>
      <c r="B69" s="17"/>
      <c r="C69" s="17"/>
      <c r="D69" s="17"/>
      <c r="E69" s="17"/>
      <c r="F69" s="17"/>
      <c r="G69" s="17"/>
      <c r="H69" s="19"/>
      <c r="I69" s="19"/>
      <c r="J69" s="19"/>
      <c r="K69" s="19"/>
      <c r="L69" s="19"/>
      <c r="M69" s="300"/>
    </row>
    <row r="70" ht="14.25" customHeight="1">
      <c r="A70" s="19"/>
      <c r="B70" s="17"/>
      <c r="C70" s="17"/>
      <c r="D70" s="17"/>
      <c r="E70" s="17"/>
      <c r="F70" s="17"/>
      <c r="G70" s="17"/>
      <c r="H70" s="19"/>
      <c r="I70" s="19"/>
      <c r="J70" s="19"/>
      <c r="K70" s="19"/>
      <c r="L70" s="19"/>
      <c r="M70" s="300"/>
    </row>
    <row r="71" ht="14.25" customHeight="1">
      <c r="A71" s="19"/>
      <c r="B71" s="17"/>
      <c r="C71" s="17"/>
      <c r="D71" s="17"/>
      <c r="E71" s="17"/>
      <c r="F71" s="17"/>
      <c r="G71" s="17"/>
      <c r="H71" s="19"/>
      <c r="I71" s="19"/>
      <c r="J71" s="19"/>
      <c r="K71" s="19"/>
      <c r="L71" s="19"/>
      <c r="M71" s="300"/>
    </row>
    <row r="72" ht="14.25" customHeight="1">
      <c r="A72" s="19"/>
      <c r="B72" s="17"/>
      <c r="C72" s="17"/>
      <c r="D72" s="17"/>
      <c r="E72" s="17"/>
      <c r="F72" s="17"/>
      <c r="G72" s="17"/>
      <c r="H72" s="19"/>
      <c r="I72" s="19"/>
      <c r="J72" s="19"/>
      <c r="K72" s="19"/>
      <c r="L72" s="19"/>
      <c r="M72" s="300"/>
    </row>
    <row r="73" ht="14.25" customHeight="1">
      <c r="A73" s="19"/>
      <c r="B73" s="17"/>
      <c r="C73" s="17"/>
      <c r="D73" s="17"/>
      <c r="E73" s="17"/>
      <c r="F73" s="17"/>
      <c r="G73" s="17"/>
      <c r="H73" s="19"/>
      <c r="I73" s="19"/>
      <c r="J73" s="19"/>
      <c r="K73" s="19"/>
      <c r="L73" s="19"/>
      <c r="M73" s="300"/>
    </row>
    <row r="74" ht="14.25" customHeight="1">
      <c r="A74" s="19"/>
      <c r="B74" s="17"/>
      <c r="C74" s="17"/>
      <c r="D74" s="17"/>
      <c r="E74" s="17"/>
      <c r="F74" s="17"/>
      <c r="G74" s="17"/>
      <c r="H74" s="19"/>
      <c r="I74" s="19"/>
      <c r="J74" s="19"/>
      <c r="K74" s="19"/>
      <c r="L74" s="19"/>
      <c r="M74" s="300"/>
    </row>
    <row r="75" ht="14.25" customHeight="1">
      <c r="A75" s="19"/>
      <c r="B75" s="17"/>
      <c r="C75" s="17"/>
      <c r="D75" s="17"/>
      <c r="E75" s="17"/>
      <c r="F75" s="17"/>
      <c r="G75" s="17"/>
      <c r="H75" s="19"/>
      <c r="I75" s="19"/>
      <c r="J75" s="19"/>
      <c r="K75" s="19"/>
      <c r="L75" s="19"/>
      <c r="M75" s="300"/>
    </row>
    <row r="76" ht="14.25" customHeight="1">
      <c r="A76" s="19"/>
      <c r="B76" s="17"/>
      <c r="C76" s="17"/>
      <c r="D76" s="17"/>
      <c r="E76" s="17"/>
      <c r="F76" s="17"/>
      <c r="G76" s="17"/>
      <c r="H76" s="19"/>
      <c r="I76" s="19"/>
      <c r="J76" s="19"/>
      <c r="K76" s="19"/>
      <c r="L76" s="19"/>
      <c r="M76" s="300"/>
    </row>
    <row r="77" ht="14.25" customHeight="1">
      <c r="A77" s="19"/>
      <c r="B77" s="17"/>
      <c r="C77" s="17"/>
      <c r="D77" s="17"/>
      <c r="E77" s="17"/>
      <c r="F77" s="17"/>
      <c r="G77" s="17"/>
      <c r="H77" s="19"/>
      <c r="I77" s="19"/>
      <c r="J77" s="19"/>
      <c r="K77" s="19"/>
      <c r="L77" s="19"/>
      <c r="M77" s="300"/>
    </row>
    <row r="78" ht="14.25" customHeight="1">
      <c r="A78" s="19"/>
      <c r="B78" s="17"/>
      <c r="C78" s="17"/>
      <c r="D78" s="17"/>
      <c r="E78" s="17"/>
      <c r="F78" s="17"/>
      <c r="G78" s="17"/>
      <c r="H78" s="19"/>
      <c r="I78" s="19"/>
      <c r="J78" s="19"/>
      <c r="K78" s="19"/>
      <c r="L78" s="19"/>
      <c r="M78" s="300"/>
    </row>
    <row r="79" ht="14.25" customHeight="1">
      <c r="A79" s="19"/>
      <c r="B79" s="17"/>
      <c r="C79" s="17"/>
      <c r="D79" s="17"/>
      <c r="E79" s="17"/>
      <c r="F79" s="17"/>
      <c r="G79" s="17"/>
      <c r="H79" s="19"/>
      <c r="I79" s="19"/>
      <c r="J79" s="19"/>
      <c r="K79" s="19"/>
      <c r="L79" s="19"/>
      <c r="M79" s="300"/>
    </row>
    <row r="80" ht="14.25" customHeight="1">
      <c r="A80" s="19"/>
      <c r="B80" s="17"/>
      <c r="C80" s="17"/>
      <c r="D80" s="17"/>
      <c r="E80" s="17"/>
      <c r="F80" s="17"/>
      <c r="G80" s="17"/>
      <c r="H80" s="19"/>
      <c r="I80" s="19"/>
      <c r="J80" s="19"/>
      <c r="K80" s="19"/>
      <c r="L80" s="19"/>
      <c r="M80" s="300"/>
    </row>
    <row r="81" ht="14.25" customHeight="1">
      <c r="A81" s="19"/>
      <c r="B81" s="17"/>
      <c r="C81" s="17"/>
      <c r="D81" s="17"/>
      <c r="E81" s="17"/>
      <c r="F81" s="17"/>
      <c r="G81" s="17"/>
      <c r="H81" s="19"/>
      <c r="I81" s="19"/>
      <c r="J81" s="19"/>
      <c r="K81" s="19"/>
      <c r="L81" s="19"/>
      <c r="M81" s="300"/>
    </row>
    <row r="82" ht="14.25" customHeight="1">
      <c r="A82" s="19"/>
      <c r="B82" s="17"/>
      <c r="C82" s="17"/>
      <c r="D82" s="17"/>
      <c r="E82" s="17"/>
      <c r="F82" s="17"/>
      <c r="G82" s="17"/>
      <c r="H82" s="19"/>
      <c r="I82" s="19"/>
      <c r="J82" s="19"/>
      <c r="K82" s="19"/>
      <c r="L82" s="19"/>
      <c r="M82" s="300"/>
    </row>
    <row r="83" ht="14.25" customHeight="1">
      <c r="A83" s="19"/>
      <c r="B83" s="17"/>
      <c r="C83" s="17"/>
      <c r="D83" s="17"/>
      <c r="E83" s="17"/>
      <c r="F83" s="17"/>
      <c r="G83" s="17"/>
      <c r="H83" s="19"/>
      <c r="I83" s="19"/>
      <c r="J83" s="19"/>
      <c r="K83" s="19"/>
      <c r="L83" s="19"/>
      <c r="M83" s="300"/>
    </row>
    <row r="84" ht="14.25" customHeight="1">
      <c r="A84" s="19"/>
      <c r="B84" s="17"/>
      <c r="C84" s="17"/>
      <c r="D84" s="17"/>
      <c r="E84" s="17"/>
      <c r="F84" s="17"/>
      <c r="G84" s="17"/>
      <c r="H84" s="19"/>
      <c r="I84" s="19"/>
      <c r="J84" s="19"/>
      <c r="K84" s="19"/>
      <c r="L84" s="19"/>
      <c r="M84" s="300"/>
    </row>
    <row r="85" ht="14.25" customHeight="1">
      <c r="A85" s="19"/>
      <c r="B85" s="17"/>
      <c r="C85" s="17"/>
      <c r="D85" s="17"/>
      <c r="E85" s="17"/>
      <c r="F85" s="17"/>
      <c r="G85" s="17"/>
      <c r="H85" s="19"/>
      <c r="I85" s="19"/>
      <c r="J85" s="19"/>
      <c r="K85" s="19"/>
      <c r="L85" s="19"/>
      <c r="M85" s="300"/>
    </row>
    <row r="86" ht="14.25" customHeight="1">
      <c r="A86" s="19"/>
      <c r="B86" s="17"/>
      <c r="C86" s="17"/>
      <c r="D86" s="17"/>
      <c r="E86" s="17"/>
      <c r="F86" s="17"/>
      <c r="G86" s="17"/>
      <c r="H86" s="19"/>
      <c r="I86" s="19"/>
      <c r="J86" s="19"/>
      <c r="K86" s="19"/>
      <c r="L86" s="19"/>
      <c r="M86" s="300"/>
    </row>
    <row r="87" ht="14.25" customHeight="1">
      <c r="A87" s="19"/>
      <c r="B87" s="17"/>
      <c r="C87" s="17"/>
      <c r="D87" s="17"/>
      <c r="E87" s="17"/>
      <c r="F87" s="17"/>
      <c r="G87" s="17"/>
      <c r="H87" s="19"/>
      <c r="I87" s="19"/>
      <c r="J87" s="19"/>
      <c r="K87" s="19"/>
      <c r="L87" s="19"/>
      <c r="M87" s="300"/>
    </row>
    <row r="88" ht="14.25" customHeight="1">
      <c r="A88" s="19"/>
      <c r="B88" s="17"/>
      <c r="C88" s="17"/>
      <c r="D88" s="17"/>
      <c r="E88" s="17"/>
      <c r="F88" s="17"/>
      <c r="G88" s="17"/>
      <c r="H88" s="19"/>
      <c r="I88" s="19"/>
      <c r="J88" s="19"/>
      <c r="K88" s="19"/>
      <c r="L88" s="19"/>
      <c r="M88" s="300"/>
    </row>
    <row r="89" ht="14.25" customHeight="1">
      <c r="A89" s="19"/>
      <c r="B89" s="17"/>
      <c r="C89" s="17"/>
      <c r="D89" s="17"/>
      <c r="E89" s="17"/>
      <c r="F89" s="17"/>
      <c r="G89" s="17"/>
      <c r="H89" s="19"/>
      <c r="I89" s="19"/>
      <c r="J89" s="19"/>
      <c r="K89" s="19"/>
      <c r="L89" s="19"/>
      <c r="M89" s="300"/>
    </row>
    <row r="90" ht="14.25" customHeight="1">
      <c r="A90" s="19"/>
      <c r="B90" s="17"/>
      <c r="C90" s="17"/>
      <c r="D90" s="17"/>
      <c r="E90" s="17"/>
      <c r="F90" s="17"/>
      <c r="G90" s="17"/>
      <c r="H90" s="19"/>
      <c r="I90" s="19"/>
      <c r="J90" s="19"/>
      <c r="K90" s="19"/>
      <c r="L90" s="19"/>
      <c r="M90" s="300"/>
    </row>
    <row r="91" ht="14.25" customHeight="1">
      <c r="A91" s="19"/>
      <c r="B91" s="17"/>
      <c r="C91" s="17"/>
      <c r="D91" s="17"/>
      <c r="E91" s="17"/>
      <c r="F91" s="17"/>
      <c r="G91" s="17"/>
      <c r="H91" s="19"/>
      <c r="I91" s="19"/>
      <c r="J91" s="19"/>
      <c r="K91" s="19"/>
      <c r="L91" s="19"/>
      <c r="M91" s="300"/>
    </row>
    <row r="92" ht="14.25" customHeight="1">
      <c r="A92" s="19"/>
      <c r="B92" s="17"/>
      <c r="C92" s="17"/>
      <c r="D92" s="17"/>
      <c r="E92" s="17"/>
      <c r="F92" s="17"/>
      <c r="G92" s="17"/>
      <c r="H92" s="19"/>
      <c r="I92" s="19"/>
      <c r="J92" s="19"/>
      <c r="K92" s="19"/>
      <c r="L92" s="19"/>
      <c r="M92" s="300"/>
    </row>
    <row r="93" ht="14.25" customHeight="1">
      <c r="A93" s="19"/>
      <c r="B93" s="17"/>
      <c r="C93" s="17"/>
      <c r="D93" s="17"/>
      <c r="E93" s="17"/>
      <c r="F93" s="17"/>
      <c r="G93" s="17"/>
      <c r="H93" s="19"/>
      <c r="I93" s="19"/>
      <c r="J93" s="19"/>
      <c r="K93" s="19"/>
      <c r="L93" s="19"/>
      <c r="M93" s="300"/>
    </row>
    <row r="94" ht="14.25" customHeight="1">
      <c r="A94" s="19"/>
      <c r="B94" s="17"/>
      <c r="C94" s="17"/>
      <c r="D94" s="17"/>
      <c r="E94" s="17"/>
      <c r="F94" s="17"/>
      <c r="G94" s="17"/>
      <c r="H94" s="19"/>
      <c r="I94" s="19"/>
      <c r="J94" s="19"/>
      <c r="K94" s="19"/>
      <c r="L94" s="19"/>
      <c r="M94" s="300"/>
    </row>
    <row r="95" ht="14.25" customHeight="1">
      <c r="A95" s="19"/>
      <c r="B95" s="17"/>
      <c r="C95" s="17"/>
      <c r="D95" s="17"/>
      <c r="E95" s="17"/>
      <c r="F95" s="17"/>
      <c r="G95" s="17"/>
      <c r="H95" s="19"/>
      <c r="I95" s="19"/>
      <c r="J95" s="19"/>
      <c r="K95" s="19"/>
      <c r="L95" s="19"/>
      <c r="M95" s="300"/>
    </row>
    <row r="96" ht="14.25" customHeight="1">
      <c r="A96" s="19"/>
      <c r="B96" s="17"/>
      <c r="C96" s="17"/>
      <c r="D96" s="17"/>
      <c r="E96" s="17"/>
      <c r="F96" s="17"/>
      <c r="G96" s="17"/>
      <c r="H96" s="19"/>
      <c r="I96" s="19"/>
      <c r="J96" s="19"/>
      <c r="K96" s="19"/>
      <c r="L96" s="19"/>
      <c r="M96" s="300"/>
    </row>
    <row r="97" ht="14.25" customHeight="1">
      <c r="A97" s="19"/>
      <c r="B97" s="17"/>
      <c r="C97" s="17"/>
      <c r="D97" s="17"/>
      <c r="E97" s="17"/>
      <c r="F97" s="17"/>
      <c r="G97" s="17"/>
      <c r="H97" s="19"/>
      <c r="I97" s="19"/>
      <c r="J97" s="19"/>
      <c r="K97" s="19"/>
      <c r="L97" s="19"/>
      <c r="M97" s="300"/>
    </row>
    <row r="98" ht="14.25" customHeight="1">
      <c r="A98" s="19"/>
      <c r="B98" s="17"/>
      <c r="C98" s="17"/>
      <c r="D98" s="17"/>
      <c r="E98" s="17"/>
      <c r="F98" s="17"/>
      <c r="G98" s="17"/>
      <c r="H98" s="19"/>
      <c r="I98" s="19"/>
      <c r="J98" s="19"/>
      <c r="K98" s="19"/>
      <c r="L98" s="19"/>
      <c r="M98" s="300"/>
    </row>
    <row r="99" ht="14.25" customHeight="1">
      <c r="A99" s="19"/>
      <c r="B99" s="17"/>
      <c r="C99" s="17"/>
      <c r="D99" s="17"/>
      <c r="E99" s="17"/>
      <c r="F99" s="17"/>
      <c r="G99" s="17"/>
      <c r="H99" s="19"/>
      <c r="I99" s="19"/>
      <c r="J99" s="19"/>
      <c r="K99" s="19"/>
      <c r="L99" s="19"/>
      <c r="M99" s="300"/>
    </row>
    <row r="100" ht="14.25" customHeight="1">
      <c r="A100" s="19"/>
      <c r="B100" s="17"/>
      <c r="C100" s="17"/>
      <c r="D100" s="17"/>
      <c r="E100" s="17"/>
      <c r="F100" s="17"/>
      <c r="G100" s="17"/>
      <c r="H100" s="19"/>
      <c r="I100" s="19"/>
      <c r="J100" s="19"/>
      <c r="K100" s="19"/>
      <c r="L100" s="19"/>
      <c r="M100" s="300"/>
    </row>
  </sheetData>
  <printOptions/>
  <pageMargins bottom="0.75" footer="0.0" header="0.0" left="0.7" right="0.7" top="0.75"/>
  <pageSetup paperSize="9" orientation="portrait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23.29"/>
    <col customWidth="1" min="2" max="10" width="9.71"/>
    <col customWidth="1" min="11" max="11" width="11.57"/>
  </cols>
  <sheetData>
    <row r="1" ht="12.0" customHeight="1">
      <c r="A1" s="18" t="s">
        <v>533</v>
      </c>
      <c r="B1" s="17"/>
      <c r="C1" s="17"/>
      <c r="D1" s="17"/>
      <c r="E1" s="17"/>
      <c r="F1" s="17"/>
      <c r="G1" s="17"/>
      <c r="H1" s="17"/>
      <c r="I1" s="19"/>
      <c r="J1" s="19"/>
      <c r="K1" s="19"/>
    </row>
    <row r="2" ht="10.5" customHeight="1">
      <c r="A2" s="19"/>
      <c r="B2" s="17"/>
      <c r="C2" s="17"/>
      <c r="D2" s="17"/>
      <c r="E2" s="17"/>
      <c r="F2" s="17"/>
      <c r="G2" s="17"/>
      <c r="H2" s="19"/>
      <c r="I2" s="19"/>
      <c r="J2" s="19"/>
      <c r="K2" s="19"/>
    </row>
    <row r="3" ht="12.0" customHeight="1">
      <c r="A3" s="21" t="s">
        <v>426</v>
      </c>
      <c r="B3" s="21">
        <v>2011.0</v>
      </c>
      <c r="C3" s="21">
        <v>2012.0</v>
      </c>
      <c r="D3" s="21">
        <v>2013.0</v>
      </c>
      <c r="E3" s="21">
        <v>2014.0</v>
      </c>
      <c r="F3" s="21">
        <v>2015.0</v>
      </c>
      <c r="G3" s="21">
        <v>2016.0</v>
      </c>
      <c r="H3" s="21">
        <v>2017.0</v>
      </c>
      <c r="I3" s="22">
        <v>2018.0</v>
      </c>
      <c r="J3" s="22">
        <v>2019.0</v>
      </c>
      <c r="K3" s="22" t="s">
        <v>534</v>
      </c>
    </row>
    <row r="4" ht="12.0" customHeight="1">
      <c r="A4" s="18" t="s">
        <v>72</v>
      </c>
      <c r="B4" s="311" t="str">
        <f t="shared" ref="B4:K4" si="1">SUM(B6:B8)</f>
        <v>3,418,862</v>
      </c>
      <c r="C4" s="311" t="str">
        <f t="shared" si="1"/>
        <v>3,480,857</v>
      </c>
      <c r="D4" s="311" t="str">
        <f t="shared" si="1"/>
        <v>3,674,283</v>
      </c>
      <c r="E4" s="311" t="str">
        <f t="shared" si="1"/>
        <v>3,768,147</v>
      </c>
      <c r="F4" s="311" t="str">
        <f t="shared" si="1"/>
        <v>4,101,568</v>
      </c>
      <c r="G4" s="311" t="str">
        <f t="shared" si="1"/>
        <v>4,375,337</v>
      </c>
      <c r="H4" s="311" t="str">
        <f t="shared" si="1"/>
        <v>4,417,987</v>
      </c>
      <c r="I4" s="311" t="str">
        <f t="shared" si="1"/>
        <v>4,160,162</v>
      </c>
      <c r="J4" s="311" t="str">
        <f t="shared" si="1"/>
        <v>3,860,306</v>
      </c>
      <c r="K4" s="311" t="str">
        <f t="shared" si="1"/>
        <v>2,727,470</v>
      </c>
    </row>
    <row r="5" ht="12.0" customHeight="1">
      <c r="A5" s="19"/>
      <c r="B5" s="67"/>
      <c r="C5" s="67"/>
      <c r="D5" s="67"/>
      <c r="E5" s="67"/>
      <c r="F5" s="67"/>
      <c r="G5" s="67"/>
      <c r="H5" s="67"/>
      <c r="I5" s="67"/>
      <c r="J5" s="67"/>
      <c r="K5" s="67"/>
    </row>
    <row r="6" ht="12.0" customHeight="1">
      <c r="A6" s="19" t="s">
        <v>428</v>
      </c>
      <c r="B6" s="66">
        <v>3339364.5941110007</v>
      </c>
      <c r="C6" s="66">
        <v>3405386.8011939987</v>
      </c>
      <c r="D6" s="66">
        <v>3577897.8665770004</v>
      </c>
      <c r="E6" s="66">
        <v>3649559.869136998</v>
      </c>
      <c r="F6" s="66">
        <v>4009224.5288010016</v>
      </c>
      <c r="G6" s="66">
        <v>4210097.664069999</v>
      </c>
      <c r="H6" s="66">
        <v>4261314.196519999</v>
      </c>
      <c r="I6" s="66">
        <v>4028396.0223710025</v>
      </c>
      <c r="J6" s="66">
        <v>3730622.9853329994</v>
      </c>
      <c r="K6" s="66">
        <v>2649951.621281755</v>
      </c>
    </row>
    <row r="7" ht="12.0" customHeight="1">
      <c r="A7" s="19" t="s">
        <v>429</v>
      </c>
      <c r="B7" s="66">
        <v>79497.523311</v>
      </c>
      <c r="C7" s="66">
        <v>75470.11083199998</v>
      </c>
      <c r="D7" s="66">
        <v>96384.644262</v>
      </c>
      <c r="E7" s="66">
        <v>118587.350106</v>
      </c>
      <c r="F7" s="66">
        <v>92343.188269</v>
      </c>
      <c r="G7" s="66">
        <v>165239.02309599993</v>
      </c>
      <c r="H7" s="66">
        <v>156672.58482699998</v>
      </c>
      <c r="I7" s="66">
        <v>131765.910163</v>
      </c>
      <c r="J7" s="66">
        <v>129683.064153</v>
      </c>
      <c r="K7" s="66">
        <v>77518.10796961091</v>
      </c>
    </row>
    <row r="8" ht="12.0" customHeight="1">
      <c r="A8" s="19" t="s">
        <v>430</v>
      </c>
      <c r="B8" s="66">
        <v>0.0</v>
      </c>
      <c r="C8" s="66">
        <v>0.0</v>
      </c>
      <c r="D8" s="66">
        <v>0.0</v>
      </c>
      <c r="E8" s="66">
        <v>0.0</v>
      </c>
      <c r="F8" s="66">
        <v>0.0</v>
      </c>
      <c r="G8" s="66">
        <v>0.0</v>
      </c>
      <c r="H8" s="66">
        <v>0.0</v>
      </c>
      <c r="I8" s="66">
        <v>0.0</v>
      </c>
      <c r="J8" s="66">
        <v>0.0</v>
      </c>
      <c r="K8" s="66">
        <v>0.0</v>
      </c>
    </row>
    <row r="9" ht="10.5" customHeight="1">
      <c r="A9" s="19"/>
      <c r="B9" s="39"/>
      <c r="C9" s="39"/>
      <c r="D9" s="39"/>
      <c r="E9" s="39"/>
      <c r="F9" s="39"/>
      <c r="G9" s="39"/>
      <c r="H9" s="39"/>
      <c r="I9" s="39"/>
      <c r="J9" s="39"/>
      <c r="K9" s="39"/>
    </row>
    <row r="10" ht="10.5" customHeight="1">
      <c r="A10" s="19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ht="12.0" customHeight="1">
      <c r="A11" s="24" t="s">
        <v>395</v>
      </c>
      <c r="B11" s="126"/>
      <c r="C11" s="33"/>
      <c r="D11" s="33"/>
      <c r="E11" s="33"/>
      <c r="F11" s="33"/>
      <c r="G11" s="33"/>
      <c r="H11" s="24"/>
      <c r="I11" s="24"/>
      <c r="J11" s="24"/>
      <c r="K11" s="24"/>
    </row>
    <row r="12" ht="12.0" customHeight="1">
      <c r="A12" s="27" t="s">
        <v>404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</row>
    <row r="13" ht="10.5" customHeight="1">
      <c r="A13" s="19"/>
      <c r="B13" s="17"/>
      <c r="C13" s="17"/>
      <c r="D13" s="17"/>
      <c r="E13" s="17"/>
      <c r="F13" s="17"/>
      <c r="G13" s="17"/>
      <c r="H13" s="17"/>
      <c r="I13" s="19"/>
      <c r="J13" s="19"/>
      <c r="K13" s="19"/>
    </row>
    <row r="14" ht="10.5" customHeight="1">
      <c r="A14" s="19"/>
      <c r="B14" s="17"/>
      <c r="C14" s="17"/>
      <c r="D14" s="17"/>
      <c r="E14" s="17"/>
      <c r="F14" s="17"/>
      <c r="G14" s="17"/>
      <c r="H14" s="17"/>
      <c r="I14" s="19"/>
      <c r="J14" s="19"/>
      <c r="K14" s="19"/>
    </row>
    <row r="15" ht="12.0" customHeight="1">
      <c r="A15" s="18" t="s">
        <v>535</v>
      </c>
      <c r="B15" s="17"/>
      <c r="C15" s="17"/>
      <c r="D15" s="17"/>
      <c r="E15" s="17"/>
      <c r="F15" s="17"/>
      <c r="G15" s="17"/>
      <c r="H15" s="17"/>
      <c r="I15" s="19"/>
      <c r="J15" s="19"/>
      <c r="K15" s="19"/>
    </row>
    <row r="16" ht="10.5" customHeight="1">
      <c r="A16" s="19"/>
      <c r="B16" s="17"/>
      <c r="C16" s="17"/>
      <c r="D16" s="17"/>
      <c r="E16" s="17"/>
      <c r="F16" s="17"/>
      <c r="G16" s="17"/>
      <c r="H16" s="19"/>
      <c r="I16" s="19"/>
      <c r="J16" s="19"/>
      <c r="K16" s="19"/>
    </row>
    <row r="17" ht="12.0" customHeight="1">
      <c r="A17" s="21" t="s">
        <v>432</v>
      </c>
      <c r="B17" s="36">
        <v>2011.0</v>
      </c>
      <c r="C17" s="36">
        <v>2012.0</v>
      </c>
      <c r="D17" s="36">
        <v>2013.0</v>
      </c>
      <c r="E17" s="36">
        <v>2014.0</v>
      </c>
      <c r="F17" s="36">
        <v>2015.0</v>
      </c>
      <c r="G17" s="36">
        <v>2016.0</v>
      </c>
      <c r="H17" s="36">
        <v>2017.0</v>
      </c>
      <c r="I17" s="36">
        <v>2018.0</v>
      </c>
      <c r="J17" s="22">
        <v>2019.0</v>
      </c>
      <c r="K17" s="22" t="s">
        <v>536</v>
      </c>
    </row>
    <row r="18" ht="12.0" customHeight="1">
      <c r="A18" s="18" t="s">
        <v>72</v>
      </c>
      <c r="B18" s="182" t="str">
        <f t="shared" ref="B18:K18" si="2">SUM(B20:B22)</f>
        <v>  3,418,862 </v>
      </c>
      <c r="C18" s="182" t="str">
        <f t="shared" si="2"/>
        <v>  3,480,857 </v>
      </c>
      <c r="D18" s="182" t="str">
        <f t="shared" si="2"/>
        <v>  3,674,283 </v>
      </c>
      <c r="E18" s="182" t="str">
        <f t="shared" si="2"/>
        <v>  3,768,147 </v>
      </c>
      <c r="F18" s="182" t="str">
        <f t="shared" si="2"/>
        <v>  4,101,568 </v>
      </c>
      <c r="G18" s="182" t="str">
        <f t="shared" si="2"/>
        <v>  4,375,337 </v>
      </c>
      <c r="H18" s="182" t="str">
        <f t="shared" si="2"/>
        <v>  4,417,987 </v>
      </c>
      <c r="I18" s="182" t="str">
        <f t="shared" si="2"/>
        <v>  4,160,162 </v>
      </c>
      <c r="J18" s="182" t="str">
        <f t="shared" si="2"/>
        <v>  3,860,306 </v>
      </c>
      <c r="K18" s="182" t="str">
        <f t="shared" si="2"/>
        <v>  2,727,470 </v>
      </c>
    </row>
    <row r="19" ht="12.0" customHeight="1">
      <c r="A19" s="19"/>
      <c r="B19" s="39"/>
      <c r="C19" s="39"/>
      <c r="D19" s="39"/>
      <c r="E19" s="39"/>
      <c r="F19" s="39"/>
      <c r="G19" s="39"/>
      <c r="H19" s="39"/>
      <c r="I19" s="39"/>
      <c r="J19" s="39"/>
      <c r="K19" s="39"/>
    </row>
    <row r="20" ht="12.0" customHeight="1">
      <c r="A20" s="19" t="s">
        <v>434</v>
      </c>
      <c r="B20" s="66">
        <v>3191876.539997001</v>
      </c>
      <c r="C20" s="66">
        <v>3245519.781045999</v>
      </c>
      <c r="D20" s="66">
        <v>3407281.624048</v>
      </c>
      <c r="E20" s="66">
        <v>3458529.3573160004</v>
      </c>
      <c r="F20" s="66">
        <v>3669550.002277</v>
      </c>
      <c r="G20" s="66">
        <v>3856085.780645</v>
      </c>
      <c r="H20" s="66">
        <v>3861574.440565999</v>
      </c>
      <c r="I20" s="66">
        <v>3590425.619374001</v>
      </c>
      <c r="J20" s="66">
        <v>3415311.7468969985</v>
      </c>
      <c r="K20" s="66">
        <v>2422681.5478973123</v>
      </c>
    </row>
    <row r="21" ht="12.0" customHeight="1">
      <c r="A21" s="19" t="s">
        <v>435</v>
      </c>
      <c r="B21" s="66">
        <v>226977.47181500003</v>
      </c>
      <c r="C21" s="66">
        <v>235329.82691900004</v>
      </c>
      <c r="D21" s="66">
        <v>267000.39243799995</v>
      </c>
      <c r="E21" s="66">
        <v>309617.8619269999</v>
      </c>
      <c r="F21" s="66">
        <v>432017.670526</v>
      </c>
      <c r="G21" s="66">
        <v>519240.57150799985</v>
      </c>
      <c r="H21" s="66">
        <v>556402.283383</v>
      </c>
      <c r="I21" s="66">
        <v>569729.9075760002</v>
      </c>
      <c r="J21" s="66">
        <v>444978.4295540001</v>
      </c>
      <c r="K21" s="66">
        <v>300472.1995696037</v>
      </c>
    </row>
    <row r="22" ht="12.0" customHeight="1">
      <c r="A22" s="19" t="s">
        <v>436</v>
      </c>
      <c r="B22" s="66">
        <v>8.10561</v>
      </c>
      <c r="C22" s="66">
        <v>7.304060999999999</v>
      </c>
      <c r="D22" s="236">
        <v>0.494353</v>
      </c>
      <c r="E22" s="66">
        <v>0.0</v>
      </c>
      <c r="F22" s="236">
        <v>0.044267</v>
      </c>
      <c r="G22" s="66">
        <v>10.335013</v>
      </c>
      <c r="H22" s="66">
        <v>10.057398</v>
      </c>
      <c r="I22" s="66">
        <v>6.405584</v>
      </c>
      <c r="J22" s="66">
        <v>15.873035000000002</v>
      </c>
      <c r="K22" s="66">
        <v>4315.9817844524</v>
      </c>
    </row>
    <row r="23" ht="10.5" customHeight="1">
      <c r="A23" s="19"/>
      <c r="B23" s="17"/>
      <c r="C23" s="17"/>
      <c r="D23" s="17"/>
      <c r="E23" s="17"/>
      <c r="F23" s="17"/>
      <c r="G23" s="17"/>
      <c r="H23" s="17"/>
      <c r="I23" s="19"/>
      <c r="J23" s="19"/>
      <c r="K23" s="19"/>
    </row>
    <row r="24" ht="10.5" customHeight="1">
      <c r="A24" s="19"/>
      <c r="B24" s="17"/>
      <c r="C24" s="17"/>
      <c r="D24" s="17"/>
      <c r="E24" s="17"/>
      <c r="F24" s="17"/>
      <c r="G24" s="17"/>
      <c r="H24" s="17"/>
      <c r="I24" s="19"/>
      <c r="J24" s="19"/>
      <c r="K24" s="19"/>
    </row>
    <row r="25" ht="12.0" customHeight="1">
      <c r="A25" s="24" t="s">
        <v>395</v>
      </c>
      <c r="B25" s="126"/>
      <c r="C25" s="33"/>
      <c r="D25" s="33"/>
      <c r="E25" s="33"/>
      <c r="F25" s="33"/>
      <c r="G25" s="33"/>
      <c r="H25" s="24"/>
      <c r="I25" s="24"/>
      <c r="J25" s="24"/>
      <c r="K25" s="24"/>
    </row>
    <row r="26" ht="12.0" customHeight="1">
      <c r="A26" s="27" t="s">
        <v>404</v>
      </c>
      <c r="B26" s="128"/>
      <c r="C26" s="129"/>
      <c r="D26" s="129"/>
      <c r="E26" s="129"/>
      <c r="F26" s="129"/>
      <c r="G26" s="129"/>
      <c r="H26" s="129"/>
      <c r="I26" s="129"/>
      <c r="J26" s="129"/>
      <c r="K26" s="129"/>
    </row>
    <row r="27" ht="12.0" customHeight="1">
      <c r="A27" s="19"/>
      <c r="B27" s="17"/>
      <c r="C27" s="17"/>
      <c r="D27" s="17"/>
      <c r="E27" s="17"/>
      <c r="F27" s="17"/>
      <c r="G27" s="17"/>
      <c r="H27" s="19"/>
      <c r="I27" s="19"/>
      <c r="J27" s="19"/>
      <c r="K27" s="19"/>
    </row>
    <row r="28" ht="12.0" customHeight="1">
      <c r="A28" s="19"/>
      <c r="B28" s="17"/>
      <c r="C28" s="17"/>
      <c r="D28" s="17"/>
      <c r="E28" s="17"/>
      <c r="F28" s="17"/>
      <c r="G28" s="17"/>
      <c r="H28" s="19"/>
      <c r="I28" s="19"/>
      <c r="J28" s="19"/>
      <c r="K28" s="19"/>
    </row>
    <row r="29" ht="12.0" customHeight="1">
      <c r="A29" s="19"/>
      <c r="B29" s="17"/>
      <c r="C29" s="17"/>
      <c r="D29" s="17"/>
      <c r="E29" s="17"/>
      <c r="F29" s="17"/>
      <c r="G29" s="17"/>
      <c r="H29" s="19"/>
      <c r="I29" s="19"/>
      <c r="J29" s="19"/>
      <c r="K29" s="19"/>
    </row>
    <row r="30" ht="12.0" customHeight="1">
      <c r="A30" s="19"/>
      <c r="B30" s="17"/>
      <c r="C30" s="17"/>
      <c r="D30" s="17"/>
      <c r="E30" s="17"/>
      <c r="F30" s="17"/>
      <c r="G30" s="17"/>
      <c r="H30" s="19"/>
      <c r="I30" s="19"/>
      <c r="J30" s="19"/>
      <c r="K30" s="19"/>
    </row>
    <row r="31" ht="12.0" customHeight="1">
      <c r="A31" s="19"/>
      <c r="B31" s="17"/>
      <c r="C31" s="17"/>
      <c r="D31" s="17"/>
      <c r="E31" s="17"/>
      <c r="F31" s="17"/>
      <c r="G31" s="17"/>
      <c r="H31" s="19"/>
      <c r="I31" s="19"/>
      <c r="J31" s="19"/>
      <c r="K31" s="19"/>
    </row>
    <row r="32" ht="12.0" customHeight="1">
      <c r="A32" s="19"/>
      <c r="B32" s="17"/>
      <c r="C32" s="17"/>
      <c r="D32" s="17"/>
      <c r="E32" s="17"/>
      <c r="F32" s="17"/>
      <c r="G32" s="17"/>
      <c r="H32" s="19"/>
      <c r="I32" s="19"/>
      <c r="J32" s="19"/>
      <c r="K32" s="19"/>
    </row>
    <row r="33" ht="12.0" customHeight="1">
      <c r="A33" s="19"/>
      <c r="B33" s="17"/>
      <c r="C33" s="17"/>
      <c r="D33" s="17"/>
      <c r="E33" s="17"/>
      <c r="F33" s="17"/>
      <c r="G33" s="17"/>
      <c r="H33" s="19"/>
      <c r="I33" s="19"/>
      <c r="J33" s="19"/>
      <c r="K33" s="19"/>
    </row>
    <row r="34" ht="12.0" customHeight="1">
      <c r="A34" s="19"/>
      <c r="B34" s="17"/>
      <c r="C34" s="17"/>
      <c r="D34" s="17"/>
      <c r="E34" s="17"/>
      <c r="F34" s="17"/>
      <c r="G34" s="17"/>
      <c r="H34" s="19"/>
      <c r="I34" s="19"/>
      <c r="J34" s="19"/>
      <c r="K34" s="19"/>
    </row>
    <row r="35" ht="12.0" customHeight="1">
      <c r="A35" s="19"/>
      <c r="B35" s="17"/>
      <c r="C35" s="17"/>
      <c r="D35" s="17"/>
      <c r="E35" s="17"/>
      <c r="F35" s="17"/>
      <c r="G35" s="17"/>
      <c r="H35" s="19"/>
      <c r="I35" s="19"/>
      <c r="J35" s="19"/>
      <c r="K35" s="19"/>
    </row>
    <row r="36" ht="12.0" customHeight="1">
      <c r="A36" s="19"/>
      <c r="B36" s="17"/>
      <c r="C36" s="17"/>
      <c r="D36" s="17"/>
      <c r="E36" s="17"/>
      <c r="F36" s="17"/>
      <c r="G36" s="17"/>
      <c r="H36" s="19"/>
      <c r="I36" s="19"/>
      <c r="J36" s="19"/>
      <c r="K36" s="19"/>
    </row>
    <row r="37" ht="12.0" customHeight="1">
      <c r="A37" s="19"/>
      <c r="B37" s="17"/>
      <c r="C37" s="17"/>
      <c r="D37" s="17"/>
      <c r="E37" s="17"/>
      <c r="F37" s="17"/>
      <c r="G37" s="17"/>
      <c r="H37" s="19"/>
      <c r="I37" s="19"/>
      <c r="J37" s="19"/>
      <c r="K37" s="19"/>
    </row>
    <row r="38" ht="12.0" customHeight="1">
      <c r="A38" s="19"/>
      <c r="B38" s="17"/>
      <c r="C38" s="17"/>
      <c r="D38" s="17"/>
      <c r="E38" s="17"/>
      <c r="F38" s="17"/>
      <c r="G38" s="17"/>
      <c r="H38" s="19"/>
      <c r="I38" s="19"/>
      <c r="J38" s="19"/>
      <c r="K38" s="19"/>
    </row>
    <row r="39" ht="12.0" customHeight="1">
      <c r="A39" s="19"/>
      <c r="B39" s="17"/>
      <c r="C39" s="17"/>
      <c r="D39" s="17"/>
      <c r="E39" s="17"/>
      <c r="F39" s="17"/>
      <c r="G39" s="17"/>
      <c r="H39" s="19"/>
      <c r="I39" s="19"/>
      <c r="J39" s="19"/>
      <c r="K39" s="19"/>
    </row>
    <row r="40" ht="12.0" customHeight="1">
      <c r="A40" s="19"/>
      <c r="B40" s="17"/>
      <c r="C40" s="17"/>
      <c r="D40" s="17"/>
      <c r="E40" s="17"/>
      <c r="F40" s="17"/>
      <c r="G40" s="17"/>
      <c r="H40" s="19"/>
      <c r="I40" s="19"/>
      <c r="J40" s="19"/>
      <c r="K40" s="19"/>
    </row>
    <row r="41" ht="12.0" customHeight="1">
      <c r="A41" s="19"/>
      <c r="B41" s="17"/>
      <c r="C41" s="17"/>
      <c r="D41" s="17"/>
      <c r="E41" s="17"/>
      <c r="F41" s="17"/>
      <c r="G41" s="17"/>
      <c r="H41" s="19"/>
      <c r="I41" s="19"/>
      <c r="J41" s="19"/>
      <c r="K41" s="19"/>
    </row>
    <row r="42" ht="12.0" customHeight="1">
      <c r="A42" s="19"/>
      <c r="B42" s="17"/>
      <c r="C42" s="17"/>
      <c r="D42" s="17"/>
      <c r="E42" s="17"/>
      <c r="F42" s="17"/>
      <c r="G42" s="17"/>
      <c r="H42" s="19"/>
      <c r="I42" s="19"/>
      <c r="J42" s="19"/>
      <c r="K42" s="19"/>
    </row>
    <row r="43" ht="12.0" customHeight="1">
      <c r="A43" s="19"/>
      <c r="B43" s="17"/>
      <c r="C43" s="17"/>
      <c r="D43" s="17"/>
      <c r="E43" s="17"/>
      <c r="F43" s="17"/>
      <c r="G43" s="17"/>
      <c r="H43" s="19"/>
      <c r="I43" s="19"/>
      <c r="J43" s="19"/>
      <c r="K43" s="19"/>
    </row>
    <row r="44" ht="12.0" customHeight="1">
      <c r="A44" s="19"/>
      <c r="B44" s="17"/>
      <c r="C44" s="17"/>
      <c r="D44" s="17"/>
      <c r="E44" s="17"/>
      <c r="F44" s="17"/>
      <c r="G44" s="17"/>
      <c r="H44" s="19"/>
      <c r="I44" s="19"/>
      <c r="J44" s="19"/>
      <c r="K44" s="19"/>
    </row>
    <row r="45" ht="12.0" customHeight="1">
      <c r="A45" s="19"/>
      <c r="B45" s="17"/>
      <c r="C45" s="17"/>
      <c r="D45" s="17"/>
      <c r="E45" s="17"/>
      <c r="F45" s="17"/>
      <c r="G45" s="17"/>
      <c r="H45" s="19"/>
      <c r="I45" s="19"/>
      <c r="J45" s="19"/>
      <c r="K45" s="19"/>
    </row>
    <row r="46" ht="12.0" customHeight="1">
      <c r="A46" s="19"/>
      <c r="B46" s="17"/>
      <c r="C46" s="17"/>
      <c r="D46" s="17"/>
      <c r="E46" s="17"/>
      <c r="F46" s="17"/>
      <c r="G46" s="17"/>
      <c r="H46" s="19"/>
      <c r="I46" s="19"/>
      <c r="J46" s="19"/>
      <c r="K46" s="19"/>
    </row>
    <row r="47" ht="12.0" customHeight="1">
      <c r="A47" s="19"/>
      <c r="B47" s="17"/>
      <c r="C47" s="17"/>
      <c r="D47" s="17"/>
      <c r="E47" s="17"/>
      <c r="F47" s="17"/>
      <c r="G47" s="17"/>
      <c r="H47" s="19"/>
      <c r="I47" s="19"/>
      <c r="J47" s="19"/>
      <c r="K47" s="19"/>
    </row>
    <row r="48" ht="12.0" customHeight="1">
      <c r="A48" s="19"/>
      <c r="B48" s="17"/>
      <c r="C48" s="17"/>
      <c r="D48" s="17"/>
      <c r="E48" s="17"/>
      <c r="F48" s="17"/>
      <c r="G48" s="17"/>
      <c r="H48" s="19"/>
      <c r="I48" s="19"/>
      <c r="J48" s="19"/>
      <c r="K48" s="19"/>
    </row>
    <row r="49" ht="12.0" customHeight="1">
      <c r="A49" s="19"/>
      <c r="B49" s="17"/>
      <c r="C49" s="17"/>
      <c r="D49" s="17"/>
      <c r="E49" s="17"/>
      <c r="F49" s="17"/>
      <c r="G49" s="17"/>
      <c r="H49" s="19"/>
      <c r="I49" s="19"/>
      <c r="J49" s="19"/>
      <c r="K49" s="19"/>
    </row>
    <row r="50" ht="12.0" customHeight="1">
      <c r="A50" s="19"/>
      <c r="B50" s="17"/>
      <c r="C50" s="17"/>
      <c r="D50" s="17"/>
      <c r="E50" s="17"/>
      <c r="F50" s="17"/>
      <c r="G50" s="17"/>
      <c r="H50" s="19"/>
      <c r="I50" s="19"/>
      <c r="J50" s="19"/>
      <c r="K50" s="19"/>
    </row>
    <row r="51" ht="12.0" customHeight="1">
      <c r="A51" s="19"/>
      <c r="B51" s="17"/>
      <c r="C51" s="17"/>
      <c r="D51" s="17"/>
      <c r="E51" s="17"/>
      <c r="F51" s="17"/>
      <c r="G51" s="17"/>
      <c r="H51" s="19"/>
      <c r="I51" s="19"/>
      <c r="J51" s="19"/>
      <c r="K51" s="19"/>
    </row>
    <row r="52" ht="12.0" customHeight="1">
      <c r="A52" s="19"/>
      <c r="B52" s="17"/>
      <c r="C52" s="17"/>
      <c r="D52" s="17"/>
      <c r="E52" s="17"/>
      <c r="F52" s="17"/>
      <c r="G52" s="17"/>
      <c r="H52" s="19"/>
      <c r="I52" s="19"/>
      <c r="J52" s="19"/>
      <c r="K52" s="19"/>
    </row>
    <row r="53" ht="12.0" customHeight="1">
      <c r="A53" s="19"/>
      <c r="B53" s="17"/>
      <c r="C53" s="17"/>
      <c r="D53" s="17"/>
      <c r="E53" s="17"/>
      <c r="F53" s="17"/>
      <c r="G53" s="17"/>
      <c r="H53" s="19"/>
      <c r="I53" s="19"/>
      <c r="J53" s="19"/>
      <c r="K53" s="19"/>
    </row>
    <row r="54" ht="12.0" customHeight="1">
      <c r="A54" s="19"/>
      <c r="B54" s="17"/>
      <c r="C54" s="17"/>
      <c r="D54" s="17"/>
      <c r="E54" s="17"/>
      <c r="F54" s="17"/>
      <c r="G54" s="17"/>
      <c r="H54" s="19"/>
      <c r="I54" s="19"/>
      <c r="J54" s="19"/>
      <c r="K54" s="19"/>
    </row>
    <row r="55" ht="12.0" customHeight="1">
      <c r="A55" s="19"/>
      <c r="B55" s="17"/>
      <c r="C55" s="17"/>
      <c r="D55" s="17"/>
      <c r="E55" s="17"/>
      <c r="F55" s="17"/>
      <c r="G55" s="17"/>
      <c r="H55" s="19"/>
      <c r="I55" s="19"/>
      <c r="J55" s="19"/>
      <c r="K55" s="19"/>
    </row>
    <row r="56" ht="12.0" customHeight="1">
      <c r="A56" s="19"/>
      <c r="B56" s="17"/>
      <c r="C56" s="17"/>
      <c r="D56" s="17"/>
      <c r="E56" s="17"/>
      <c r="F56" s="17"/>
      <c r="G56" s="17"/>
      <c r="H56" s="19"/>
      <c r="I56" s="19"/>
      <c r="J56" s="19"/>
      <c r="K56" s="19"/>
    </row>
    <row r="57" ht="12.0" customHeight="1">
      <c r="A57" s="19"/>
      <c r="B57" s="17"/>
      <c r="C57" s="17"/>
      <c r="D57" s="17"/>
      <c r="E57" s="17"/>
      <c r="F57" s="17"/>
      <c r="G57" s="17"/>
      <c r="H57" s="19"/>
      <c r="I57" s="19"/>
      <c r="J57" s="19"/>
      <c r="K57" s="19"/>
    </row>
    <row r="58" ht="12.0" customHeight="1">
      <c r="A58" s="19"/>
      <c r="B58" s="17"/>
      <c r="C58" s="17"/>
      <c r="D58" s="17"/>
      <c r="E58" s="17"/>
      <c r="F58" s="17"/>
      <c r="G58" s="17"/>
      <c r="H58" s="19"/>
      <c r="I58" s="19"/>
      <c r="J58" s="19"/>
      <c r="K58" s="19"/>
    </row>
    <row r="59" ht="12.0" customHeight="1">
      <c r="A59" s="19"/>
      <c r="B59" s="17"/>
      <c r="C59" s="17"/>
      <c r="D59" s="17"/>
      <c r="E59" s="17"/>
      <c r="F59" s="17"/>
      <c r="G59" s="17"/>
      <c r="H59" s="19"/>
      <c r="I59" s="19"/>
      <c r="J59" s="19"/>
      <c r="K59" s="19"/>
    </row>
    <row r="60" ht="12.0" customHeight="1">
      <c r="A60" s="19"/>
      <c r="B60" s="17"/>
      <c r="C60" s="17"/>
      <c r="D60" s="17"/>
      <c r="E60" s="17"/>
      <c r="F60" s="17"/>
      <c r="G60" s="17"/>
      <c r="H60" s="19"/>
      <c r="I60" s="19"/>
      <c r="J60" s="19"/>
      <c r="K60" s="19"/>
    </row>
    <row r="61" ht="12.0" customHeight="1">
      <c r="A61" s="19"/>
      <c r="B61" s="17"/>
      <c r="C61" s="17"/>
      <c r="D61" s="17"/>
      <c r="E61" s="17"/>
      <c r="F61" s="17"/>
      <c r="G61" s="17"/>
      <c r="H61" s="19"/>
      <c r="I61" s="19"/>
      <c r="J61" s="19"/>
      <c r="K61" s="19"/>
    </row>
    <row r="62" ht="12.0" customHeight="1">
      <c r="A62" s="19"/>
      <c r="B62" s="17"/>
      <c r="C62" s="17"/>
      <c r="D62" s="17"/>
      <c r="E62" s="17"/>
      <c r="F62" s="17"/>
      <c r="G62" s="17"/>
      <c r="H62" s="19"/>
      <c r="I62" s="19"/>
      <c r="J62" s="19"/>
      <c r="K62" s="19"/>
    </row>
    <row r="63" ht="12.0" customHeight="1">
      <c r="A63" s="19"/>
      <c r="B63" s="17"/>
      <c r="C63" s="17"/>
      <c r="D63" s="17"/>
      <c r="E63" s="17"/>
      <c r="F63" s="17"/>
      <c r="G63" s="17"/>
      <c r="H63" s="19"/>
      <c r="I63" s="19"/>
      <c r="J63" s="19"/>
      <c r="K63" s="19"/>
    </row>
    <row r="64" ht="12.0" customHeight="1">
      <c r="A64" s="19"/>
      <c r="B64" s="17"/>
      <c r="C64" s="17"/>
      <c r="D64" s="17"/>
      <c r="E64" s="17"/>
      <c r="F64" s="17"/>
      <c r="G64" s="17"/>
      <c r="H64" s="19"/>
      <c r="I64" s="19"/>
      <c r="J64" s="19"/>
      <c r="K64" s="19"/>
    </row>
    <row r="65" ht="12.0" customHeight="1">
      <c r="A65" s="19"/>
      <c r="B65" s="17"/>
      <c r="C65" s="17"/>
      <c r="D65" s="17"/>
      <c r="E65" s="17"/>
      <c r="F65" s="17"/>
      <c r="G65" s="17"/>
      <c r="H65" s="19"/>
      <c r="I65" s="19"/>
      <c r="J65" s="19"/>
      <c r="K65" s="19"/>
    </row>
    <row r="66" ht="12.0" customHeight="1">
      <c r="A66" s="19"/>
      <c r="B66" s="17"/>
      <c r="C66" s="17"/>
      <c r="D66" s="17"/>
      <c r="E66" s="17"/>
      <c r="F66" s="17"/>
      <c r="G66" s="17"/>
      <c r="H66" s="19"/>
      <c r="I66" s="19"/>
      <c r="J66" s="19"/>
      <c r="K66" s="19"/>
    </row>
    <row r="67" ht="12.0" customHeight="1">
      <c r="A67" s="19"/>
      <c r="B67" s="17"/>
      <c r="C67" s="17"/>
      <c r="D67" s="17"/>
      <c r="E67" s="17"/>
      <c r="F67" s="17"/>
      <c r="G67" s="17"/>
      <c r="H67" s="19"/>
      <c r="I67" s="19"/>
      <c r="J67" s="19"/>
      <c r="K67" s="19"/>
    </row>
    <row r="68" ht="12.0" customHeight="1">
      <c r="A68" s="19"/>
      <c r="B68" s="17"/>
      <c r="C68" s="17"/>
      <c r="D68" s="17"/>
      <c r="E68" s="17"/>
      <c r="F68" s="17"/>
      <c r="G68" s="17"/>
      <c r="H68" s="19"/>
      <c r="I68" s="19"/>
      <c r="J68" s="19"/>
      <c r="K68" s="19"/>
    </row>
    <row r="69" ht="12.0" customHeight="1">
      <c r="A69" s="19"/>
      <c r="B69" s="17"/>
      <c r="C69" s="17"/>
      <c r="D69" s="17"/>
      <c r="E69" s="17"/>
      <c r="F69" s="17"/>
      <c r="G69" s="17"/>
      <c r="H69" s="19"/>
      <c r="I69" s="19"/>
      <c r="J69" s="19"/>
      <c r="K69" s="19"/>
    </row>
    <row r="70" ht="12.0" customHeight="1">
      <c r="A70" s="19"/>
      <c r="B70" s="17"/>
      <c r="C70" s="17"/>
      <c r="D70" s="17"/>
      <c r="E70" s="17"/>
      <c r="F70" s="17"/>
      <c r="G70" s="17"/>
      <c r="H70" s="19"/>
      <c r="I70" s="19"/>
      <c r="J70" s="19"/>
      <c r="K70" s="19"/>
    </row>
    <row r="71" ht="12.0" customHeight="1">
      <c r="A71" s="19"/>
      <c r="B71" s="17"/>
      <c r="C71" s="17"/>
      <c r="D71" s="17"/>
      <c r="E71" s="17"/>
      <c r="F71" s="17"/>
      <c r="G71" s="17"/>
      <c r="H71" s="19"/>
      <c r="I71" s="19"/>
      <c r="J71" s="19"/>
      <c r="K71" s="19"/>
    </row>
    <row r="72" ht="12.0" customHeight="1">
      <c r="A72" s="19"/>
      <c r="B72" s="17"/>
      <c r="C72" s="17"/>
      <c r="D72" s="17"/>
      <c r="E72" s="17"/>
      <c r="F72" s="17"/>
      <c r="G72" s="17"/>
      <c r="H72" s="19"/>
      <c r="I72" s="19"/>
      <c r="J72" s="19"/>
      <c r="K72" s="19"/>
    </row>
    <row r="73" ht="12.0" customHeight="1">
      <c r="A73" s="19"/>
      <c r="B73" s="17"/>
      <c r="C73" s="17"/>
      <c r="D73" s="17"/>
      <c r="E73" s="17"/>
      <c r="F73" s="17"/>
      <c r="G73" s="17"/>
      <c r="H73" s="19"/>
      <c r="I73" s="19"/>
      <c r="J73" s="19"/>
      <c r="K73" s="19"/>
    </row>
    <row r="74" ht="12.0" customHeight="1">
      <c r="A74" s="19"/>
      <c r="B74" s="17"/>
      <c r="C74" s="17"/>
      <c r="D74" s="17"/>
      <c r="E74" s="17"/>
      <c r="F74" s="17"/>
      <c r="G74" s="17"/>
      <c r="H74" s="19"/>
      <c r="I74" s="19"/>
      <c r="J74" s="19"/>
      <c r="K74" s="19"/>
    </row>
    <row r="75" ht="12.0" customHeight="1">
      <c r="A75" s="19"/>
      <c r="B75" s="17"/>
      <c r="C75" s="17"/>
      <c r="D75" s="17"/>
      <c r="E75" s="17"/>
      <c r="F75" s="17"/>
      <c r="G75" s="17"/>
      <c r="H75" s="19"/>
      <c r="I75" s="19"/>
      <c r="J75" s="19"/>
      <c r="K75" s="19"/>
    </row>
    <row r="76" ht="12.0" customHeight="1">
      <c r="A76" s="19"/>
      <c r="B76" s="17"/>
      <c r="C76" s="17"/>
      <c r="D76" s="17"/>
      <c r="E76" s="17"/>
      <c r="F76" s="17"/>
      <c r="G76" s="17"/>
      <c r="H76" s="19"/>
      <c r="I76" s="19"/>
      <c r="J76" s="19"/>
      <c r="K76" s="19"/>
    </row>
    <row r="77" ht="12.0" customHeight="1">
      <c r="A77" s="19"/>
      <c r="B77" s="17"/>
      <c r="C77" s="17"/>
      <c r="D77" s="17"/>
      <c r="E77" s="17"/>
      <c r="F77" s="17"/>
      <c r="G77" s="17"/>
      <c r="H77" s="19"/>
      <c r="I77" s="19"/>
      <c r="J77" s="19"/>
      <c r="K77" s="19"/>
    </row>
    <row r="78" ht="12.0" customHeight="1">
      <c r="A78" s="19"/>
      <c r="B78" s="17"/>
      <c r="C78" s="17"/>
      <c r="D78" s="17"/>
      <c r="E78" s="17"/>
      <c r="F78" s="17"/>
      <c r="G78" s="17"/>
      <c r="H78" s="19"/>
      <c r="I78" s="19"/>
      <c r="J78" s="19"/>
      <c r="K78" s="19"/>
    </row>
    <row r="79" ht="12.0" customHeight="1">
      <c r="A79" s="19"/>
      <c r="B79" s="17"/>
      <c r="C79" s="17"/>
      <c r="D79" s="17"/>
      <c r="E79" s="17"/>
      <c r="F79" s="17"/>
      <c r="G79" s="17"/>
      <c r="H79" s="19"/>
      <c r="I79" s="19"/>
      <c r="J79" s="19"/>
      <c r="K79" s="19"/>
    </row>
    <row r="80" ht="12.0" customHeight="1">
      <c r="A80" s="19"/>
      <c r="B80" s="17"/>
      <c r="C80" s="17"/>
      <c r="D80" s="17"/>
      <c r="E80" s="17"/>
      <c r="F80" s="17"/>
      <c r="G80" s="17"/>
      <c r="H80" s="19"/>
      <c r="I80" s="19"/>
      <c r="J80" s="19"/>
      <c r="K80" s="19"/>
    </row>
    <row r="81" ht="12.0" customHeight="1">
      <c r="A81" s="19"/>
      <c r="B81" s="17"/>
      <c r="C81" s="17"/>
      <c r="D81" s="17"/>
      <c r="E81" s="17"/>
      <c r="F81" s="17"/>
      <c r="G81" s="17"/>
      <c r="H81" s="19"/>
      <c r="I81" s="19"/>
      <c r="J81" s="19"/>
      <c r="K81" s="19"/>
    </row>
    <row r="82" ht="12.0" customHeight="1">
      <c r="A82" s="19"/>
      <c r="B82" s="17"/>
      <c r="C82" s="17"/>
      <c r="D82" s="17"/>
      <c r="E82" s="17"/>
      <c r="F82" s="17"/>
      <c r="G82" s="17"/>
      <c r="H82" s="19"/>
      <c r="I82" s="19"/>
      <c r="J82" s="19"/>
      <c r="K82" s="19"/>
    </row>
    <row r="83" ht="12.0" customHeight="1">
      <c r="A83" s="19"/>
      <c r="B83" s="17"/>
      <c r="C83" s="17"/>
      <c r="D83" s="17"/>
      <c r="E83" s="17"/>
      <c r="F83" s="17"/>
      <c r="G83" s="17"/>
      <c r="H83" s="19"/>
      <c r="I83" s="19"/>
      <c r="J83" s="19"/>
      <c r="K83" s="19"/>
    </row>
    <row r="84" ht="12.0" customHeight="1">
      <c r="A84" s="19"/>
      <c r="B84" s="17"/>
      <c r="C84" s="17"/>
      <c r="D84" s="17"/>
      <c r="E84" s="17"/>
      <c r="F84" s="17"/>
      <c r="G84" s="17"/>
      <c r="H84" s="19"/>
      <c r="I84" s="19"/>
      <c r="J84" s="19"/>
      <c r="K84" s="19"/>
    </row>
    <row r="85" ht="12.0" customHeight="1">
      <c r="A85" s="19"/>
      <c r="B85" s="17"/>
      <c r="C85" s="17"/>
      <c r="D85" s="17"/>
      <c r="E85" s="17"/>
      <c r="F85" s="17"/>
      <c r="G85" s="17"/>
      <c r="H85" s="19"/>
      <c r="I85" s="19"/>
      <c r="J85" s="19"/>
      <c r="K85" s="19"/>
    </row>
    <row r="86" ht="12.0" customHeight="1">
      <c r="A86" s="19"/>
      <c r="B86" s="17"/>
      <c r="C86" s="17"/>
      <c r="D86" s="17"/>
      <c r="E86" s="17"/>
      <c r="F86" s="17"/>
      <c r="G86" s="17"/>
      <c r="H86" s="19"/>
      <c r="I86" s="19"/>
      <c r="J86" s="19"/>
      <c r="K86" s="19"/>
    </row>
    <row r="87" ht="12.0" customHeight="1">
      <c r="A87" s="19"/>
      <c r="B87" s="17"/>
      <c r="C87" s="17"/>
      <c r="D87" s="17"/>
      <c r="E87" s="17"/>
      <c r="F87" s="17"/>
      <c r="G87" s="17"/>
      <c r="H87" s="19"/>
      <c r="I87" s="19"/>
      <c r="J87" s="19"/>
      <c r="K87" s="19"/>
    </row>
    <row r="88" ht="12.0" customHeight="1">
      <c r="A88" s="19"/>
      <c r="B88" s="17"/>
      <c r="C88" s="17"/>
      <c r="D88" s="17"/>
      <c r="E88" s="17"/>
      <c r="F88" s="17"/>
      <c r="G88" s="17"/>
      <c r="H88" s="19"/>
      <c r="I88" s="19"/>
      <c r="J88" s="19"/>
      <c r="K88" s="19"/>
    </row>
    <row r="89" ht="12.0" customHeight="1">
      <c r="A89" s="19"/>
      <c r="B89" s="17"/>
      <c r="C89" s="17"/>
      <c r="D89" s="17"/>
      <c r="E89" s="17"/>
      <c r="F89" s="17"/>
      <c r="G89" s="17"/>
      <c r="H89" s="19"/>
      <c r="I89" s="19"/>
      <c r="J89" s="19"/>
      <c r="K89" s="19"/>
    </row>
    <row r="90" ht="12.0" customHeight="1">
      <c r="A90" s="19"/>
      <c r="B90" s="17"/>
      <c r="C90" s="17"/>
      <c r="D90" s="17"/>
      <c r="E90" s="17"/>
      <c r="F90" s="17"/>
      <c r="G90" s="17"/>
      <c r="H90" s="19"/>
      <c r="I90" s="19"/>
      <c r="J90" s="19"/>
      <c r="K90" s="19"/>
    </row>
    <row r="91" ht="12.0" customHeight="1">
      <c r="A91" s="19"/>
      <c r="B91" s="17"/>
      <c r="C91" s="17"/>
      <c r="D91" s="17"/>
      <c r="E91" s="17"/>
      <c r="F91" s="17"/>
      <c r="G91" s="17"/>
      <c r="H91" s="19"/>
      <c r="I91" s="19"/>
      <c r="J91" s="19"/>
      <c r="K91" s="19"/>
    </row>
    <row r="92" ht="12.0" customHeight="1">
      <c r="A92" s="19"/>
      <c r="B92" s="17"/>
      <c r="C92" s="17"/>
      <c r="D92" s="17"/>
      <c r="E92" s="17"/>
      <c r="F92" s="17"/>
      <c r="G92" s="17"/>
      <c r="H92" s="19"/>
      <c r="I92" s="19"/>
      <c r="J92" s="19"/>
      <c r="K92" s="19"/>
    </row>
    <row r="93" ht="12.0" customHeight="1">
      <c r="A93" s="19"/>
      <c r="B93" s="17"/>
      <c r="C93" s="17"/>
      <c r="D93" s="17"/>
      <c r="E93" s="17"/>
      <c r="F93" s="17"/>
      <c r="G93" s="17"/>
      <c r="H93" s="19"/>
      <c r="I93" s="19"/>
      <c r="J93" s="19"/>
      <c r="K93" s="19"/>
    </row>
    <row r="94" ht="12.0" customHeight="1">
      <c r="A94" s="19"/>
      <c r="B94" s="17"/>
      <c r="C94" s="17"/>
      <c r="D94" s="17"/>
      <c r="E94" s="17"/>
      <c r="F94" s="17"/>
      <c r="G94" s="17"/>
      <c r="H94" s="19"/>
      <c r="I94" s="19"/>
      <c r="J94" s="19"/>
      <c r="K94" s="19"/>
    </row>
    <row r="95" ht="12.0" customHeight="1">
      <c r="A95" s="19"/>
      <c r="B95" s="17"/>
      <c r="C95" s="17"/>
      <c r="D95" s="17"/>
      <c r="E95" s="17"/>
      <c r="F95" s="17"/>
      <c r="G95" s="17"/>
      <c r="H95" s="19"/>
      <c r="I95" s="19"/>
      <c r="J95" s="19"/>
      <c r="K95" s="19"/>
    </row>
    <row r="96" ht="12.0" customHeight="1">
      <c r="A96" s="19"/>
      <c r="B96" s="17"/>
      <c r="C96" s="17"/>
      <c r="D96" s="17"/>
      <c r="E96" s="17"/>
      <c r="F96" s="17"/>
      <c r="G96" s="17"/>
      <c r="H96" s="19"/>
      <c r="I96" s="19"/>
      <c r="J96" s="19"/>
      <c r="K96" s="19"/>
    </row>
    <row r="97" ht="12.0" customHeight="1">
      <c r="A97" s="19"/>
      <c r="B97" s="17"/>
      <c r="C97" s="17"/>
      <c r="D97" s="17"/>
      <c r="E97" s="17"/>
      <c r="F97" s="17"/>
      <c r="G97" s="17"/>
      <c r="H97" s="19"/>
      <c r="I97" s="19"/>
      <c r="J97" s="19"/>
      <c r="K97" s="19"/>
    </row>
    <row r="98" ht="12.0" customHeight="1">
      <c r="A98" s="19"/>
      <c r="B98" s="17"/>
      <c r="C98" s="17"/>
      <c r="D98" s="17"/>
      <c r="E98" s="17"/>
      <c r="F98" s="17"/>
      <c r="G98" s="17"/>
      <c r="H98" s="19"/>
      <c r="I98" s="19"/>
      <c r="J98" s="19"/>
      <c r="K98" s="19"/>
    </row>
    <row r="99" ht="12.0" customHeight="1">
      <c r="A99" s="19"/>
      <c r="B99" s="17"/>
      <c r="C99" s="17"/>
      <c r="D99" s="17"/>
      <c r="E99" s="17"/>
      <c r="F99" s="17"/>
      <c r="G99" s="17"/>
      <c r="H99" s="19"/>
      <c r="I99" s="19"/>
      <c r="J99" s="19"/>
      <c r="K99" s="19"/>
    </row>
    <row r="100" ht="12.0" customHeight="1">
      <c r="A100" s="19"/>
      <c r="B100" s="17"/>
      <c r="C100" s="17"/>
      <c r="D100" s="17"/>
      <c r="E100" s="17"/>
      <c r="F100" s="17"/>
      <c r="G100" s="17"/>
      <c r="H100" s="19"/>
      <c r="I100" s="19"/>
      <c r="J100" s="19"/>
      <c r="K100" s="19"/>
    </row>
  </sheetData>
  <printOptions/>
  <pageMargins bottom="0.75" footer="0.0" header="0.0" left="0.7" right="0.7" top="0.75"/>
  <pageSetup orientation="landscape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21.0"/>
    <col customWidth="1" min="2" max="2" width="14.43"/>
    <col customWidth="1" min="3" max="10" width="8.0"/>
    <col customWidth="1" min="11" max="11" width="7.71"/>
    <col customWidth="1" min="12" max="12" width="8.0"/>
    <col customWidth="1" min="13" max="13" width="11.57"/>
  </cols>
  <sheetData>
    <row r="1" ht="12.0" customHeight="1">
      <c r="A1" s="18" t="s">
        <v>537</v>
      </c>
      <c r="B1" s="17"/>
      <c r="C1" s="17"/>
      <c r="D1" s="17"/>
      <c r="E1" s="17"/>
      <c r="F1" s="17"/>
      <c r="G1" s="17"/>
      <c r="H1" s="19"/>
      <c r="I1" s="19"/>
      <c r="J1" s="19"/>
      <c r="K1" s="19"/>
      <c r="L1" s="17"/>
      <c r="M1" s="19"/>
    </row>
    <row r="2" ht="12.0" customHeight="1">
      <c r="A2" s="20" t="s">
        <v>538</v>
      </c>
      <c r="B2" s="17"/>
      <c r="C2" s="17"/>
      <c r="D2" s="17"/>
      <c r="E2" s="17"/>
      <c r="F2" s="17"/>
      <c r="G2" s="17"/>
      <c r="H2" s="19"/>
      <c r="I2" s="19"/>
      <c r="J2" s="19"/>
      <c r="K2" s="19"/>
      <c r="L2" s="17"/>
      <c r="M2" s="19"/>
    </row>
    <row r="3" ht="9.75" customHeight="1">
      <c r="A3" s="19"/>
      <c r="B3" s="17"/>
      <c r="C3" s="17"/>
      <c r="D3" s="17"/>
      <c r="E3" s="17"/>
      <c r="F3" s="17"/>
      <c r="G3" s="17"/>
      <c r="H3" s="19"/>
      <c r="I3" s="19"/>
      <c r="J3" s="19"/>
      <c r="K3" s="19"/>
      <c r="L3" s="17"/>
      <c r="M3" s="19"/>
    </row>
    <row r="4" ht="9.75" customHeight="1">
      <c r="A4" s="19"/>
      <c r="B4" s="17"/>
      <c r="C4" s="17"/>
      <c r="D4" s="17"/>
      <c r="E4" s="17"/>
      <c r="F4" s="17"/>
      <c r="G4" s="17"/>
      <c r="H4" s="19"/>
      <c r="I4" s="19"/>
      <c r="J4" s="19"/>
      <c r="K4" s="19"/>
      <c r="L4" s="17"/>
      <c r="M4" s="19"/>
    </row>
    <row r="5" ht="12.0" customHeight="1">
      <c r="A5" s="21" t="s">
        <v>539</v>
      </c>
      <c r="B5" s="36"/>
      <c r="C5" s="22">
        <v>2011.0</v>
      </c>
      <c r="D5" s="22">
        <v>2012.0</v>
      </c>
      <c r="E5" s="22">
        <v>2013.0</v>
      </c>
      <c r="F5" s="22">
        <v>2014.0</v>
      </c>
      <c r="G5" s="22">
        <v>2015.0</v>
      </c>
      <c r="H5" s="22">
        <v>2016.0</v>
      </c>
      <c r="I5" s="22">
        <v>2017.0</v>
      </c>
      <c r="J5" s="22">
        <v>2018.0</v>
      </c>
      <c r="K5" s="36">
        <v>2019.0</v>
      </c>
      <c r="L5" s="36" t="s">
        <v>540</v>
      </c>
      <c r="M5" s="19"/>
    </row>
    <row r="6" ht="12.0" customHeight="1">
      <c r="A6" s="68" t="s">
        <v>501</v>
      </c>
      <c r="B6" s="17" t="s">
        <v>502</v>
      </c>
      <c r="C6" s="66">
        <v>219.448628845415</v>
      </c>
      <c r="D6" s="66">
        <v>209.569981439488</v>
      </c>
      <c r="E6" s="66">
        <v>479.251804397501</v>
      </c>
      <c r="F6" s="66">
        <v>331.076952784787</v>
      </c>
      <c r="G6" s="66">
        <v>137.796352970983</v>
      </c>
      <c r="H6" s="66">
        <v>120.45621156886</v>
      </c>
      <c r="I6" s="66">
        <v>118.029146914971</v>
      </c>
      <c r="J6" s="66">
        <v>122.68864173304</v>
      </c>
      <c r="K6" s="66">
        <v>75.608340356566</v>
      </c>
      <c r="L6" s="66">
        <v>93.291599326803</v>
      </c>
      <c r="M6" s="19"/>
    </row>
    <row r="7" ht="12.0" customHeight="1">
      <c r="A7" s="68" t="s">
        <v>503</v>
      </c>
      <c r="B7" s="17" t="s">
        <v>332</v>
      </c>
      <c r="C7" s="23">
        <v>6.517633</v>
      </c>
      <c r="D7" s="23">
        <v>6.935545</v>
      </c>
      <c r="E7" s="23">
        <v>21.204194</v>
      </c>
      <c r="F7" s="23">
        <v>17.144968</v>
      </c>
      <c r="G7" s="23">
        <v>8.905954</v>
      </c>
      <c r="H7" s="23">
        <v>7.15651</v>
      </c>
      <c r="I7" s="23">
        <v>6.946532</v>
      </c>
      <c r="J7" s="23">
        <v>7.810729</v>
      </c>
      <c r="K7" s="23">
        <v>4.708629</v>
      </c>
      <c r="L7" s="23">
        <v>4.669211</v>
      </c>
      <c r="M7" s="130"/>
    </row>
    <row r="8" ht="9.75" customHeight="1">
      <c r="A8" s="6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ht="9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ht="12.0" customHeight="1">
      <c r="A10" s="24" t="s">
        <v>395</v>
      </c>
      <c r="B10" s="33"/>
      <c r="C10" s="33"/>
      <c r="D10" s="33"/>
      <c r="E10" s="33"/>
      <c r="F10" s="33"/>
      <c r="G10" s="33"/>
      <c r="H10" s="33"/>
      <c r="I10" s="24"/>
      <c r="J10" s="24"/>
      <c r="K10" s="24"/>
      <c r="L10" s="33"/>
      <c r="M10" s="19"/>
    </row>
    <row r="11" ht="12.0" customHeight="1">
      <c r="A11" s="19" t="s">
        <v>444</v>
      </c>
      <c r="B11" s="68"/>
      <c r="C11" s="17"/>
      <c r="D11" s="17"/>
      <c r="E11" s="17"/>
      <c r="F11" s="17"/>
      <c r="G11" s="17"/>
      <c r="H11" s="19"/>
      <c r="I11" s="19"/>
      <c r="J11" s="19"/>
      <c r="K11" s="19"/>
      <c r="L11" s="17"/>
      <c r="M11" s="19"/>
    </row>
    <row r="12" ht="12.0" customHeight="1">
      <c r="A12" s="27" t="s">
        <v>445</v>
      </c>
      <c r="B12" s="128"/>
      <c r="C12" s="28"/>
      <c r="D12" s="28"/>
      <c r="E12" s="28"/>
      <c r="F12" s="28"/>
      <c r="G12" s="28"/>
      <c r="H12" s="27"/>
      <c r="I12" s="27"/>
      <c r="J12" s="27"/>
      <c r="K12" s="27"/>
      <c r="L12" s="28"/>
      <c r="M12" s="19"/>
    </row>
    <row r="13" ht="12.0" customHeight="1">
      <c r="A13" s="19"/>
      <c r="B13" s="17"/>
      <c r="C13" s="17"/>
      <c r="D13" s="17"/>
      <c r="E13" s="17"/>
      <c r="F13" s="17"/>
      <c r="G13" s="17"/>
      <c r="H13" s="19"/>
      <c r="I13" s="19"/>
      <c r="J13" s="19"/>
      <c r="K13" s="19"/>
      <c r="L13" s="17"/>
      <c r="M13" s="19"/>
    </row>
    <row r="14" ht="12.0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ht="12.0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ht="12.0" customHeight="1">
      <c r="A16" s="19"/>
      <c r="B16" s="19"/>
      <c r="C16" s="19"/>
      <c r="D16" s="19"/>
      <c r="E16" s="19"/>
      <c r="F16" s="19"/>
      <c r="G16" s="19"/>
      <c r="H16" s="19"/>
      <c r="I16" s="320"/>
      <c r="J16" s="321"/>
      <c r="K16" s="322"/>
      <c r="L16" s="116"/>
      <c r="M16" s="116"/>
    </row>
    <row r="17" ht="12.0" customHeight="1">
      <c r="A17" s="19"/>
      <c r="B17" s="19"/>
      <c r="C17" s="19"/>
      <c r="D17" s="19"/>
      <c r="E17" s="19"/>
      <c r="F17" s="19"/>
      <c r="G17" s="19"/>
      <c r="H17" s="19"/>
      <c r="I17" s="320"/>
      <c r="J17" s="321"/>
      <c r="K17" s="322"/>
      <c r="L17" s="116"/>
      <c r="M17" s="116"/>
    </row>
    <row r="18" ht="12.0" customHeight="1">
      <c r="A18" s="19"/>
      <c r="B18" s="19"/>
      <c r="C18" s="19"/>
      <c r="D18" s="19"/>
      <c r="E18" s="19"/>
      <c r="F18" s="19"/>
      <c r="G18" s="19"/>
      <c r="H18" s="19"/>
      <c r="I18" s="116"/>
      <c r="J18" s="116"/>
      <c r="K18" s="116"/>
      <c r="L18" s="116"/>
      <c r="M18" s="116"/>
    </row>
    <row r="19" ht="12.0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ht="12.0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ht="12.0" customHeight="1">
      <c r="A21" s="19"/>
      <c r="B21" s="17"/>
      <c r="C21" s="17"/>
      <c r="D21" s="17"/>
      <c r="E21" s="17"/>
      <c r="F21" s="17"/>
      <c r="G21" s="17"/>
      <c r="H21" s="19"/>
      <c r="I21" s="19"/>
      <c r="J21" s="19"/>
      <c r="K21" s="19"/>
      <c r="L21" s="17"/>
      <c r="M21" s="19"/>
    </row>
    <row r="22" ht="12.0" customHeight="1">
      <c r="A22" s="19"/>
      <c r="B22" s="17"/>
      <c r="C22" s="17"/>
      <c r="D22" s="17"/>
      <c r="E22" s="17"/>
      <c r="F22" s="17"/>
      <c r="G22" s="17"/>
      <c r="H22" s="19"/>
      <c r="I22" s="19"/>
      <c r="J22" s="19"/>
      <c r="K22" s="19"/>
      <c r="L22" s="17"/>
      <c r="M22" s="19"/>
    </row>
    <row r="23" ht="12.0" customHeight="1">
      <c r="A23" s="19"/>
      <c r="B23" s="17"/>
      <c r="C23" s="17"/>
      <c r="D23" s="17"/>
      <c r="E23" s="17"/>
      <c r="F23" s="17"/>
      <c r="G23" s="17"/>
      <c r="H23" s="19"/>
      <c r="I23" s="19"/>
      <c r="J23" s="19"/>
      <c r="K23" s="19"/>
      <c r="L23" s="17"/>
      <c r="M23" s="19"/>
    </row>
    <row r="24" ht="12.0" customHeight="1">
      <c r="A24" s="19"/>
      <c r="B24" s="17"/>
      <c r="C24" s="17"/>
      <c r="D24" s="17"/>
      <c r="E24" s="17"/>
      <c r="F24" s="17"/>
      <c r="G24" s="17"/>
      <c r="H24" s="19"/>
      <c r="I24" s="19"/>
      <c r="J24" s="19"/>
      <c r="K24" s="19"/>
      <c r="L24" s="17"/>
      <c r="M24" s="19"/>
    </row>
    <row r="25" ht="12.0" customHeight="1">
      <c r="A25" s="19"/>
      <c r="B25" s="17"/>
      <c r="C25" s="17"/>
      <c r="D25" s="17"/>
      <c r="E25" s="17"/>
      <c r="F25" s="17"/>
      <c r="G25" s="17"/>
      <c r="H25" s="19"/>
      <c r="I25" s="19"/>
      <c r="J25" s="19"/>
      <c r="K25" s="19"/>
      <c r="L25" s="17"/>
      <c r="M25" s="19"/>
    </row>
    <row r="26" ht="12.0" customHeight="1">
      <c r="A26" s="19"/>
      <c r="B26" s="17"/>
      <c r="C26" s="17"/>
      <c r="D26" s="17"/>
      <c r="E26" s="17"/>
      <c r="F26" s="17"/>
      <c r="G26" s="17"/>
      <c r="H26" s="19"/>
      <c r="I26" s="19"/>
      <c r="J26" s="19"/>
      <c r="K26" s="19"/>
      <c r="L26" s="17"/>
      <c r="M26" s="19"/>
    </row>
    <row r="27" ht="12.0" customHeight="1">
      <c r="A27" s="19"/>
      <c r="B27" s="17"/>
      <c r="C27" s="17"/>
      <c r="D27" s="17"/>
      <c r="E27" s="17"/>
      <c r="F27" s="17"/>
      <c r="G27" s="17"/>
      <c r="H27" s="19"/>
      <c r="I27" s="19"/>
      <c r="J27" s="19"/>
      <c r="K27" s="19"/>
      <c r="L27" s="17"/>
      <c r="M27" s="19"/>
    </row>
    <row r="28" ht="12.0" customHeight="1">
      <c r="A28" s="19"/>
      <c r="B28" s="17"/>
      <c r="C28" s="17"/>
      <c r="D28" s="17"/>
      <c r="E28" s="17"/>
      <c r="F28" s="17"/>
      <c r="G28" s="17"/>
      <c r="H28" s="19"/>
      <c r="I28" s="19"/>
      <c r="J28" s="19"/>
      <c r="K28" s="19"/>
      <c r="L28" s="17"/>
      <c r="M28" s="19"/>
    </row>
    <row r="29" ht="12.0" customHeight="1">
      <c r="A29" s="19"/>
      <c r="B29" s="17"/>
      <c r="C29" s="17"/>
      <c r="D29" s="17"/>
      <c r="E29" s="17"/>
      <c r="F29" s="17"/>
      <c r="G29" s="17"/>
      <c r="H29" s="19"/>
      <c r="I29" s="19"/>
      <c r="J29" s="19"/>
      <c r="K29" s="19"/>
      <c r="L29" s="17"/>
      <c r="M29" s="19"/>
    </row>
    <row r="30" ht="12.0" customHeight="1">
      <c r="A30" s="19"/>
      <c r="B30" s="17"/>
      <c r="C30" s="17"/>
      <c r="D30" s="17"/>
      <c r="E30" s="17"/>
      <c r="F30" s="17"/>
      <c r="G30" s="17"/>
      <c r="H30" s="19"/>
      <c r="I30" s="19"/>
      <c r="J30" s="19"/>
      <c r="K30" s="19"/>
      <c r="L30" s="17"/>
      <c r="M30" s="19"/>
    </row>
    <row r="31" ht="12.0" customHeight="1">
      <c r="A31" s="19"/>
      <c r="B31" s="17"/>
      <c r="C31" s="17"/>
      <c r="D31" s="17"/>
      <c r="E31" s="17"/>
      <c r="F31" s="17"/>
      <c r="G31" s="17"/>
      <c r="H31" s="19"/>
      <c r="I31" s="19"/>
      <c r="J31" s="19"/>
      <c r="K31" s="19"/>
      <c r="L31" s="17"/>
      <c r="M31" s="19"/>
    </row>
    <row r="32" ht="12.0" customHeight="1">
      <c r="A32" s="19"/>
      <c r="B32" s="17"/>
      <c r="C32" s="17"/>
      <c r="D32" s="17"/>
      <c r="E32" s="17"/>
      <c r="F32" s="17"/>
      <c r="G32" s="17"/>
      <c r="H32" s="19"/>
      <c r="I32" s="19"/>
      <c r="J32" s="19"/>
      <c r="K32" s="19"/>
      <c r="L32" s="17"/>
      <c r="M32" s="19"/>
    </row>
    <row r="33" ht="12.0" customHeight="1">
      <c r="A33" s="19"/>
      <c r="B33" s="17"/>
      <c r="C33" s="17"/>
      <c r="D33" s="17"/>
      <c r="E33" s="17"/>
      <c r="F33" s="17"/>
      <c r="G33" s="17"/>
      <c r="H33" s="19"/>
      <c r="I33" s="19"/>
      <c r="J33" s="19"/>
      <c r="K33" s="19"/>
      <c r="L33" s="17"/>
      <c r="M33" s="19"/>
    </row>
    <row r="34" ht="12.0" customHeight="1">
      <c r="A34" s="19"/>
      <c r="B34" s="17"/>
      <c r="C34" s="17"/>
      <c r="D34" s="17"/>
      <c r="E34" s="17"/>
      <c r="F34" s="17"/>
      <c r="G34" s="17"/>
      <c r="H34" s="19"/>
      <c r="I34" s="19"/>
      <c r="J34" s="19"/>
      <c r="K34" s="19"/>
      <c r="L34" s="17"/>
      <c r="M34" s="19"/>
    </row>
    <row r="35" ht="12.0" customHeight="1">
      <c r="A35" s="19"/>
      <c r="B35" s="17"/>
      <c r="C35" s="17"/>
      <c r="D35" s="17"/>
      <c r="E35" s="17"/>
      <c r="F35" s="17"/>
      <c r="G35" s="17"/>
      <c r="H35" s="19"/>
      <c r="I35" s="19"/>
      <c r="J35" s="19"/>
      <c r="K35" s="19"/>
      <c r="L35" s="17"/>
      <c r="M35" s="19"/>
    </row>
    <row r="36" ht="12.0" customHeight="1">
      <c r="A36" s="19"/>
      <c r="B36" s="17"/>
      <c r="C36" s="17"/>
      <c r="D36" s="17"/>
      <c r="E36" s="17"/>
      <c r="F36" s="17"/>
      <c r="G36" s="17"/>
      <c r="H36" s="19"/>
      <c r="I36" s="19"/>
      <c r="J36" s="19"/>
      <c r="K36" s="19"/>
      <c r="L36" s="17"/>
      <c r="M36" s="19"/>
    </row>
    <row r="37" ht="12.0" customHeight="1">
      <c r="A37" s="19"/>
      <c r="B37" s="17"/>
      <c r="C37" s="17"/>
      <c r="D37" s="17"/>
      <c r="E37" s="17"/>
      <c r="F37" s="17"/>
      <c r="G37" s="17"/>
      <c r="H37" s="19"/>
      <c r="I37" s="19"/>
      <c r="J37" s="19"/>
      <c r="K37" s="19"/>
      <c r="L37" s="17"/>
      <c r="M37" s="19"/>
    </row>
    <row r="38" ht="12.0" customHeight="1">
      <c r="A38" s="19"/>
      <c r="B38" s="17"/>
      <c r="C38" s="17"/>
      <c r="D38" s="17"/>
      <c r="E38" s="17"/>
      <c r="F38" s="17"/>
      <c r="G38" s="17"/>
      <c r="H38" s="19"/>
      <c r="I38" s="19"/>
      <c r="J38" s="19"/>
      <c r="K38" s="19"/>
      <c r="L38" s="17"/>
      <c r="M38" s="19"/>
    </row>
    <row r="39" ht="12.0" customHeight="1">
      <c r="A39" s="19"/>
      <c r="B39" s="17"/>
      <c r="C39" s="17"/>
      <c r="D39" s="17"/>
      <c r="E39" s="17"/>
      <c r="F39" s="17"/>
      <c r="G39" s="17"/>
      <c r="H39" s="19"/>
      <c r="I39" s="19"/>
      <c r="J39" s="19"/>
      <c r="K39" s="19"/>
      <c r="L39" s="17"/>
      <c r="M39" s="19"/>
    </row>
    <row r="40" ht="12.0" customHeight="1">
      <c r="A40" s="19"/>
      <c r="B40" s="17"/>
      <c r="C40" s="17"/>
      <c r="D40" s="17"/>
      <c r="E40" s="17"/>
      <c r="F40" s="17"/>
      <c r="G40" s="17"/>
      <c r="H40" s="19"/>
      <c r="I40" s="19"/>
      <c r="J40" s="19"/>
      <c r="K40" s="19"/>
      <c r="L40" s="17"/>
      <c r="M40" s="19"/>
    </row>
    <row r="41" ht="12.0" customHeight="1">
      <c r="A41" s="19"/>
      <c r="B41" s="17"/>
      <c r="C41" s="17"/>
      <c r="D41" s="17"/>
      <c r="E41" s="17"/>
      <c r="F41" s="17"/>
      <c r="G41" s="17"/>
      <c r="H41" s="19"/>
      <c r="I41" s="19"/>
      <c r="J41" s="19"/>
      <c r="K41" s="19"/>
      <c r="L41" s="17"/>
      <c r="M41" s="19"/>
    </row>
    <row r="42" ht="12.0" customHeight="1">
      <c r="A42" s="19"/>
      <c r="B42" s="17"/>
      <c r="C42" s="17"/>
      <c r="D42" s="17"/>
      <c r="E42" s="17"/>
      <c r="F42" s="17"/>
      <c r="G42" s="17"/>
      <c r="H42" s="19"/>
      <c r="I42" s="19"/>
      <c r="J42" s="19"/>
      <c r="K42" s="19"/>
      <c r="L42" s="17"/>
      <c r="M42" s="19"/>
    </row>
    <row r="43" ht="12.0" customHeight="1">
      <c r="A43" s="19"/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7"/>
      <c r="M43" s="19"/>
    </row>
    <row r="44" ht="12.0" customHeight="1">
      <c r="A44" s="19"/>
      <c r="B44" s="17"/>
      <c r="C44" s="17"/>
      <c r="D44" s="17"/>
      <c r="E44" s="17"/>
      <c r="F44" s="17"/>
      <c r="G44" s="17"/>
      <c r="H44" s="19"/>
      <c r="I44" s="19"/>
      <c r="J44" s="19"/>
      <c r="K44" s="19"/>
      <c r="L44" s="17"/>
      <c r="M44" s="19"/>
    </row>
    <row r="45" ht="12.0" customHeight="1">
      <c r="A45" s="19"/>
      <c r="B45" s="17"/>
      <c r="C45" s="17"/>
      <c r="D45" s="17"/>
      <c r="E45" s="17"/>
      <c r="F45" s="17"/>
      <c r="G45" s="17"/>
      <c r="H45" s="19"/>
      <c r="I45" s="19"/>
      <c r="J45" s="19"/>
      <c r="K45" s="19"/>
      <c r="L45" s="17"/>
      <c r="M45" s="19"/>
    </row>
    <row r="46" ht="12.0" customHeight="1">
      <c r="A46" s="19"/>
      <c r="B46" s="17"/>
      <c r="C46" s="17"/>
      <c r="D46" s="17"/>
      <c r="E46" s="17"/>
      <c r="F46" s="17"/>
      <c r="G46" s="17"/>
      <c r="H46" s="19"/>
      <c r="I46" s="19"/>
      <c r="J46" s="19"/>
      <c r="K46" s="19"/>
      <c r="L46" s="17"/>
      <c r="M46" s="19"/>
    </row>
    <row r="47" ht="12.0" customHeight="1">
      <c r="A47" s="19"/>
      <c r="B47" s="17"/>
      <c r="C47" s="17"/>
      <c r="D47" s="17"/>
      <c r="E47" s="17"/>
      <c r="F47" s="17"/>
      <c r="G47" s="17"/>
      <c r="H47" s="19"/>
      <c r="I47" s="19"/>
      <c r="J47" s="19"/>
      <c r="K47" s="19"/>
      <c r="L47" s="17"/>
      <c r="M47" s="19"/>
    </row>
    <row r="48" ht="12.0" customHeight="1">
      <c r="A48" s="19"/>
      <c r="B48" s="17"/>
      <c r="C48" s="17"/>
      <c r="D48" s="17"/>
      <c r="E48" s="17"/>
      <c r="F48" s="17"/>
      <c r="G48" s="17"/>
      <c r="H48" s="19"/>
      <c r="I48" s="19"/>
      <c r="J48" s="19"/>
      <c r="K48" s="19"/>
      <c r="L48" s="17"/>
      <c r="M48" s="19"/>
    </row>
    <row r="49" ht="12.0" customHeight="1">
      <c r="A49" s="19"/>
      <c r="B49" s="17"/>
      <c r="C49" s="17"/>
      <c r="D49" s="17"/>
      <c r="E49" s="17"/>
      <c r="F49" s="17"/>
      <c r="G49" s="17"/>
      <c r="H49" s="19"/>
      <c r="I49" s="19"/>
      <c r="J49" s="19"/>
      <c r="K49" s="19"/>
      <c r="L49" s="17"/>
      <c r="M49" s="19"/>
    </row>
    <row r="50" ht="12.0" customHeight="1">
      <c r="A50" s="19"/>
      <c r="B50" s="17"/>
      <c r="C50" s="17"/>
      <c r="D50" s="17"/>
      <c r="E50" s="17"/>
      <c r="F50" s="17"/>
      <c r="G50" s="17"/>
      <c r="H50" s="19"/>
      <c r="I50" s="19"/>
      <c r="J50" s="19"/>
      <c r="K50" s="19"/>
      <c r="L50" s="17"/>
      <c r="M50" s="19"/>
    </row>
    <row r="51" ht="12.0" customHeight="1">
      <c r="A51" s="19"/>
      <c r="B51" s="17"/>
      <c r="C51" s="17"/>
      <c r="D51" s="17"/>
      <c r="E51" s="17"/>
      <c r="F51" s="17"/>
      <c r="G51" s="17"/>
      <c r="H51" s="19"/>
      <c r="I51" s="19"/>
      <c r="J51" s="19"/>
      <c r="K51" s="19"/>
      <c r="L51" s="17"/>
      <c r="M51" s="19"/>
    </row>
    <row r="52" ht="12.0" customHeight="1">
      <c r="A52" s="19"/>
      <c r="B52" s="17"/>
      <c r="C52" s="17"/>
      <c r="D52" s="17"/>
      <c r="E52" s="17"/>
      <c r="F52" s="17"/>
      <c r="G52" s="17"/>
      <c r="H52" s="19"/>
      <c r="I52" s="19"/>
      <c r="J52" s="19"/>
      <c r="K52" s="19"/>
      <c r="L52" s="17"/>
      <c r="M52" s="19"/>
    </row>
    <row r="53" ht="12.0" customHeight="1">
      <c r="A53" s="19"/>
      <c r="B53" s="17"/>
      <c r="C53" s="17"/>
      <c r="D53" s="17"/>
      <c r="E53" s="17"/>
      <c r="F53" s="17"/>
      <c r="G53" s="17"/>
      <c r="H53" s="19"/>
      <c r="I53" s="19"/>
      <c r="J53" s="19"/>
      <c r="K53" s="19"/>
      <c r="L53" s="17"/>
      <c r="M53" s="19"/>
    </row>
    <row r="54" ht="12.0" customHeight="1">
      <c r="A54" s="19"/>
      <c r="B54" s="17"/>
      <c r="C54" s="17"/>
      <c r="D54" s="17"/>
      <c r="E54" s="17"/>
      <c r="F54" s="17"/>
      <c r="G54" s="17"/>
      <c r="H54" s="19"/>
      <c r="I54" s="19"/>
      <c r="J54" s="19"/>
      <c r="K54" s="19"/>
      <c r="L54" s="17"/>
      <c r="M54" s="19"/>
    </row>
    <row r="55" ht="12.0" customHeight="1">
      <c r="A55" s="19"/>
      <c r="B55" s="17"/>
      <c r="C55" s="17"/>
      <c r="D55" s="17"/>
      <c r="E55" s="17"/>
      <c r="F55" s="17"/>
      <c r="G55" s="17"/>
      <c r="H55" s="19"/>
      <c r="I55" s="19"/>
      <c r="J55" s="19"/>
      <c r="K55" s="19"/>
      <c r="L55" s="17"/>
      <c r="M55" s="19"/>
    </row>
    <row r="56" ht="12.0" customHeight="1">
      <c r="A56" s="19"/>
      <c r="B56" s="17"/>
      <c r="C56" s="17"/>
      <c r="D56" s="17"/>
      <c r="E56" s="17"/>
      <c r="F56" s="17"/>
      <c r="G56" s="17"/>
      <c r="H56" s="19"/>
      <c r="I56" s="19"/>
      <c r="J56" s="19"/>
      <c r="K56" s="19"/>
      <c r="L56" s="17"/>
      <c r="M56" s="19"/>
    </row>
    <row r="57" ht="12.0" customHeight="1">
      <c r="A57" s="19"/>
      <c r="B57" s="17"/>
      <c r="C57" s="17"/>
      <c r="D57" s="17"/>
      <c r="E57" s="17"/>
      <c r="F57" s="17"/>
      <c r="G57" s="17"/>
      <c r="H57" s="19"/>
      <c r="I57" s="19"/>
      <c r="J57" s="19"/>
      <c r="K57" s="19"/>
      <c r="L57" s="17"/>
      <c r="M57" s="19"/>
    </row>
    <row r="58" ht="12.0" customHeight="1">
      <c r="A58" s="19"/>
      <c r="B58" s="17"/>
      <c r="C58" s="17"/>
      <c r="D58" s="17"/>
      <c r="E58" s="17"/>
      <c r="F58" s="17"/>
      <c r="G58" s="17"/>
      <c r="H58" s="19"/>
      <c r="I58" s="19"/>
      <c r="J58" s="19"/>
      <c r="K58" s="19"/>
      <c r="L58" s="17"/>
      <c r="M58" s="19"/>
    </row>
    <row r="59" ht="12.0" customHeight="1">
      <c r="A59" s="19"/>
      <c r="B59" s="17"/>
      <c r="C59" s="17"/>
      <c r="D59" s="17"/>
      <c r="E59" s="17"/>
      <c r="F59" s="17"/>
      <c r="G59" s="17"/>
      <c r="H59" s="19"/>
      <c r="I59" s="19"/>
      <c r="J59" s="19"/>
      <c r="K59" s="19"/>
      <c r="L59" s="17"/>
      <c r="M59" s="19"/>
    </row>
    <row r="60" ht="12.0" customHeight="1">
      <c r="A60" s="19"/>
      <c r="B60" s="17"/>
      <c r="C60" s="17"/>
      <c r="D60" s="17"/>
      <c r="E60" s="17"/>
      <c r="F60" s="17"/>
      <c r="G60" s="17"/>
      <c r="H60" s="19"/>
      <c r="I60" s="19"/>
      <c r="J60" s="19"/>
      <c r="K60" s="19"/>
      <c r="L60" s="17"/>
      <c r="M60" s="19"/>
    </row>
    <row r="61" ht="12.0" customHeight="1">
      <c r="A61" s="19"/>
      <c r="B61" s="17"/>
      <c r="C61" s="17"/>
      <c r="D61" s="17"/>
      <c r="E61" s="17"/>
      <c r="F61" s="17"/>
      <c r="G61" s="17"/>
      <c r="H61" s="19"/>
      <c r="I61" s="19"/>
      <c r="J61" s="19"/>
      <c r="K61" s="19"/>
      <c r="L61" s="17"/>
      <c r="M61" s="19"/>
    </row>
    <row r="62" ht="12.0" customHeight="1">
      <c r="A62" s="19"/>
      <c r="B62" s="17"/>
      <c r="C62" s="17"/>
      <c r="D62" s="17"/>
      <c r="E62" s="17"/>
      <c r="F62" s="17"/>
      <c r="G62" s="17"/>
      <c r="H62" s="19"/>
      <c r="I62" s="19"/>
      <c r="J62" s="19"/>
      <c r="K62" s="19"/>
      <c r="L62" s="17"/>
      <c r="M62" s="19"/>
    </row>
    <row r="63" ht="12.0" customHeight="1">
      <c r="A63" s="19"/>
      <c r="B63" s="17"/>
      <c r="C63" s="17"/>
      <c r="D63" s="17"/>
      <c r="E63" s="17"/>
      <c r="F63" s="17"/>
      <c r="G63" s="17"/>
      <c r="H63" s="19"/>
      <c r="I63" s="19"/>
      <c r="J63" s="19"/>
      <c r="K63" s="19"/>
      <c r="L63" s="17"/>
      <c r="M63" s="19"/>
    </row>
    <row r="64" ht="12.0" customHeight="1">
      <c r="A64" s="19"/>
      <c r="B64" s="17"/>
      <c r="C64" s="17"/>
      <c r="D64" s="17"/>
      <c r="E64" s="17"/>
      <c r="F64" s="17"/>
      <c r="G64" s="17"/>
      <c r="H64" s="19"/>
      <c r="I64" s="19"/>
      <c r="J64" s="19"/>
      <c r="K64" s="19"/>
      <c r="L64" s="17"/>
      <c r="M64" s="19"/>
    </row>
    <row r="65" ht="12.0" customHeight="1">
      <c r="A65" s="19"/>
      <c r="B65" s="17"/>
      <c r="C65" s="17"/>
      <c r="D65" s="17"/>
      <c r="E65" s="17"/>
      <c r="F65" s="17"/>
      <c r="G65" s="17"/>
      <c r="H65" s="19"/>
      <c r="I65" s="19"/>
      <c r="J65" s="19"/>
      <c r="K65" s="19"/>
      <c r="L65" s="17"/>
      <c r="M65" s="19"/>
    </row>
    <row r="66" ht="12.0" customHeight="1">
      <c r="A66" s="19"/>
      <c r="B66" s="17"/>
      <c r="C66" s="17"/>
      <c r="D66" s="17"/>
      <c r="E66" s="17"/>
      <c r="F66" s="17"/>
      <c r="G66" s="17"/>
      <c r="H66" s="19"/>
      <c r="I66" s="19"/>
      <c r="J66" s="19"/>
      <c r="K66" s="19"/>
      <c r="L66" s="17"/>
      <c r="M66" s="19"/>
    </row>
    <row r="67" ht="12.0" customHeight="1">
      <c r="A67" s="19"/>
      <c r="B67" s="17"/>
      <c r="C67" s="17"/>
      <c r="D67" s="17"/>
      <c r="E67" s="17"/>
      <c r="F67" s="17"/>
      <c r="G67" s="17"/>
      <c r="H67" s="19"/>
      <c r="I67" s="19"/>
      <c r="J67" s="19"/>
      <c r="K67" s="19"/>
      <c r="L67" s="17"/>
      <c r="M67" s="19"/>
    </row>
    <row r="68" ht="12.0" customHeight="1">
      <c r="A68" s="19"/>
      <c r="B68" s="17"/>
      <c r="C68" s="17"/>
      <c r="D68" s="17"/>
      <c r="E68" s="17"/>
      <c r="F68" s="17"/>
      <c r="G68" s="17"/>
      <c r="H68" s="19"/>
      <c r="I68" s="19"/>
      <c r="J68" s="19"/>
      <c r="K68" s="19"/>
      <c r="L68" s="17"/>
      <c r="M68" s="19"/>
    </row>
    <row r="69" ht="12.0" customHeight="1">
      <c r="A69" s="19"/>
      <c r="B69" s="17"/>
      <c r="C69" s="17"/>
      <c r="D69" s="17"/>
      <c r="E69" s="17"/>
      <c r="F69" s="17"/>
      <c r="G69" s="17"/>
      <c r="H69" s="19"/>
      <c r="I69" s="19"/>
      <c r="J69" s="19"/>
      <c r="K69" s="19"/>
      <c r="L69" s="17"/>
      <c r="M69" s="19"/>
    </row>
    <row r="70" ht="12.0" customHeight="1">
      <c r="A70" s="19"/>
      <c r="B70" s="17"/>
      <c r="C70" s="17"/>
      <c r="D70" s="17"/>
      <c r="E70" s="17"/>
      <c r="F70" s="17"/>
      <c r="G70" s="17"/>
      <c r="H70" s="19"/>
      <c r="I70" s="19"/>
      <c r="J70" s="19"/>
      <c r="K70" s="19"/>
      <c r="L70" s="17"/>
      <c r="M70" s="19"/>
    </row>
    <row r="71" ht="12.0" customHeight="1">
      <c r="A71" s="19"/>
      <c r="B71" s="17"/>
      <c r="C71" s="17"/>
      <c r="D71" s="17"/>
      <c r="E71" s="17"/>
      <c r="F71" s="17"/>
      <c r="G71" s="17"/>
      <c r="H71" s="19"/>
      <c r="I71" s="19"/>
      <c r="J71" s="19"/>
      <c r="K71" s="19"/>
      <c r="L71" s="17"/>
      <c r="M71" s="19"/>
    </row>
    <row r="72" ht="12.0" customHeight="1">
      <c r="A72" s="19"/>
      <c r="B72" s="17"/>
      <c r="C72" s="17"/>
      <c r="D72" s="17"/>
      <c r="E72" s="17"/>
      <c r="F72" s="17"/>
      <c r="G72" s="17"/>
      <c r="H72" s="19"/>
      <c r="I72" s="19"/>
      <c r="J72" s="19"/>
      <c r="K72" s="19"/>
      <c r="L72" s="17"/>
      <c r="M72" s="19"/>
    </row>
    <row r="73" ht="12.0" customHeight="1">
      <c r="A73" s="19"/>
      <c r="B73" s="17"/>
      <c r="C73" s="17"/>
      <c r="D73" s="17"/>
      <c r="E73" s="17"/>
      <c r="F73" s="17"/>
      <c r="G73" s="17"/>
      <c r="H73" s="19"/>
      <c r="I73" s="19"/>
      <c r="J73" s="19"/>
      <c r="K73" s="19"/>
      <c r="L73" s="17"/>
      <c r="M73" s="19"/>
    </row>
    <row r="74" ht="12.0" customHeight="1">
      <c r="A74" s="19"/>
      <c r="B74" s="17"/>
      <c r="C74" s="17"/>
      <c r="D74" s="17"/>
      <c r="E74" s="17"/>
      <c r="F74" s="17"/>
      <c r="G74" s="17"/>
      <c r="H74" s="19"/>
      <c r="I74" s="19"/>
      <c r="J74" s="19"/>
      <c r="K74" s="19"/>
      <c r="L74" s="17"/>
      <c r="M74" s="19"/>
    </row>
    <row r="75" ht="12.0" customHeight="1">
      <c r="A75" s="19"/>
      <c r="B75" s="17"/>
      <c r="C75" s="17"/>
      <c r="D75" s="17"/>
      <c r="E75" s="17"/>
      <c r="F75" s="17"/>
      <c r="G75" s="17"/>
      <c r="H75" s="19"/>
      <c r="I75" s="19"/>
      <c r="J75" s="19"/>
      <c r="K75" s="19"/>
      <c r="L75" s="17"/>
      <c r="M75" s="19"/>
    </row>
    <row r="76" ht="12.0" customHeight="1">
      <c r="A76" s="19"/>
      <c r="B76" s="17"/>
      <c r="C76" s="17"/>
      <c r="D76" s="17"/>
      <c r="E76" s="17"/>
      <c r="F76" s="17"/>
      <c r="G76" s="17"/>
      <c r="H76" s="19"/>
      <c r="I76" s="19"/>
      <c r="J76" s="19"/>
      <c r="K76" s="19"/>
      <c r="L76" s="17"/>
      <c r="M76" s="19"/>
    </row>
    <row r="77" ht="12.0" customHeight="1">
      <c r="A77" s="19"/>
      <c r="B77" s="17"/>
      <c r="C77" s="17"/>
      <c r="D77" s="17"/>
      <c r="E77" s="17"/>
      <c r="F77" s="17"/>
      <c r="G77" s="17"/>
      <c r="H77" s="19"/>
      <c r="I77" s="19"/>
      <c r="J77" s="19"/>
      <c r="K77" s="19"/>
      <c r="L77" s="17"/>
      <c r="M77" s="19"/>
    </row>
    <row r="78" ht="12.0" customHeight="1">
      <c r="A78" s="19"/>
      <c r="B78" s="17"/>
      <c r="C78" s="17"/>
      <c r="D78" s="17"/>
      <c r="E78" s="17"/>
      <c r="F78" s="17"/>
      <c r="G78" s="17"/>
      <c r="H78" s="19"/>
      <c r="I78" s="19"/>
      <c r="J78" s="19"/>
      <c r="K78" s="19"/>
      <c r="L78" s="17"/>
      <c r="M78" s="19"/>
    </row>
    <row r="79" ht="12.0" customHeight="1">
      <c r="A79" s="19"/>
      <c r="B79" s="17"/>
      <c r="C79" s="17"/>
      <c r="D79" s="17"/>
      <c r="E79" s="17"/>
      <c r="F79" s="17"/>
      <c r="G79" s="17"/>
      <c r="H79" s="19"/>
      <c r="I79" s="19"/>
      <c r="J79" s="19"/>
      <c r="K79" s="19"/>
      <c r="L79" s="17"/>
      <c r="M79" s="19"/>
    </row>
    <row r="80" ht="12.0" customHeight="1">
      <c r="A80" s="19"/>
      <c r="B80" s="17"/>
      <c r="C80" s="17"/>
      <c r="D80" s="17"/>
      <c r="E80" s="17"/>
      <c r="F80" s="17"/>
      <c r="G80" s="17"/>
      <c r="H80" s="19"/>
      <c r="I80" s="19"/>
      <c r="J80" s="19"/>
      <c r="K80" s="19"/>
      <c r="L80" s="17"/>
      <c r="M80" s="19"/>
    </row>
    <row r="81" ht="12.0" customHeight="1">
      <c r="A81" s="19"/>
      <c r="B81" s="17"/>
      <c r="C81" s="17"/>
      <c r="D81" s="17"/>
      <c r="E81" s="17"/>
      <c r="F81" s="17"/>
      <c r="G81" s="17"/>
      <c r="H81" s="19"/>
      <c r="I81" s="19"/>
      <c r="J81" s="19"/>
      <c r="K81" s="19"/>
      <c r="L81" s="17"/>
      <c r="M81" s="19"/>
    </row>
    <row r="82" ht="12.0" customHeight="1">
      <c r="A82" s="19"/>
      <c r="B82" s="17"/>
      <c r="C82" s="17"/>
      <c r="D82" s="17"/>
      <c r="E82" s="17"/>
      <c r="F82" s="17"/>
      <c r="G82" s="17"/>
      <c r="H82" s="19"/>
      <c r="I82" s="19"/>
      <c r="J82" s="19"/>
      <c r="K82" s="19"/>
      <c r="L82" s="17"/>
      <c r="M82" s="19"/>
    </row>
    <row r="83" ht="12.0" customHeight="1">
      <c r="A83" s="19"/>
      <c r="B83" s="17"/>
      <c r="C83" s="17"/>
      <c r="D83" s="17"/>
      <c r="E83" s="17"/>
      <c r="F83" s="17"/>
      <c r="G83" s="17"/>
      <c r="H83" s="19"/>
      <c r="I83" s="19"/>
      <c r="J83" s="19"/>
      <c r="K83" s="19"/>
      <c r="L83" s="17"/>
      <c r="M83" s="19"/>
    </row>
    <row r="84" ht="12.0" customHeight="1">
      <c r="A84" s="19"/>
      <c r="B84" s="17"/>
      <c r="C84" s="17"/>
      <c r="D84" s="17"/>
      <c r="E84" s="17"/>
      <c r="F84" s="17"/>
      <c r="G84" s="17"/>
      <c r="H84" s="19"/>
      <c r="I84" s="19"/>
      <c r="J84" s="19"/>
      <c r="K84" s="19"/>
      <c r="L84" s="17"/>
      <c r="M84" s="19"/>
    </row>
    <row r="85" ht="12.0" customHeight="1">
      <c r="A85" s="19"/>
      <c r="B85" s="17"/>
      <c r="C85" s="17"/>
      <c r="D85" s="17"/>
      <c r="E85" s="17"/>
      <c r="F85" s="17"/>
      <c r="G85" s="17"/>
      <c r="H85" s="19"/>
      <c r="I85" s="19"/>
      <c r="J85" s="19"/>
      <c r="K85" s="19"/>
      <c r="L85" s="17"/>
      <c r="M85" s="19"/>
    </row>
    <row r="86" ht="12.0" customHeight="1">
      <c r="A86" s="19"/>
      <c r="B86" s="17"/>
      <c r="C86" s="17"/>
      <c r="D86" s="17"/>
      <c r="E86" s="17"/>
      <c r="F86" s="17"/>
      <c r="G86" s="17"/>
      <c r="H86" s="19"/>
      <c r="I86" s="19"/>
      <c r="J86" s="19"/>
      <c r="K86" s="19"/>
      <c r="L86" s="17"/>
      <c r="M86" s="19"/>
    </row>
    <row r="87" ht="12.0" customHeight="1">
      <c r="A87" s="19"/>
      <c r="B87" s="17"/>
      <c r="C87" s="17"/>
      <c r="D87" s="17"/>
      <c r="E87" s="17"/>
      <c r="F87" s="17"/>
      <c r="G87" s="17"/>
      <c r="H87" s="19"/>
      <c r="I87" s="19"/>
      <c r="J87" s="19"/>
      <c r="K87" s="19"/>
      <c r="L87" s="17"/>
      <c r="M87" s="19"/>
    </row>
    <row r="88" ht="12.0" customHeight="1">
      <c r="A88" s="19"/>
      <c r="B88" s="17"/>
      <c r="C88" s="17"/>
      <c r="D88" s="17"/>
      <c r="E88" s="17"/>
      <c r="F88" s="17"/>
      <c r="G88" s="17"/>
      <c r="H88" s="19"/>
      <c r="I88" s="19"/>
      <c r="J88" s="19"/>
      <c r="K88" s="19"/>
      <c r="L88" s="17"/>
      <c r="M88" s="19"/>
    </row>
    <row r="89" ht="12.0" customHeight="1">
      <c r="A89" s="19"/>
      <c r="B89" s="17"/>
      <c r="C89" s="17"/>
      <c r="D89" s="17"/>
      <c r="E89" s="17"/>
      <c r="F89" s="17"/>
      <c r="G89" s="17"/>
      <c r="H89" s="19"/>
      <c r="I89" s="19"/>
      <c r="J89" s="19"/>
      <c r="K89" s="19"/>
      <c r="L89" s="17"/>
      <c r="M89" s="19"/>
    </row>
    <row r="90" ht="12.0" customHeight="1">
      <c r="A90" s="19"/>
      <c r="B90" s="17"/>
      <c r="C90" s="17"/>
      <c r="D90" s="17"/>
      <c r="E90" s="17"/>
      <c r="F90" s="17"/>
      <c r="G90" s="17"/>
      <c r="H90" s="19"/>
      <c r="I90" s="19"/>
      <c r="J90" s="19"/>
      <c r="K90" s="19"/>
      <c r="L90" s="17"/>
      <c r="M90" s="19"/>
    </row>
    <row r="91" ht="12.0" customHeight="1">
      <c r="A91" s="19"/>
      <c r="B91" s="17"/>
      <c r="C91" s="17"/>
      <c r="D91" s="17"/>
      <c r="E91" s="17"/>
      <c r="F91" s="17"/>
      <c r="G91" s="17"/>
      <c r="H91" s="19"/>
      <c r="I91" s="19"/>
      <c r="J91" s="19"/>
      <c r="K91" s="19"/>
      <c r="L91" s="17"/>
      <c r="M91" s="19"/>
    </row>
    <row r="92" ht="12.0" customHeight="1">
      <c r="A92" s="19"/>
      <c r="B92" s="17"/>
      <c r="C92" s="17"/>
      <c r="D92" s="17"/>
      <c r="E92" s="17"/>
      <c r="F92" s="17"/>
      <c r="G92" s="17"/>
      <c r="H92" s="19"/>
      <c r="I92" s="19"/>
      <c r="J92" s="19"/>
      <c r="K92" s="19"/>
      <c r="L92" s="17"/>
      <c r="M92" s="19"/>
    </row>
    <row r="93" ht="12.0" customHeight="1">
      <c r="A93" s="19"/>
      <c r="B93" s="17"/>
      <c r="C93" s="17"/>
      <c r="D93" s="17"/>
      <c r="E93" s="17"/>
      <c r="F93" s="17"/>
      <c r="G93" s="17"/>
      <c r="H93" s="19"/>
      <c r="I93" s="19"/>
      <c r="J93" s="19"/>
      <c r="K93" s="19"/>
      <c r="L93" s="17"/>
      <c r="M93" s="19"/>
    </row>
    <row r="94" ht="12.0" customHeight="1">
      <c r="A94" s="19"/>
      <c r="B94" s="17"/>
      <c r="C94" s="17"/>
      <c r="D94" s="17"/>
      <c r="E94" s="17"/>
      <c r="F94" s="17"/>
      <c r="G94" s="17"/>
      <c r="H94" s="19"/>
      <c r="I94" s="19"/>
      <c r="J94" s="19"/>
      <c r="K94" s="19"/>
      <c r="L94" s="17"/>
      <c r="M94" s="19"/>
    </row>
    <row r="95" ht="12.0" customHeight="1">
      <c r="A95" s="19"/>
      <c r="B95" s="17"/>
      <c r="C95" s="17"/>
      <c r="D95" s="17"/>
      <c r="E95" s="17"/>
      <c r="F95" s="17"/>
      <c r="G95" s="17"/>
      <c r="H95" s="19"/>
      <c r="I95" s="19"/>
      <c r="J95" s="19"/>
      <c r="K95" s="19"/>
      <c r="L95" s="17"/>
      <c r="M95" s="19"/>
    </row>
    <row r="96" ht="12.0" customHeight="1">
      <c r="A96" s="19"/>
      <c r="B96" s="17"/>
      <c r="C96" s="17"/>
      <c r="D96" s="17"/>
      <c r="E96" s="17"/>
      <c r="F96" s="17"/>
      <c r="G96" s="17"/>
      <c r="H96" s="19"/>
      <c r="I96" s="19"/>
      <c r="J96" s="19"/>
      <c r="K96" s="19"/>
      <c r="L96" s="17"/>
      <c r="M96" s="19"/>
    </row>
    <row r="97" ht="12.0" customHeight="1">
      <c r="A97" s="19"/>
      <c r="B97" s="17"/>
      <c r="C97" s="17"/>
      <c r="D97" s="17"/>
      <c r="E97" s="17"/>
      <c r="F97" s="17"/>
      <c r="G97" s="17"/>
      <c r="H97" s="19"/>
      <c r="I97" s="19"/>
      <c r="J97" s="19"/>
      <c r="K97" s="19"/>
      <c r="L97" s="17"/>
      <c r="M97" s="19"/>
    </row>
    <row r="98" ht="12.0" customHeight="1">
      <c r="A98" s="19"/>
      <c r="B98" s="17"/>
      <c r="C98" s="17"/>
      <c r="D98" s="17"/>
      <c r="E98" s="17"/>
      <c r="F98" s="17"/>
      <c r="G98" s="17"/>
      <c r="H98" s="19"/>
      <c r="I98" s="19"/>
      <c r="J98" s="19"/>
      <c r="K98" s="19"/>
      <c r="L98" s="17"/>
      <c r="M98" s="19"/>
    </row>
    <row r="99" ht="12.0" customHeight="1">
      <c r="A99" s="19"/>
      <c r="B99" s="17"/>
      <c r="C99" s="17"/>
      <c r="D99" s="17"/>
      <c r="E99" s="17"/>
      <c r="F99" s="17"/>
      <c r="G99" s="17"/>
      <c r="H99" s="19"/>
      <c r="I99" s="19"/>
      <c r="J99" s="19"/>
      <c r="K99" s="19"/>
      <c r="L99" s="17"/>
      <c r="M99" s="19"/>
    </row>
    <row r="100" ht="12.0" customHeight="1">
      <c r="A100" s="19"/>
      <c r="B100" s="17"/>
      <c r="C100" s="17"/>
      <c r="D100" s="17"/>
      <c r="E100" s="17"/>
      <c r="F100" s="17"/>
      <c r="G100" s="17"/>
      <c r="H100" s="19"/>
      <c r="I100" s="19"/>
      <c r="J100" s="19"/>
      <c r="K100" s="19"/>
      <c r="L100" s="17"/>
      <c r="M100" s="19"/>
    </row>
  </sheetData>
  <printOptions/>
  <pageMargins bottom="0.75" footer="0.0" header="0.0" left="0.7" right="0.7" top="0.75"/>
  <pageSetup orientation="landscape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29.57"/>
    <col customWidth="1" min="2" max="3" width="29.14"/>
    <col customWidth="1" min="4" max="11" width="11.57"/>
  </cols>
  <sheetData>
    <row r="1" ht="12.0" customHeight="1">
      <c r="A1" s="1" t="s">
        <v>541</v>
      </c>
      <c r="B1" s="2"/>
      <c r="C1" s="2"/>
      <c r="D1" s="4"/>
      <c r="E1" s="4"/>
      <c r="F1" s="4"/>
      <c r="G1" s="4"/>
      <c r="H1" s="4"/>
      <c r="I1" s="4"/>
      <c r="J1" s="4"/>
      <c r="K1" s="4"/>
    </row>
    <row r="2" ht="12.0" customHeight="1">
      <c r="A2" s="3" t="s">
        <v>542</v>
      </c>
      <c r="B2" s="2"/>
      <c r="C2" s="2"/>
      <c r="D2" s="4"/>
      <c r="E2" s="4"/>
      <c r="F2" s="4"/>
      <c r="G2" s="4"/>
      <c r="H2" s="4"/>
      <c r="I2" s="4"/>
      <c r="J2" s="4"/>
      <c r="K2" s="4"/>
    </row>
    <row r="3" ht="9.0" customHeight="1">
      <c r="A3" s="4"/>
      <c r="B3" s="2"/>
      <c r="C3" s="2"/>
      <c r="D3" s="4"/>
      <c r="E3" s="4"/>
      <c r="F3" s="4"/>
      <c r="G3" s="4"/>
      <c r="H3" s="4"/>
      <c r="I3" s="4"/>
      <c r="J3" s="4"/>
      <c r="K3" s="4"/>
    </row>
    <row r="4" ht="9.0" customHeight="1">
      <c r="A4" s="4"/>
      <c r="B4" s="2"/>
      <c r="C4" s="2"/>
      <c r="D4" s="4"/>
      <c r="E4" s="4"/>
      <c r="F4" s="4"/>
      <c r="G4" s="4"/>
      <c r="H4" s="4"/>
      <c r="I4" s="4"/>
      <c r="J4" s="4"/>
      <c r="K4" s="4"/>
    </row>
    <row r="5" ht="12.0" customHeight="1">
      <c r="A5" s="5" t="s">
        <v>448</v>
      </c>
      <c r="B5" s="6" t="s">
        <v>449</v>
      </c>
      <c r="C5" s="6" t="s">
        <v>69</v>
      </c>
      <c r="D5" s="4"/>
      <c r="E5" s="4"/>
      <c r="F5" s="4"/>
      <c r="G5" s="4"/>
      <c r="H5" s="4"/>
      <c r="I5" s="4"/>
      <c r="J5" s="4"/>
      <c r="K5" s="4"/>
    </row>
    <row r="6" ht="12.0" customHeight="1">
      <c r="A6" s="4" t="s">
        <v>450</v>
      </c>
      <c r="B6" s="208" t="s">
        <v>451</v>
      </c>
      <c r="C6" s="208" t="s">
        <v>69</v>
      </c>
      <c r="D6" s="4"/>
      <c r="E6" s="4"/>
      <c r="F6" s="4"/>
      <c r="G6" s="4"/>
      <c r="H6" s="4"/>
      <c r="I6" s="4"/>
      <c r="J6" s="4"/>
      <c r="K6" s="4"/>
    </row>
    <row r="7" ht="6.75" customHeight="1">
      <c r="A7" s="4"/>
      <c r="B7" s="208"/>
      <c r="C7" s="208"/>
      <c r="D7" s="4"/>
      <c r="E7" s="4"/>
      <c r="F7" s="4"/>
      <c r="G7" s="4"/>
      <c r="H7" s="4"/>
      <c r="I7" s="4"/>
      <c r="J7" s="4"/>
      <c r="K7" s="4"/>
    </row>
    <row r="8" ht="12.0" customHeight="1">
      <c r="A8" s="4" t="s">
        <v>217</v>
      </c>
      <c r="B8" s="323">
        <v>59.545236630000005</v>
      </c>
      <c r="C8" s="13">
        <v>0.638277723791206</v>
      </c>
      <c r="D8" s="4"/>
      <c r="E8" s="209"/>
      <c r="F8" s="4"/>
      <c r="G8" s="4"/>
      <c r="H8" s="4"/>
      <c r="I8" s="4"/>
      <c r="J8" s="4"/>
      <c r="K8" s="4"/>
    </row>
    <row r="9" ht="12.0" customHeight="1">
      <c r="A9" s="4" t="s">
        <v>227</v>
      </c>
      <c r="B9" s="323">
        <v>20.434426780000003</v>
      </c>
      <c r="C9" s="13">
        <v>0.21904085280845514</v>
      </c>
      <c r="D9" s="4"/>
      <c r="E9" s="209"/>
      <c r="F9" s="4"/>
      <c r="G9" s="4"/>
      <c r="H9" s="4"/>
      <c r="I9" s="4"/>
      <c r="J9" s="4"/>
      <c r="K9" s="4"/>
    </row>
    <row r="10" ht="12.0" customHeight="1">
      <c r="A10" s="4" t="s">
        <v>228</v>
      </c>
      <c r="B10" s="323">
        <v>6.153628820000001</v>
      </c>
      <c r="C10" s="13">
        <v>0.06596202179347296</v>
      </c>
      <c r="D10" s="4"/>
      <c r="E10" s="209"/>
      <c r="F10" s="4"/>
      <c r="G10" s="4"/>
      <c r="H10" s="4"/>
      <c r="I10" s="4"/>
      <c r="J10" s="4"/>
      <c r="K10" s="4"/>
    </row>
    <row r="11" ht="12.0" customHeight="1">
      <c r="A11" s="4" t="s">
        <v>230</v>
      </c>
      <c r="B11" s="323">
        <v>3.18122346</v>
      </c>
      <c r="C11" s="13">
        <v>0.034100193127740104</v>
      </c>
      <c r="D11" s="4"/>
      <c r="E11" s="209"/>
      <c r="F11" s="4"/>
      <c r="G11" s="4"/>
      <c r="H11" s="4"/>
      <c r="I11" s="4"/>
      <c r="J11" s="4"/>
      <c r="K11" s="4"/>
    </row>
    <row r="12" ht="12.0" customHeight="1">
      <c r="A12" s="4" t="s">
        <v>212</v>
      </c>
      <c r="B12" s="323">
        <v>1.77393632</v>
      </c>
      <c r="C12" s="13">
        <v>0.019015190812252017</v>
      </c>
      <c r="D12" s="4"/>
      <c r="E12" s="209"/>
      <c r="F12" s="4"/>
      <c r="G12" s="4"/>
      <c r="H12" s="4"/>
      <c r="I12" s="4"/>
      <c r="J12" s="4"/>
      <c r="K12" s="4"/>
    </row>
    <row r="13" ht="12.0" customHeight="1">
      <c r="A13" s="4" t="s">
        <v>292</v>
      </c>
      <c r="B13" s="323">
        <v>1.2675872</v>
      </c>
      <c r="C13" s="13">
        <v>0.01358752972551363</v>
      </c>
      <c r="D13" s="259"/>
      <c r="E13" s="209"/>
      <c r="F13" s="4"/>
      <c r="G13" s="4"/>
      <c r="H13" s="4"/>
      <c r="I13" s="4"/>
      <c r="J13" s="4"/>
      <c r="K13" s="4"/>
    </row>
    <row r="14" ht="12.0" customHeight="1">
      <c r="A14" s="4" t="s">
        <v>287</v>
      </c>
      <c r="B14" s="323">
        <v>0.55940714</v>
      </c>
      <c r="C14" s="13">
        <v>0.005996400991911692</v>
      </c>
      <c r="D14" s="4"/>
      <c r="E14" s="259"/>
      <c r="F14" s="4"/>
      <c r="G14" s="4"/>
      <c r="H14" s="4"/>
      <c r="I14" s="4"/>
      <c r="J14" s="4"/>
      <c r="K14" s="4"/>
    </row>
    <row r="15" ht="12.0" customHeight="1">
      <c r="A15" s="4" t="s">
        <v>543</v>
      </c>
      <c r="B15" s="323">
        <v>0.30229277000000004</v>
      </c>
      <c r="C15" s="13">
        <v>0.0032403388091824022</v>
      </c>
      <c r="D15" s="4"/>
      <c r="E15" s="259"/>
      <c r="F15" s="4"/>
      <c r="G15" s="4"/>
      <c r="H15" s="4"/>
      <c r="I15" s="4"/>
      <c r="J15" s="4"/>
      <c r="K15" s="4"/>
    </row>
    <row r="16" ht="12.0" customHeight="1">
      <c r="A16" s="4" t="s">
        <v>234</v>
      </c>
      <c r="B16" s="323">
        <v>0.07274308</v>
      </c>
      <c r="C16" s="13">
        <v>7.797481402663392E-4</v>
      </c>
      <c r="D16" s="4"/>
      <c r="E16" s="259"/>
      <c r="F16" s="4"/>
      <c r="G16" s="4"/>
      <c r="H16" s="4"/>
      <c r="I16" s="4"/>
      <c r="J16" s="4"/>
      <c r="K16" s="4"/>
    </row>
    <row r="17" ht="12.0" customHeight="1">
      <c r="A17" s="4"/>
      <c r="B17" s="323"/>
      <c r="C17" s="13"/>
      <c r="D17" s="4"/>
      <c r="E17" s="259"/>
      <c r="F17" s="4"/>
      <c r="G17" s="4"/>
      <c r="H17" s="4"/>
      <c r="I17" s="4"/>
      <c r="J17" s="4"/>
      <c r="K17" s="4"/>
    </row>
    <row r="18" ht="12.0" customHeight="1">
      <c r="A18" s="266" t="s">
        <v>452</v>
      </c>
      <c r="B18" s="324" t="str">
        <f t="shared" ref="B18:C18" si="1">SUM(B8:B17)</f>
        <v>93.3</v>
      </c>
      <c r="C18" s="325" t="str">
        <f t="shared" si="1"/>
        <v>100.0%</v>
      </c>
      <c r="D18" s="4"/>
      <c r="E18" s="209"/>
      <c r="F18" s="4"/>
      <c r="G18" s="4"/>
      <c r="H18" s="4"/>
      <c r="I18" s="4"/>
      <c r="J18" s="4"/>
      <c r="K18" s="4"/>
    </row>
    <row r="19" ht="9.0" customHeight="1">
      <c r="A19" s="326"/>
      <c r="B19" s="327"/>
      <c r="C19" s="328"/>
      <c r="D19" s="270"/>
      <c r="E19" s="209"/>
      <c r="F19" s="4"/>
      <c r="G19" s="4"/>
      <c r="H19" s="4"/>
      <c r="I19" s="4"/>
      <c r="J19" s="4"/>
      <c r="K19" s="4"/>
    </row>
    <row r="20" ht="9.0" customHeight="1">
      <c r="A20" s="4"/>
      <c r="B20" s="2"/>
      <c r="C20" s="2"/>
      <c r="D20" s="270"/>
      <c r="E20" s="209"/>
      <c r="F20" s="4"/>
      <c r="G20" s="4"/>
      <c r="H20" s="4"/>
      <c r="I20" s="4"/>
      <c r="J20" s="4"/>
      <c r="K20" s="4"/>
    </row>
    <row r="21" ht="12.0" customHeight="1">
      <c r="A21" s="9" t="s">
        <v>272</v>
      </c>
      <c r="B21" s="14"/>
      <c r="C21" s="14"/>
      <c r="D21" s="271"/>
      <c r="E21" s="4"/>
      <c r="F21" s="4"/>
      <c r="G21" s="4"/>
      <c r="H21" s="4"/>
      <c r="I21" s="4"/>
      <c r="J21" s="4"/>
      <c r="K21" s="4"/>
    </row>
    <row r="22" ht="12.0" customHeight="1">
      <c r="A22" s="4" t="s">
        <v>313</v>
      </c>
      <c r="B22" s="2"/>
      <c r="C22" s="2"/>
      <c r="D22" s="271"/>
      <c r="E22" s="4"/>
      <c r="F22" s="4"/>
      <c r="G22" s="4"/>
      <c r="H22" s="4"/>
      <c r="I22" s="4"/>
      <c r="J22" s="4"/>
      <c r="K22" s="4"/>
    </row>
    <row r="23" ht="12.0" customHeight="1">
      <c r="A23" s="15" t="s">
        <v>274</v>
      </c>
      <c r="B23" s="16"/>
      <c r="C23" s="16"/>
      <c r="D23" s="271"/>
      <c r="E23" s="4"/>
      <c r="F23" s="4"/>
      <c r="G23" s="4"/>
      <c r="H23" s="4"/>
      <c r="I23" s="4"/>
      <c r="J23" s="4"/>
      <c r="K23" s="4"/>
    </row>
    <row r="24" ht="12.0" customHeight="1">
      <c r="A24" s="4"/>
      <c r="B24" s="2"/>
      <c r="C24" s="2"/>
      <c r="D24" s="4"/>
      <c r="E24" s="4"/>
      <c r="F24" s="4"/>
      <c r="G24" s="4"/>
      <c r="H24" s="4"/>
      <c r="I24" s="4"/>
      <c r="J24" s="4"/>
      <c r="K24" s="4"/>
    </row>
    <row r="25" ht="12.0" customHeight="1">
      <c r="A25" s="4"/>
      <c r="B25" s="2"/>
      <c r="C25" s="2"/>
      <c r="D25" s="4"/>
      <c r="E25" s="4"/>
      <c r="F25" s="4"/>
      <c r="G25" s="4"/>
      <c r="H25" s="4"/>
      <c r="I25" s="4"/>
      <c r="J25" s="4"/>
      <c r="K25" s="4"/>
    </row>
    <row r="26" ht="12.0" customHeight="1">
      <c r="A26" s="4"/>
      <c r="B26" s="2"/>
      <c r="C26" s="2"/>
      <c r="D26" s="4"/>
      <c r="E26" s="4"/>
      <c r="F26" s="4"/>
      <c r="G26" s="4"/>
      <c r="H26" s="4"/>
      <c r="I26" s="4"/>
      <c r="J26" s="4"/>
      <c r="K26" s="4"/>
    </row>
    <row r="27" ht="12.0" customHeight="1">
      <c r="A27" s="4"/>
      <c r="B27" s="2"/>
      <c r="C27" s="2"/>
      <c r="D27" s="4"/>
      <c r="E27" s="4"/>
      <c r="F27" s="4"/>
      <c r="G27" s="4"/>
      <c r="H27" s="4"/>
      <c r="I27" s="4"/>
      <c r="J27" s="4"/>
      <c r="K27" s="4"/>
    </row>
    <row r="28" ht="12.0" customHeight="1">
      <c r="A28" s="4"/>
      <c r="B28" s="2"/>
      <c r="C28" s="2"/>
      <c r="D28" s="4"/>
      <c r="E28" s="4"/>
      <c r="F28" s="4"/>
      <c r="G28" s="4"/>
      <c r="H28" s="4"/>
      <c r="I28" s="4"/>
      <c r="J28" s="4"/>
      <c r="K28" s="4"/>
    </row>
    <row r="29" ht="12.0" customHeight="1">
      <c r="A29" s="4"/>
      <c r="B29" s="2"/>
      <c r="C29" s="2"/>
      <c r="D29" s="4"/>
      <c r="E29" s="4"/>
      <c r="F29" s="4"/>
      <c r="G29" s="4"/>
      <c r="H29" s="4"/>
      <c r="I29" s="4"/>
      <c r="J29" s="4"/>
      <c r="K29" s="4"/>
    </row>
    <row r="30" ht="12.0" customHeight="1">
      <c r="A30" s="4"/>
      <c r="B30" s="2"/>
      <c r="C30" s="2"/>
      <c r="D30" s="4"/>
      <c r="E30" s="4"/>
      <c r="F30" s="4"/>
      <c r="G30" s="4"/>
      <c r="H30" s="4"/>
      <c r="I30" s="4"/>
      <c r="J30" s="4"/>
      <c r="K30" s="4"/>
    </row>
    <row r="31" ht="12.0" customHeight="1">
      <c r="A31" s="4"/>
      <c r="B31" s="2"/>
      <c r="C31" s="2"/>
      <c r="D31" s="4"/>
      <c r="E31" s="4"/>
      <c r="F31" s="4"/>
      <c r="G31" s="4"/>
      <c r="H31" s="4"/>
      <c r="I31" s="4"/>
      <c r="J31" s="4"/>
      <c r="K31" s="4"/>
    </row>
    <row r="32" ht="12.0" customHeight="1">
      <c r="A32" s="4"/>
      <c r="B32" s="2"/>
      <c r="C32" s="2"/>
      <c r="D32" s="4"/>
      <c r="E32" s="4"/>
      <c r="F32" s="4"/>
      <c r="G32" s="4"/>
      <c r="H32" s="4"/>
      <c r="I32" s="4"/>
      <c r="J32" s="4"/>
      <c r="K32" s="4"/>
    </row>
    <row r="33" ht="12.0" customHeight="1">
      <c r="A33" s="4"/>
      <c r="B33" s="2"/>
      <c r="C33" s="2"/>
      <c r="D33" s="4"/>
      <c r="E33" s="4"/>
      <c r="F33" s="4"/>
      <c r="G33" s="4"/>
      <c r="H33" s="4"/>
      <c r="I33" s="4"/>
      <c r="J33" s="4"/>
      <c r="K33" s="4"/>
    </row>
    <row r="34" ht="12.0" customHeight="1">
      <c r="A34" s="4"/>
      <c r="B34" s="2"/>
      <c r="C34" s="2"/>
      <c r="D34" s="4"/>
      <c r="E34" s="4"/>
      <c r="F34" s="4"/>
      <c r="G34" s="4"/>
      <c r="H34" s="4"/>
      <c r="I34" s="4"/>
      <c r="J34" s="4"/>
      <c r="K34" s="4"/>
    </row>
    <row r="35" ht="12.0" customHeight="1">
      <c r="A35" s="4"/>
      <c r="B35" s="2"/>
      <c r="C35" s="2"/>
      <c r="D35" s="4"/>
      <c r="E35" s="4"/>
      <c r="F35" s="4"/>
      <c r="G35" s="4"/>
      <c r="H35" s="4"/>
      <c r="I35" s="4"/>
      <c r="J35" s="4"/>
      <c r="K35" s="4"/>
    </row>
    <row r="36" ht="12.0" customHeight="1">
      <c r="A36" s="4"/>
      <c r="B36" s="2"/>
      <c r="C36" s="2"/>
      <c r="D36" s="4"/>
      <c r="E36" s="4"/>
      <c r="F36" s="4"/>
      <c r="G36" s="4"/>
      <c r="H36" s="4"/>
      <c r="I36" s="4"/>
      <c r="J36" s="4"/>
      <c r="K36" s="4"/>
    </row>
    <row r="37" ht="12.0" customHeight="1">
      <c r="A37" s="4"/>
      <c r="B37" s="2"/>
      <c r="C37" s="2"/>
      <c r="D37" s="4"/>
      <c r="E37" s="4"/>
      <c r="F37" s="4"/>
      <c r="G37" s="4"/>
      <c r="H37" s="4"/>
      <c r="I37" s="4"/>
      <c r="J37" s="4"/>
      <c r="K37" s="4"/>
    </row>
    <row r="38" ht="12.0" customHeight="1">
      <c r="A38" s="4"/>
      <c r="B38" s="2"/>
      <c r="C38" s="2"/>
      <c r="D38" s="4"/>
      <c r="E38" s="4"/>
      <c r="F38" s="4"/>
      <c r="G38" s="4"/>
      <c r="H38" s="4"/>
      <c r="I38" s="4"/>
      <c r="J38" s="4"/>
      <c r="K38" s="4"/>
    </row>
    <row r="39" ht="12.0" customHeight="1">
      <c r="A39" s="4"/>
      <c r="B39" s="2"/>
      <c r="C39" s="2"/>
      <c r="D39" s="4"/>
      <c r="E39" s="4"/>
      <c r="F39" s="4"/>
      <c r="G39" s="4"/>
      <c r="H39" s="4"/>
      <c r="I39" s="4"/>
      <c r="J39" s="4"/>
      <c r="K39" s="4"/>
    </row>
    <row r="40" ht="12.0" customHeight="1">
      <c r="A40" s="4"/>
      <c r="B40" s="2"/>
      <c r="C40" s="2"/>
      <c r="D40" s="4"/>
      <c r="E40" s="4"/>
      <c r="F40" s="4"/>
      <c r="G40" s="4"/>
      <c r="H40" s="4"/>
      <c r="I40" s="4"/>
      <c r="J40" s="4"/>
      <c r="K40" s="4"/>
    </row>
    <row r="41" ht="12.0" customHeight="1">
      <c r="A41" s="4"/>
      <c r="B41" s="2"/>
      <c r="C41" s="2"/>
      <c r="D41" s="4"/>
      <c r="E41" s="4"/>
      <c r="F41" s="4"/>
      <c r="G41" s="4"/>
      <c r="H41" s="4"/>
      <c r="I41" s="4"/>
      <c r="J41" s="4"/>
      <c r="K41" s="4"/>
    </row>
    <row r="42" ht="12.0" customHeight="1">
      <c r="A42" s="4"/>
      <c r="B42" s="2"/>
      <c r="C42" s="2"/>
      <c r="D42" s="4"/>
      <c r="E42" s="4"/>
      <c r="F42" s="4"/>
      <c r="G42" s="4"/>
      <c r="H42" s="4"/>
      <c r="I42" s="4"/>
      <c r="J42" s="4"/>
      <c r="K42" s="4"/>
    </row>
    <row r="43" ht="12.0" customHeight="1">
      <c r="A43" s="4"/>
      <c r="B43" s="2"/>
      <c r="C43" s="2"/>
      <c r="D43" s="4"/>
      <c r="E43" s="4"/>
      <c r="F43" s="4"/>
      <c r="G43" s="4"/>
      <c r="H43" s="4"/>
      <c r="I43" s="4"/>
      <c r="J43" s="4"/>
      <c r="K43" s="4"/>
    </row>
    <row r="44" ht="12.0" customHeight="1">
      <c r="A44" s="4"/>
      <c r="B44" s="2"/>
      <c r="C44" s="2"/>
      <c r="D44" s="4"/>
      <c r="E44" s="4"/>
      <c r="F44" s="4"/>
      <c r="G44" s="4"/>
      <c r="H44" s="4"/>
      <c r="I44" s="4"/>
      <c r="J44" s="4"/>
      <c r="K44" s="4"/>
    </row>
    <row r="45" ht="12.0" customHeight="1">
      <c r="A45" s="4"/>
      <c r="B45" s="2"/>
      <c r="C45" s="2"/>
      <c r="D45" s="4"/>
      <c r="E45" s="4"/>
      <c r="F45" s="4"/>
      <c r="G45" s="4"/>
      <c r="H45" s="4"/>
      <c r="I45" s="4"/>
      <c r="J45" s="4"/>
      <c r="K45" s="4"/>
    </row>
    <row r="46" ht="12.0" customHeight="1">
      <c r="A46" s="4"/>
      <c r="B46" s="2"/>
      <c r="C46" s="2"/>
      <c r="D46" s="4"/>
      <c r="E46" s="4"/>
      <c r="F46" s="4"/>
      <c r="G46" s="4"/>
      <c r="H46" s="4"/>
      <c r="I46" s="4"/>
      <c r="J46" s="4"/>
      <c r="K46" s="4"/>
    </row>
    <row r="47" ht="12.0" customHeight="1">
      <c r="A47" s="4"/>
      <c r="B47" s="2"/>
      <c r="C47" s="2"/>
      <c r="D47" s="4"/>
      <c r="E47" s="4"/>
      <c r="F47" s="4"/>
      <c r="G47" s="4"/>
      <c r="H47" s="4"/>
      <c r="I47" s="4"/>
      <c r="J47" s="4"/>
      <c r="K47" s="4"/>
    </row>
    <row r="48" ht="12.0" customHeight="1">
      <c r="A48" s="4"/>
      <c r="B48" s="2"/>
      <c r="C48" s="2"/>
      <c r="D48" s="4"/>
      <c r="E48" s="4"/>
      <c r="F48" s="4"/>
      <c r="G48" s="4"/>
      <c r="H48" s="4"/>
      <c r="I48" s="4"/>
      <c r="J48" s="4"/>
      <c r="K48" s="4"/>
    </row>
    <row r="49" ht="12.0" customHeight="1">
      <c r="A49" s="4"/>
      <c r="B49" s="2"/>
      <c r="C49" s="2"/>
      <c r="D49" s="4"/>
      <c r="E49" s="4"/>
      <c r="F49" s="4"/>
      <c r="G49" s="4"/>
      <c r="H49" s="4"/>
      <c r="I49" s="4"/>
      <c r="J49" s="4"/>
      <c r="K49" s="4"/>
    </row>
    <row r="50" ht="12.0" customHeight="1">
      <c r="A50" s="4"/>
      <c r="B50" s="2"/>
      <c r="C50" s="2"/>
      <c r="D50" s="4"/>
      <c r="E50" s="4"/>
      <c r="F50" s="4"/>
      <c r="G50" s="4"/>
      <c r="H50" s="4"/>
      <c r="I50" s="4"/>
      <c r="J50" s="4"/>
      <c r="K50" s="4"/>
    </row>
    <row r="51" ht="12.0" customHeight="1">
      <c r="A51" s="4"/>
      <c r="B51" s="2"/>
      <c r="C51" s="2"/>
      <c r="D51" s="4"/>
      <c r="E51" s="4"/>
      <c r="F51" s="4"/>
      <c r="G51" s="4"/>
      <c r="H51" s="4"/>
      <c r="I51" s="4"/>
      <c r="J51" s="4"/>
      <c r="K51" s="4"/>
    </row>
    <row r="52" ht="12.0" customHeight="1">
      <c r="A52" s="4"/>
      <c r="B52" s="2"/>
      <c r="C52" s="2"/>
      <c r="D52" s="4"/>
      <c r="E52" s="4"/>
      <c r="F52" s="4"/>
      <c r="G52" s="4"/>
      <c r="H52" s="4"/>
      <c r="I52" s="4"/>
      <c r="J52" s="4"/>
      <c r="K52" s="4"/>
    </row>
    <row r="53" ht="12.0" customHeight="1">
      <c r="A53" s="4"/>
      <c r="B53" s="2"/>
      <c r="C53" s="2"/>
      <c r="D53" s="4"/>
      <c r="E53" s="4"/>
      <c r="F53" s="4"/>
      <c r="G53" s="4"/>
      <c r="H53" s="4"/>
      <c r="I53" s="4"/>
      <c r="J53" s="4"/>
      <c r="K53" s="4"/>
    </row>
    <row r="54" ht="12.0" customHeight="1">
      <c r="A54" s="4"/>
      <c r="B54" s="2"/>
      <c r="C54" s="2"/>
      <c r="D54" s="4"/>
      <c r="E54" s="4"/>
      <c r="F54" s="4"/>
      <c r="G54" s="4"/>
      <c r="H54" s="4"/>
      <c r="I54" s="4"/>
      <c r="J54" s="4"/>
      <c r="K54" s="4"/>
    </row>
    <row r="55" ht="12.0" customHeight="1">
      <c r="A55" s="4"/>
      <c r="B55" s="2"/>
      <c r="C55" s="2"/>
      <c r="D55" s="4"/>
      <c r="E55" s="4"/>
      <c r="F55" s="4"/>
      <c r="G55" s="4"/>
      <c r="H55" s="4"/>
      <c r="I55" s="4"/>
      <c r="J55" s="4"/>
      <c r="K55" s="4"/>
    </row>
    <row r="56" ht="12.0" customHeight="1">
      <c r="A56" s="4"/>
      <c r="B56" s="2"/>
      <c r="C56" s="2"/>
      <c r="D56" s="4"/>
      <c r="E56" s="4"/>
      <c r="F56" s="4"/>
      <c r="G56" s="4"/>
      <c r="H56" s="4"/>
      <c r="I56" s="4"/>
      <c r="J56" s="4"/>
      <c r="K56" s="4"/>
    </row>
    <row r="57" ht="12.0" customHeight="1">
      <c r="A57" s="4"/>
      <c r="B57" s="2"/>
      <c r="C57" s="2"/>
      <c r="D57" s="4"/>
      <c r="E57" s="4"/>
      <c r="F57" s="4"/>
      <c r="G57" s="4"/>
      <c r="H57" s="4"/>
      <c r="I57" s="4"/>
      <c r="J57" s="4"/>
      <c r="K57" s="4"/>
    </row>
    <row r="58" ht="12.0" customHeight="1">
      <c r="A58" s="4"/>
      <c r="B58" s="2"/>
      <c r="C58" s="2"/>
      <c r="D58" s="4"/>
      <c r="E58" s="4"/>
      <c r="F58" s="4"/>
      <c r="G58" s="4"/>
      <c r="H58" s="4"/>
      <c r="I58" s="4"/>
      <c r="J58" s="4"/>
      <c r="K58" s="4"/>
    </row>
    <row r="59" ht="12.0" customHeight="1">
      <c r="A59" s="4"/>
      <c r="B59" s="2"/>
      <c r="C59" s="2"/>
      <c r="D59" s="4"/>
      <c r="E59" s="4"/>
      <c r="F59" s="4"/>
      <c r="G59" s="4"/>
      <c r="H59" s="4"/>
      <c r="I59" s="4"/>
      <c r="J59" s="4"/>
      <c r="K59" s="4"/>
    </row>
    <row r="60" ht="12.0" customHeight="1">
      <c r="A60" s="4"/>
      <c r="B60" s="2"/>
      <c r="C60" s="2"/>
      <c r="D60" s="4"/>
      <c r="E60" s="4"/>
      <c r="F60" s="4"/>
      <c r="G60" s="4"/>
      <c r="H60" s="4"/>
      <c r="I60" s="4"/>
      <c r="J60" s="4"/>
      <c r="K60" s="4"/>
    </row>
    <row r="61" ht="12.0" customHeight="1">
      <c r="A61" s="4"/>
      <c r="B61" s="2"/>
      <c r="C61" s="2"/>
      <c r="D61" s="4"/>
      <c r="E61" s="4"/>
      <c r="F61" s="4"/>
      <c r="G61" s="4"/>
      <c r="H61" s="4"/>
      <c r="I61" s="4"/>
      <c r="J61" s="4"/>
      <c r="K61" s="4"/>
    </row>
    <row r="62" ht="12.0" customHeight="1">
      <c r="A62" s="4"/>
      <c r="B62" s="2"/>
      <c r="C62" s="2"/>
      <c r="D62" s="4"/>
      <c r="E62" s="4"/>
      <c r="F62" s="4"/>
      <c r="G62" s="4"/>
      <c r="H62" s="4"/>
      <c r="I62" s="4"/>
      <c r="J62" s="4"/>
      <c r="K62" s="4"/>
    </row>
    <row r="63" ht="12.0" customHeight="1">
      <c r="A63" s="4"/>
      <c r="B63" s="2"/>
      <c r="C63" s="2"/>
      <c r="D63" s="4"/>
      <c r="E63" s="4"/>
      <c r="F63" s="4"/>
      <c r="G63" s="4"/>
      <c r="H63" s="4"/>
      <c r="I63" s="4"/>
      <c r="J63" s="4"/>
      <c r="K63" s="4"/>
    </row>
    <row r="64" ht="12.0" customHeight="1">
      <c r="A64" s="4"/>
      <c r="B64" s="2"/>
      <c r="C64" s="2"/>
      <c r="D64" s="4"/>
      <c r="E64" s="4"/>
      <c r="F64" s="4"/>
      <c r="G64" s="4"/>
      <c r="H64" s="4"/>
      <c r="I64" s="4"/>
      <c r="J64" s="4"/>
      <c r="K64" s="4"/>
    </row>
    <row r="65" ht="12.0" customHeight="1">
      <c r="A65" s="4"/>
      <c r="B65" s="2"/>
      <c r="C65" s="2"/>
      <c r="D65" s="4"/>
      <c r="E65" s="4"/>
      <c r="F65" s="4"/>
      <c r="G65" s="4"/>
      <c r="H65" s="4"/>
      <c r="I65" s="4"/>
      <c r="J65" s="4"/>
      <c r="K65" s="4"/>
    </row>
    <row r="66" ht="12.0" customHeight="1">
      <c r="A66" s="4"/>
      <c r="B66" s="2"/>
      <c r="C66" s="2"/>
      <c r="D66" s="4"/>
      <c r="E66" s="4"/>
      <c r="F66" s="4"/>
      <c r="G66" s="4"/>
      <c r="H66" s="4"/>
      <c r="I66" s="4"/>
      <c r="J66" s="4"/>
      <c r="K66" s="4"/>
    </row>
    <row r="67" ht="12.0" customHeight="1">
      <c r="A67" s="4"/>
      <c r="B67" s="2"/>
      <c r="C67" s="2"/>
      <c r="D67" s="4"/>
      <c r="E67" s="4"/>
      <c r="F67" s="4"/>
      <c r="G67" s="4"/>
      <c r="H67" s="4"/>
      <c r="I67" s="4"/>
      <c r="J67" s="4"/>
      <c r="K67" s="4"/>
    </row>
    <row r="68" ht="12.0" customHeight="1">
      <c r="A68" s="4"/>
      <c r="B68" s="2"/>
      <c r="C68" s="2"/>
      <c r="D68" s="4"/>
      <c r="E68" s="4"/>
      <c r="F68" s="4"/>
      <c r="G68" s="4"/>
      <c r="H68" s="4"/>
      <c r="I68" s="4"/>
      <c r="J68" s="4"/>
      <c r="K68" s="4"/>
    </row>
    <row r="69" ht="12.0" customHeight="1">
      <c r="A69" s="4"/>
      <c r="B69" s="2"/>
      <c r="C69" s="2"/>
      <c r="D69" s="4"/>
      <c r="E69" s="4"/>
      <c r="F69" s="4"/>
      <c r="G69" s="4"/>
      <c r="H69" s="4"/>
      <c r="I69" s="4"/>
      <c r="J69" s="4"/>
      <c r="K69" s="4"/>
    </row>
    <row r="70" ht="12.0" customHeight="1">
      <c r="A70" s="4"/>
      <c r="B70" s="2"/>
      <c r="C70" s="2"/>
      <c r="D70" s="4"/>
      <c r="E70" s="4"/>
      <c r="F70" s="4"/>
      <c r="G70" s="4"/>
      <c r="H70" s="4"/>
      <c r="I70" s="4"/>
      <c r="J70" s="4"/>
      <c r="K70" s="4"/>
    </row>
    <row r="71" ht="12.0" customHeight="1">
      <c r="A71" s="4"/>
      <c r="B71" s="2"/>
      <c r="C71" s="2"/>
      <c r="D71" s="4"/>
      <c r="E71" s="4"/>
      <c r="F71" s="4"/>
      <c r="G71" s="4"/>
      <c r="H71" s="4"/>
      <c r="I71" s="4"/>
      <c r="J71" s="4"/>
      <c r="K71" s="4"/>
    </row>
    <row r="72" ht="12.0" customHeight="1">
      <c r="A72" s="4"/>
      <c r="B72" s="2"/>
      <c r="C72" s="2"/>
      <c r="D72" s="4"/>
      <c r="E72" s="4"/>
      <c r="F72" s="4"/>
      <c r="G72" s="4"/>
      <c r="H72" s="4"/>
      <c r="I72" s="4"/>
      <c r="J72" s="4"/>
      <c r="K72" s="4"/>
    </row>
    <row r="73" ht="12.0" customHeight="1">
      <c r="A73" s="4"/>
      <c r="B73" s="2"/>
      <c r="C73" s="2"/>
      <c r="D73" s="4"/>
      <c r="E73" s="4"/>
      <c r="F73" s="4"/>
      <c r="G73" s="4"/>
      <c r="H73" s="4"/>
      <c r="I73" s="4"/>
      <c r="J73" s="4"/>
      <c r="K73" s="4"/>
    </row>
    <row r="74" ht="12.0" customHeight="1">
      <c r="A74" s="4"/>
      <c r="B74" s="2"/>
      <c r="C74" s="2"/>
      <c r="D74" s="4"/>
      <c r="E74" s="4"/>
      <c r="F74" s="4"/>
      <c r="G74" s="4"/>
      <c r="H74" s="4"/>
      <c r="I74" s="4"/>
      <c r="J74" s="4"/>
      <c r="K74" s="4"/>
    </row>
    <row r="75" ht="12.0" customHeight="1">
      <c r="A75" s="4"/>
      <c r="B75" s="2"/>
      <c r="C75" s="2"/>
      <c r="D75" s="4"/>
      <c r="E75" s="4"/>
      <c r="F75" s="4"/>
      <c r="G75" s="4"/>
      <c r="H75" s="4"/>
      <c r="I75" s="4"/>
      <c r="J75" s="4"/>
      <c r="K75" s="4"/>
    </row>
    <row r="76" ht="12.0" customHeight="1">
      <c r="A76" s="4"/>
      <c r="B76" s="2"/>
      <c r="C76" s="2"/>
      <c r="D76" s="4"/>
      <c r="E76" s="4"/>
      <c r="F76" s="4"/>
      <c r="G76" s="4"/>
      <c r="H76" s="4"/>
      <c r="I76" s="4"/>
      <c r="J76" s="4"/>
      <c r="K76" s="4"/>
    </row>
    <row r="77" ht="12.0" customHeight="1">
      <c r="A77" s="4"/>
      <c r="B77" s="2"/>
      <c r="C77" s="2"/>
      <c r="D77" s="4"/>
      <c r="E77" s="4"/>
      <c r="F77" s="4"/>
      <c r="G77" s="4"/>
      <c r="H77" s="4"/>
      <c r="I77" s="4"/>
      <c r="J77" s="4"/>
      <c r="K77" s="4"/>
    </row>
    <row r="78" ht="12.0" customHeight="1">
      <c r="A78" s="4"/>
      <c r="B78" s="2"/>
      <c r="C78" s="2"/>
      <c r="D78" s="4"/>
      <c r="E78" s="4"/>
      <c r="F78" s="4"/>
      <c r="G78" s="4"/>
      <c r="H78" s="4"/>
      <c r="I78" s="4"/>
      <c r="J78" s="4"/>
      <c r="K78" s="4"/>
    </row>
    <row r="79" ht="12.0" customHeight="1">
      <c r="A79" s="4"/>
      <c r="B79" s="2"/>
      <c r="C79" s="2"/>
      <c r="D79" s="4"/>
      <c r="E79" s="4"/>
      <c r="F79" s="4"/>
      <c r="G79" s="4"/>
      <c r="H79" s="4"/>
      <c r="I79" s="4"/>
      <c r="J79" s="4"/>
      <c r="K79" s="4"/>
    </row>
    <row r="80" ht="12.0" customHeight="1">
      <c r="A80" s="4"/>
      <c r="B80" s="2"/>
      <c r="C80" s="2"/>
      <c r="D80" s="4"/>
      <c r="E80" s="4"/>
      <c r="F80" s="4"/>
      <c r="G80" s="4"/>
      <c r="H80" s="4"/>
      <c r="I80" s="4"/>
      <c r="J80" s="4"/>
      <c r="K80" s="4"/>
    </row>
    <row r="81" ht="12.0" customHeight="1">
      <c r="A81" s="4"/>
      <c r="B81" s="2"/>
      <c r="C81" s="2"/>
      <c r="D81" s="4"/>
      <c r="E81" s="4"/>
      <c r="F81" s="4"/>
      <c r="G81" s="4"/>
      <c r="H81" s="4"/>
      <c r="I81" s="4"/>
      <c r="J81" s="4"/>
      <c r="K81" s="4"/>
    </row>
    <row r="82" ht="12.0" customHeight="1">
      <c r="A82" s="4"/>
      <c r="B82" s="2"/>
      <c r="C82" s="2"/>
      <c r="D82" s="4"/>
      <c r="E82" s="4"/>
      <c r="F82" s="4"/>
      <c r="G82" s="4"/>
      <c r="H82" s="4"/>
      <c r="I82" s="4"/>
      <c r="J82" s="4"/>
      <c r="K82" s="4"/>
    </row>
    <row r="83" ht="12.0" customHeight="1">
      <c r="A83" s="4"/>
      <c r="B83" s="2"/>
      <c r="C83" s="2"/>
      <c r="D83" s="4"/>
      <c r="E83" s="4"/>
      <c r="F83" s="4"/>
      <c r="G83" s="4"/>
      <c r="H83" s="4"/>
      <c r="I83" s="4"/>
      <c r="J83" s="4"/>
      <c r="K83" s="4"/>
    </row>
    <row r="84" ht="12.0" customHeight="1">
      <c r="A84" s="4"/>
      <c r="B84" s="2"/>
      <c r="C84" s="2"/>
      <c r="D84" s="4"/>
      <c r="E84" s="4"/>
      <c r="F84" s="4"/>
      <c r="G84" s="4"/>
      <c r="H84" s="4"/>
      <c r="I84" s="4"/>
      <c r="J84" s="4"/>
      <c r="K84" s="4"/>
    </row>
    <row r="85" ht="12.0" customHeight="1">
      <c r="A85" s="4"/>
      <c r="B85" s="2"/>
      <c r="C85" s="2"/>
      <c r="D85" s="4"/>
      <c r="E85" s="4"/>
      <c r="F85" s="4"/>
      <c r="G85" s="4"/>
      <c r="H85" s="4"/>
      <c r="I85" s="4"/>
      <c r="J85" s="4"/>
      <c r="K85" s="4"/>
    </row>
    <row r="86" ht="12.0" customHeight="1">
      <c r="A86" s="4"/>
      <c r="B86" s="2"/>
      <c r="C86" s="2"/>
      <c r="D86" s="4"/>
      <c r="E86" s="4"/>
      <c r="F86" s="4"/>
      <c r="G86" s="4"/>
      <c r="H86" s="4"/>
      <c r="I86" s="4"/>
      <c r="J86" s="4"/>
      <c r="K86" s="4"/>
    </row>
    <row r="87" ht="12.0" customHeight="1">
      <c r="A87" s="4"/>
      <c r="B87" s="2"/>
      <c r="C87" s="2"/>
      <c r="D87" s="4"/>
      <c r="E87" s="4"/>
      <c r="F87" s="4"/>
      <c r="G87" s="4"/>
      <c r="H87" s="4"/>
      <c r="I87" s="4"/>
      <c r="J87" s="4"/>
      <c r="K87" s="4"/>
    </row>
    <row r="88" ht="12.0" customHeight="1">
      <c r="A88" s="4"/>
      <c r="B88" s="2"/>
      <c r="C88" s="2"/>
      <c r="D88" s="4"/>
      <c r="E88" s="4"/>
      <c r="F88" s="4"/>
      <c r="G88" s="4"/>
      <c r="H88" s="4"/>
      <c r="I88" s="4"/>
      <c r="J88" s="4"/>
      <c r="K88" s="4"/>
    </row>
    <row r="89" ht="12.0" customHeight="1">
      <c r="A89" s="4"/>
      <c r="B89" s="2"/>
      <c r="C89" s="2"/>
      <c r="D89" s="4"/>
      <c r="E89" s="4"/>
      <c r="F89" s="4"/>
      <c r="G89" s="4"/>
      <c r="H89" s="4"/>
      <c r="I89" s="4"/>
      <c r="J89" s="4"/>
      <c r="K89" s="4"/>
    </row>
    <row r="90" ht="12.0" customHeight="1">
      <c r="A90" s="4"/>
      <c r="B90" s="2"/>
      <c r="C90" s="2"/>
      <c r="D90" s="4"/>
      <c r="E90" s="4"/>
      <c r="F90" s="4"/>
      <c r="G90" s="4"/>
      <c r="H90" s="4"/>
      <c r="I90" s="4"/>
      <c r="J90" s="4"/>
      <c r="K90" s="4"/>
    </row>
    <row r="91" ht="12.0" customHeight="1">
      <c r="A91" s="4"/>
      <c r="B91" s="2"/>
      <c r="C91" s="2"/>
      <c r="D91" s="4"/>
      <c r="E91" s="4"/>
      <c r="F91" s="4"/>
      <c r="G91" s="4"/>
      <c r="H91" s="4"/>
      <c r="I91" s="4"/>
      <c r="J91" s="4"/>
      <c r="K91" s="4"/>
    </row>
    <row r="92" ht="12.0" customHeight="1">
      <c r="A92" s="4"/>
      <c r="B92" s="2"/>
      <c r="C92" s="2"/>
      <c r="D92" s="4"/>
      <c r="E92" s="4"/>
      <c r="F92" s="4"/>
      <c r="G92" s="4"/>
      <c r="H92" s="4"/>
      <c r="I92" s="4"/>
      <c r="J92" s="4"/>
      <c r="K92" s="4"/>
    </row>
    <row r="93" ht="12.0" customHeight="1">
      <c r="A93" s="4"/>
      <c r="B93" s="2"/>
      <c r="C93" s="2"/>
      <c r="D93" s="4"/>
      <c r="E93" s="4"/>
      <c r="F93" s="4"/>
      <c r="G93" s="4"/>
      <c r="H93" s="4"/>
      <c r="I93" s="4"/>
      <c r="J93" s="4"/>
      <c r="K93" s="4"/>
    </row>
    <row r="94" ht="12.0" customHeight="1">
      <c r="A94" s="4"/>
      <c r="B94" s="2"/>
      <c r="C94" s="2"/>
      <c r="D94" s="4"/>
      <c r="E94" s="4"/>
      <c r="F94" s="4"/>
      <c r="G94" s="4"/>
      <c r="H94" s="4"/>
      <c r="I94" s="4"/>
      <c r="J94" s="4"/>
      <c r="K94" s="4"/>
    </row>
    <row r="95" ht="12.0" customHeight="1">
      <c r="A95" s="4"/>
      <c r="B95" s="2"/>
      <c r="C95" s="2"/>
      <c r="D95" s="4"/>
      <c r="E95" s="4"/>
      <c r="F95" s="4"/>
      <c r="G95" s="4"/>
      <c r="H95" s="4"/>
      <c r="I95" s="4"/>
      <c r="J95" s="4"/>
      <c r="K95" s="4"/>
    </row>
    <row r="96" ht="12.0" customHeight="1">
      <c r="A96" s="4"/>
      <c r="B96" s="2"/>
      <c r="C96" s="2"/>
      <c r="D96" s="4"/>
      <c r="E96" s="4"/>
      <c r="F96" s="4"/>
      <c r="G96" s="4"/>
      <c r="H96" s="4"/>
      <c r="I96" s="4"/>
      <c r="J96" s="4"/>
      <c r="K96" s="4"/>
    </row>
    <row r="97" ht="12.0" customHeight="1">
      <c r="A97" s="4"/>
      <c r="B97" s="2"/>
      <c r="C97" s="2"/>
      <c r="D97" s="4"/>
      <c r="E97" s="4"/>
      <c r="F97" s="4"/>
      <c r="G97" s="4"/>
      <c r="H97" s="4"/>
      <c r="I97" s="4"/>
      <c r="J97" s="4"/>
      <c r="K97" s="4"/>
    </row>
    <row r="98" ht="12.0" customHeight="1">
      <c r="A98" s="4"/>
      <c r="B98" s="2"/>
      <c r="C98" s="2"/>
      <c r="D98" s="4"/>
      <c r="E98" s="4"/>
      <c r="F98" s="4"/>
      <c r="G98" s="4"/>
      <c r="H98" s="4"/>
      <c r="I98" s="4"/>
      <c r="J98" s="4"/>
      <c r="K98" s="4"/>
    </row>
    <row r="99" ht="12.0" customHeight="1">
      <c r="A99" s="4"/>
      <c r="B99" s="2"/>
      <c r="C99" s="2"/>
      <c r="D99" s="4"/>
      <c r="E99" s="4"/>
      <c r="F99" s="4"/>
      <c r="G99" s="4"/>
      <c r="H99" s="4"/>
      <c r="I99" s="4"/>
      <c r="J99" s="4"/>
      <c r="K99" s="4"/>
    </row>
    <row r="100" ht="12.0" customHeight="1">
      <c r="A100" s="4"/>
      <c r="B100" s="2"/>
      <c r="C100" s="2"/>
      <c r="D100" s="4"/>
      <c r="E100" s="4"/>
      <c r="F100" s="4"/>
      <c r="G100" s="4"/>
      <c r="H100" s="4"/>
      <c r="I100" s="4"/>
      <c r="J100" s="4"/>
      <c r="K100" s="4"/>
    </row>
  </sheetData>
  <printOptions/>
  <pageMargins bottom="0.75" footer="0.0" header="0.0" left="0.7" right="0.7" top="0.75"/>
  <pageSetup orientation="portrait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17.29"/>
    <col customWidth="1" min="2" max="10" width="9.57"/>
    <col customWidth="1" min="11" max="12" width="9.0"/>
    <col customWidth="1" min="13" max="15" width="11.57"/>
  </cols>
  <sheetData>
    <row r="1" ht="12.0" customHeight="1">
      <c r="A1" s="18" t="s">
        <v>544</v>
      </c>
      <c r="B1" s="17"/>
      <c r="C1" s="17"/>
      <c r="D1" s="17"/>
      <c r="E1" s="17"/>
      <c r="F1" s="17"/>
      <c r="G1" s="17"/>
      <c r="H1" s="19"/>
      <c r="I1" s="19"/>
      <c r="J1" s="19"/>
      <c r="K1" s="19"/>
      <c r="L1" s="19"/>
      <c r="M1" s="19"/>
      <c r="N1" s="19"/>
      <c r="O1" s="19"/>
    </row>
    <row r="2" ht="12.0" customHeight="1">
      <c r="A2" s="20" t="s">
        <v>545</v>
      </c>
      <c r="B2" s="17"/>
      <c r="C2" s="17"/>
      <c r="D2" s="17"/>
      <c r="E2" s="17"/>
      <c r="F2" s="17"/>
      <c r="G2" s="17"/>
      <c r="H2" s="19"/>
      <c r="I2" s="19"/>
      <c r="J2" s="19"/>
      <c r="K2" s="19"/>
      <c r="L2" s="19"/>
      <c r="M2" s="19"/>
      <c r="N2" s="19"/>
      <c r="O2" s="19"/>
    </row>
    <row r="3" ht="11.25" customHeight="1">
      <c r="A3" s="19"/>
      <c r="B3" s="17"/>
      <c r="C3" s="17"/>
      <c r="D3" s="17"/>
      <c r="E3" s="17"/>
      <c r="F3" s="17"/>
      <c r="G3" s="17"/>
      <c r="H3" s="19"/>
      <c r="I3" s="130"/>
      <c r="J3" s="130"/>
      <c r="K3" s="40"/>
      <c r="L3" s="19"/>
      <c r="M3" s="19"/>
      <c r="N3" s="19"/>
      <c r="O3" s="19"/>
    </row>
    <row r="4" ht="11.25" customHeight="1">
      <c r="A4" s="19"/>
      <c r="B4" s="17"/>
      <c r="C4" s="17"/>
      <c r="D4" s="17"/>
      <c r="E4" s="17"/>
      <c r="F4" s="17"/>
      <c r="G4" s="17"/>
      <c r="H4" s="19"/>
      <c r="I4" s="19"/>
      <c r="J4" s="19"/>
      <c r="K4" s="40"/>
      <c r="L4" s="19"/>
      <c r="M4" s="19"/>
      <c r="N4" s="19"/>
      <c r="O4" s="19"/>
    </row>
    <row r="5" ht="12.0" customHeight="1">
      <c r="A5" s="21" t="s">
        <v>546</v>
      </c>
      <c r="B5" s="36">
        <v>2011.0</v>
      </c>
      <c r="C5" s="36">
        <v>2012.0</v>
      </c>
      <c r="D5" s="36">
        <v>2013.0</v>
      </c>
      <c r="E5" s="36">
        <v>2014.0</v>
      </c>
      <c r="F5" s="36">
        <v>2015.0</v>
      </c>
      <c r="G5" s="36">
        <v>2016.0</v>
      </c>
      <c r="H5" s="36">
        <v>2017.0</v>
      </c>
      <c r="I5" s="36">
        <v>2018.0</v>
      </c>
      <c r="J5" s="36">
        <v>2019.0</v>
      </c>
      <c r="K5" s="22" t="s">
        <v>547</v>
      </c>
      <c r="L5" s="19"/>
      <c r="M5" s="19"/>
      <c r="N5" s="19"/>
      <c r="O5" s="19"/>
    </row>
    <row r="6" ht="12.0" customHeight="1">
      <c r="A6" s="18" t="s">
        <v>72</v>
      </c>
      <c r="B6" s="221" t="str">
        <f t="shared" ref="B6:K6" si="1">SUM(B8:B17)</f>
        <v>12.51</v>
      </c>
      <c r="C6" s="221" t="str">
        <f t="shared" si="1"/>
        <v>12.88</v>
      </c>
      <c r="D6" s="221" t="str">
        <f t="shared" si="1"/>
        <v>13.11</v>
      </c>
      <c r="E6" s="221" t="str">
        <f t="shared" si="1"/>
        <v>13.34</v>
      </c>
      <c r="F6" s="221" t="str">
        <f t="shared" si="1"/>
        <v>12.80</v>
      </c>
      <c r="G6" s="221" t="str">
        <f t="shared" si="1"/>
        <v>12.56</v>
      </c>
      <c r="H6" s="221" t="str">
        <f t="shared" si="1"/>
        <v>13.26</v>
      </c>
      <c r="I6" s="221" t="str">
        <f t="shared" si="1"/>
        <v>12.45</v>
      </c>
      <c r="J6" s="221" t="str">
        <f t="shared" si="1"/>
        <v>12.71</v>
      </c>
      <c r="K6" s="221" t="str">
        <f t="shared" si="1"/>
        <v>12.31</v>
      </c>
      <c r="L6" s="19"/>
      <c r="M6" s="19"/>
      <c r="N6" s="19"/>
      <c r="O6" s="19"/>
    </row>
    <row r="7" ht="6.0" customHeight="1">
      <c r="A7" s="19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19"/>
      <c r="M7" s="19"/>
      <c r="N7" s="19"/>
      <c r="O7" s="19"/>
    </row>
    <row r="8" ht="12.0" customHeight="1">
      <c r="A8" s="193" t="s">
        <v>218</v>
      </c>
      <c r="B8" s="329">
        <v>4.05</v>
      </c>
      <c r="C8" s="329">
        <v>4.38</v>
      </c>
      <c r="D8" s="329">
        <v>4.73</v>
      </c>
      <c r="E8" s="329">
        <v>4.93</v>
      </c>
      <c r="F8" s="329">
        <v>4.3</v>
      </c>
      <c r="G8" s="329">
        <v>4.8</v>
      </c>
      <c r="H8" s="329">
        <v>4.4</v>
      </c>
      <c r="I8" s="329">
        <v>4.17</v>
      </c>
      <c r="J8" s="329">
        <v>4.21</v>
      </c>
      <c r="K8" s="329">
        <v>4.2</v>
      </c>
      <c r="L8" s="193"/>
      <c r="M8" s="193"/>
      <c r="N8" s="193"/>
      <c r="O8" s="19"/>
    </row>
    <row r="9" ht="12.0" customHeight="1">
      <c r="A9" s="193" t="s">
        <v>214</v>
      </c>
      <c r="B9" s="329">
        <v>1.515</v>
      </c>
      <c r="C9" s="329">
        <v>1.541</v>
      </c>
      <c r="D9" s="329">
        <v>1.523</v>
      </c>
      <c r="E9" s="329">
        <v>1.561</v>
      </c>
      <c r="F9" s="329">
        <v>1.6002550000000002</v>
      </c>
      <c r="G9" s="329">
        <v>0.965</v>
      </c>
      <c r="H9" s="329">
        <v>0.84</v>
      </c>
      <c r="I9" s="329">
        <v>1.1</v>
      </c>
      <c r="J9" s="329">
        <v>1.33</v>
      </c>
      <c r="K9" s="329">
        <v>1.4</v>
      </c>
      <c r="L9" s="193"/>
      <c r="M9" s="193"/>
      <c r="N9" s="193"/>
      <c r="O9" s="19"/>
    </row>
    <row r="10" ht="12.0" customHeight="1">
      <c r="A10" s="224" t="s">
        <v>213</v>
      </c>
      <c r="B10" s="225">
        <v>1.2563826002109997</v>
      </c>
      <c r="C10" s="225">
        <v>1.2812824314849998</v>
      </c>
      <c r="D10" s="225">
        <v>1.3512734971280005</v>
      </c>
      <c r="E10" s="225">
        <v>1.3154745571109998</v>
      </c>
      <c r="F10" s="225">
        <v>1.4212179398520004</v>
      </c>
      <c r="G10" s="225">
        <v>1.3370814908789996</v>
      </c>
      <c r="H10" s="225">
        <v>1.473072768237</v>
      </c>
      <c r="I10" s="225">
        <v>1.474383128054</v>
      </c>
      <c r="J10" s="225">
        <v>1.404381547009</v>
      </c>
      <c r="K10" s="225">
        <v>1.334570477768075</v>
      </c>
      <c r="L10" s="193"/>
      <c r="M10" s="193"/>
      <c r="N10" s="193"/>
      <c r="O10" s="19"/>
    </row>
    <row r="11" ht="12.0" customHeight="1">
      <c r="A11" s="193" t="s">
        <v>234</v>
      </c>
      <c r="B11" s="329">
        <v>0.796</v>
      </c>
      <c r="C11" s="329">
        <v>0.758</v>
      </c>
      <c r="D11" s="329">
        <v>0.793</v>
      </c>
      <c r="E11" s="329">
        <v>0.706</v>
      </c>
      <c r="F11" s="329">
        <v>0.821</v>
      </c>
      <c r="G11" s="329">
        <v>0.682</v>
      </c>
      <c r="H11" s="329">
        <v>0.83</v>
      </c>
      <c r="I11" s="329">
        <v>0.75</v>
      </c>
      <c r="J11" s="329">
        <v>0.72</v>
      </c>
      <c r="K11" s="329">
        <v>0.72</v>
      </c>
      <c r="L11" s="193"/>
      <c r="M11" s="193"/>
      <c r="N11" s="193"/>
      <c r="O11" s="19"/>
    </row>
    <row r="12" ht="12.0" customHeight="1">
      <c r="A12" s="193" t="s">
        <v>217</v>
      </c>
      <c r="B12" s="329">
        <v>0.769</v>
      </c>
      <c r="C12" s="329">
        <v>0.738</v>
      </c>
      <c r="D12" s="329">
        <v>0.784</v>
      </c>
      <c r="E12" s="329">
        <v>0.832</v>
      </c>
      <c r="F12" s="329">
        <v>0.825</v>
      </c>
      <c r="G12" s="329">
        <v>0.805</v>
      </c>
      <c r="H12" s="329">
        <v>0.77</v>
      </c>
      <c r="I12" s="329">
        <v>0.824</v>
      </c>
      <c r="J12" s="329">
        <v>0.753</v>
      </c>
      <c r="K12" s="329">
        <v>0.67</v>
      </c>
      <c r="L12" s="193"/>
      <c r="M12" s="193"/>
      <c r="N12" s="193"/>
      <c r="O12" s="19"/>
    </row>
    <row r="13" ht="12.0" customHeight="1">
      <c r="A13" s="193" t="s">
        <v>216</v>
      </c>
      <c r="B13" s="329">
        <v>0.6318590000000001</v>
      </c>
      <c r="C13" s="329">
        <v>0.6603490000000001</v>
      </c>
      <c r="D13" s="329">
        <v>0.6425420000000001</v>
      </c>
      <c r="E13" s="329">
        <v>0.6598780000000001</v>
      </c>
      <c r="F13" s="329">
        <v>0.68</v>
      </c>
      <c r="G13" s="329">
        <v>0.67</v>
      </c>
      <c r="H13" s="329">
        <v>0.67</v>
      </c>
      <c r="I13" s="329">
        <v>0.691</v>
      </c>
      <c r="J13" s="329">
        <v>0.677</v>
      </c>
      <c r="K13" s="329">
        <v>0.6</v>
      </c>
      <c r="L13" s="193"/>
      <c r="M13" s="193"/>
      <c r="N13" s="193"/>
      <c r="O13" s="19"/>
    </row>
    <row r="14" ht="12.0" customHeight="1">
      <c r="A14" s="193" t="s">
        <v>235</v>
      </c>
      <c r="B14" s="329">
        <v>0.42712900000000004</v>
      </c>
      <c r="C14" s="329">
        <v>0.389911</v>
      </c>
      <c r="D14" s="329">
        <v>0.40733199999999997</v>
      </c>
      <c r="E14" s="329">
        <v>0.448653</v>
      </c>
      <c r="F14" s="329">
        <v>0.44</v>
      </c>
      <c r="G14" s="329">
        <v>0.49</v>
      </c>
      <c r="H14" s="329">
        <v>0.47</v>
      </c>
      <c r="I14" s="329">
        <v>0.48</v>
      </c>
      <c r="J14" s="329">
        <v>0.52</v>
      </c>
      <c r="K14" s="329">
        <v>0.33</v>
      </c>
      <c r="L14" s="193"/>
      <c r="M14" s="193"/>
      <c r="N14" s="193"/>
      <c r="O14" s="19"/>
    </row>
    <row r="15" ht="12.0" customHeight="1">
      <c r="A15" s="193" t="s">
        <v>220</v>
      </c>
      <c r="B15" s="329">
        <v>0.3767</v>
      </c>
      <c r="C15" s="329">
        <v>0.3697</v>
      </c>
      <c r="D15" s="329">
        <v>0.3615</v>
      </c>
      <c r="E15" s="329">
        <v>0.3452</v>
      </c>
      <c r="F15" s="329">
        <v>0.3393</v>
      </c>
      <c r="G15" s="329">
        <v>0.34</v>
      </c>
      <c r="H15" s="329">
        <v>0.33</v>
      </c>
      <c r="I15" s="329">
        <v>0.304</v>
      </c>
      <c r="J15" s="329">
        <v>0.304</v>
      </c>
      <c r="K15" s="329">
        <v>0.3</v>
      </c>
      <c r="L15" s="193"/>
      <c r="M15" s="193"/>
      <c r="N15" s="193"/>
      <c r="O15" s="19"/>
    </row>
    <row r="16" ht="12.0" customHeight="1">
      <c r="A16" s="193" t="s">
        <v>228</v>
      </c>
      <c r="B16" s="329">
        <v>0.6226</v>
      </c>
      <c r="C16" s="329">
        <v>0.641134</v>
      </c>
      <c r="D16" s="329">
        <v>0.426545</v>
      </c>
      <c r="E16" s="329">
        <v>0.352125</v>
      </c>
      <c r="F16" s="329">
        <v>0.276519</v>
      </c>
      <c r="G16" s="329">
        <v>0.322</v>
      </c>
      <c r="H16" s="329">
        <v>0.34</v>
      </c>
      <c r="I16" s="329">
        <v>0.287</v>
      </c>
      <c r="J16" s="329">
        <v>0.336</v>
      </c>
      <c r="K16" s="329">
        <v>0.28</v>
      </c>
      <c r="L16" s="193"/>
      <c r="M16" s="193"/>
      <c r="N16" s="193"/>
      <c r="O16" s="19"/>
    </row>
    <row r="17" ht="12.0" customHeight="1">
      <c r="A17" s="193" t="s">
        <v>266</v>
      </c>
      <c r="B17" s="329">
        <v>2.0662599999999993</v>
      </c>
      <c r="C17" s="329">
        <v>2.1156580000000003</v>
      </c>
      <c r="D17" s="329">
        <v>2.0872479999999998</v>
      </c>
      <c r="E17" s="329">
        <v>2.191013</v>
      </c>
      <c r="F17" s="329">
        <v>2.0926289999999996</v>
      </c>
      <c r="G17" s="329">
        <v>2.147</v>
      </c>
      <c r="H17" s="329">
        <v>3.1399999999999975</v>
      </c>
      <c r="I17" s="329">
        <v>2.374</v>
      </c>
      <c r="J17" s="329">
        <v>2.455</v>
      </c>
      <c r="K17" s="329">
        <v>2.48</v>
      </c>
      <c r="L17" s="330"/>
      <c r="M17" s="193"/>
      <c r="N17" s="193"/>
      <c r="O17" s="193"/>
    </row>
    <row r="18" ht="11.25" customHeight="1">
      <c r="A18" s="193"/>
      <c r="B18" s="200"/>
      <c r="C18" s="200"/>
      <c r="D18" s="200"/>
      <c r="E18" s="200"/>
      <c r="F18" s="200"/>
      <c r="G18" s="200"/>
      <c r="H18" s="193"/>
      <c r="I18" s="193"/>
      <c r="J18" s="193"/>
      <c r="K18" s="193"/>
      <c r="L18" s="193"/>
      <c r="M18" s="193"/>
      <c r="N18" s="193"/>
      <c r="O18" s="193"/>
    </row>
    <row r="19" ht="11.25" customHeight="1">
      <c r="A19" s="193"/>
      <c r="B19" s="200"/>
      <c r="C19" s="200"/>
      <c r="D19" s="200"/>
      <c r="E19" s="200"/>
      <c r="F19" s="200"/>
      <c r="G19" s="200"/>
      <c r="H19" s="193"/>
      <c r="I19" s="193"/>
      <c r="J19" s="193"/>
      <c r="K19" s="193"/>
      <c r="L19" s="193"/>
      <c r="M19" s="193"/>
      <c r="N19" s="193"/>
      <c r="O19" s="193"/>
    </row>
    <row r="20" ht="12.0" customHeight="1">
      <c r="A20" s="331" t="s">
        <v>368</v>
      </c>
      <c r="B20" s="331"/>
      <c r="C20" s="331"/>
      <c r="D20" s="331"/>
      <c r="E20" s="331"/>
      <c r="F20" s="331"/>
      <c r="G20" s="331"/>
      <c r="H20" s="331"/>
      <c r="I20" s="331"/>
      <c r="J20" s="331"/>
      <c r="K20" s="24"/>
      <c r="L20" s="193"/>
      <c r="M20" s="193"/>
      <c r="N20" s="193"/>
      <c r="O20" s="193"/>
    </row>
    <row r="21" ht="24.0" customHeight="1">
      <c r="A21" s="332" t="s">
        <v>369</v>
      </c>
      <c r="B21" s="333"/>
      <c r="C21" s="333"/>
      <c r="D21" s="333"/>
      <c r="E21" s="333"/>
      <c r="F21" s="333"/>
      <c r="G21" s="333"/>
      <c r="H21" s="333"/>
      <c r="I21" s="333"/>
      <c r="J21" s="333"/>
      <c r="K21" s="334"/>
      <c r="L21" s="193"/>
      <c r="M21" s="193"/>
      <c r="N21" s="193"/>
      <c r="O21" s="193"/>
    </row>
    <row r="22" ht="12.0" customHeight="1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93"/>
      <c r="N22" s="193"/>
      <c r="O22" s="193"/>
    </row>
    <row r="23" ht="12.0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16"/>
      <c r="L23" s="116"/>
      <c r="M23" s="193"/>
      <c r="N23" s="193"/>
      <c r="O23" s="193"/>
    </row>
    <row r="24" ht="12.0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16"/>
      <c r="L24" s="116"/>
      <c r="M24" s="19"/>
      <c r="N24" s="19"/>
      <c r="O24" s="19"/>
    </row>
    <row r="25" ht="12.0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16"/>
      <c r="L25" s="116"/>
      <c r="M25" s="19"/>
      <c r="N25" s="19"/>
      <c r="O25" s="19"/>
    </row>
    <row r="26" ht="12.0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16"/>
      <c r="L26" s="116"/>
      <c r="M26" s="19"/>
      <c r="N26" s="19"/>
      <c r="O26" s="19"/>
    </row>
    <row r="27" ht="12.0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16"/>
      <c r="L27" s="116"/>
      <c r="M27" s="19"/>
      <c r="N27" s="19"/>
      <c r="O27" s="19"/>
    </row>
    <row r="28" ht="12.0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16"/>
      <c r="L28" s="116"/>
      <c r="M28" s="19"/>
      <c r="N28" s="19"/>
      <c r="O28" s="19"/>
    </row>
    <row r="29" ht="12.0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16"/>
      <c r="L29" s="116"/>
      <c r="M29" s="19"/>
      <c r="N29" s="19"/>
      <c r="O29" s="19"/>
    </row>
    <row r="30" ht="12.0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7"/>
      <c r="L30" s="19"/>
      <c r="M30" s="19"/>
      <c r="N30" s="19"/>
      <c r="O30" s="19"/>
    </row>
    <row r="31" ht="12.0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7"/>
      <c r="L31" s="19"/>
      <c r="M31" s="19"/>
      <c r="N31" s="19"/>
      <c r="O31" s="19"/>
    </row>
    <row r="32" ht="12.0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7"/>
      <c r="L32" s="19"/>
      <c r="M32" s="19"/>
      <c r="N32" s="19"/>
      <c r="O32" s="19"/>
    </row>
    <row r="33" ht="12.0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7"/>
      <c r="L33" s="19"/>
      <c r="M33" s="19"/>
      <c r="N33" s="19"/>
      <c r="O33" s="19"/>
    </row>
    <row r="34" ht="12.0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7"/>
      <c r="L34" s="19"/>
      <c r="M34" s="19"/>
      <c r="N34" s="19"/>
      <c r="O34" s="19"/>
    </row>
    <row r="35" ht="12.0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ht="12.0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ht="12.0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ht="12.0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ht="12.0" customHeight="1">
      <c r="A39" s="19"/>
      <c r="B39" s="17"/>
      <c r="C39" s="17"/>
      <c r="D39" s="17"/>
      <c r="E39" s="17"/>
      <c r="F39" s="17"/>
      <c r="G39" s="17"/>
      <c r="H39" s="17"/>
      <c r="I39" s="19"/>
      <c r="J39" s="19"/>
      <c r="K39" s="19"/>
      <c r="L39" s="19"/>
      <c r="M39" s="19"/>
      <c r="N39" s="19"/>
      <c r="O39" s="19"/>
    </row>
    <row r="40" ht="12.0" customHeight="1">
      <c r="A40" s="19"/>
      <c r="B40" s="17"/>
      <c r="C40" s="17"/>
      <c r="D40" s="17"/>
      <c r="E40" s="17"/>
      <c r="F40" s="17"/>
      <c r="G40" s="17"/>
      <c r="H40" s="17"/>
      <c r="I40" s="19"/>
      <c r="J40" s="19"/>
      <c r="K40" s="19"/>
      <c r="L40" s="19"/>
      <c r="M40" s="19"/>
      <c r="N40" s="19"/>
      <c r="O40" s="19"/>
    </row>
    <row r="41" ht="12.0" customHeight="1">
      <c r="A41" s="19"/>
      <c r="B41" s="17"/>
      <c r="C41" s="17"/>
      <c r="D41" s="17"/>
      <c r="E41" s="17"/>
      <c r="F41" s="17"/>
      <c r="G41" s="17"/>
      <c r="H41" s="17"/>
      <c r="I41" s="19"/>
      <c r="J41" s="19"/>
      <c r="K41" s="19"/>
      <c r="L41" s="19"/>
      <c r="M41" s="19"/>
      <c r="N41" s="19"/>
      <c r="O41" s="19"/>
    </row>
    <row r="42" ht="12.0" customHeight="1">
      <c r="A42" s="19"/>
      <c r="B42" s="17"/>
      <c r="C42" s="17"/>
      <c r="D42" s="17"/>
      <c r="E42" s="17"/>
      <c r="F42" s="17"/>
      <c r="G42" s="17"/>
      <c r="H42" s="17"/>
      <c r="I42" s="19"/>
      <c r="J42" s="19"/>
      <c r="K42" s="19"/>
      <c r="L42" s="19"/>
      <c r="M42" s="19"/>
      <c r="N42" s="19"/>
      <c r="O42" s="19"/>
    </row>
    <row r="43" ht="12.0" customHeight="1">
      <c r="A43" s="19"/>
      <c r="B43" s="17"/>
      <c r="C43" s="17"/>
      <c r="D43" s="17"/>
      <c r="E43" s="17"/>
      <c r="F43" s="17"/>
      <c r="G43" s="17"/>
      <c r="H43" s="17"/>
      <c r="I43" s="19"/>
      <c r="J43" s="19"/>
      <c r="K43" s="19"/>
      <c r="L43" s="19"/>
      <c r="M43" s="19"/>
      <c r="N43" s="19"/>
      <c r="O43" s="19"/>
    </row>
    <row r="44" ht="12.0" customHeight="1">
      <c r="A44" s="19"/>
      <c r="B44" s="17"/>
      <c r="C44" s="17"/>
      <c r="D44" s="17"/>
      <c r="E44" s="17"/>
      <c r="F44" s="17"/>
      <c r="G44" s="17"/>
      <c r="H44" s="17"/>
      <c r="I44" s="19"/>
      <c r="J44" s="19"/>
      <c r="K44" s="19"/>
      <c r="L44" s="19"/>
      <c r="M44" s="19"/>
      <c r="N44" s="19"/>
      <c r="O44" s="19"/>
    </row>
    <row r="45" ht="12.0" customHeight="1">
      <c r="A45" s="19"/>
      <c r="B45" s="17"/>
      <c r="C45" s="17"/>
      <c r="D45" s="17"/>
      <c r="E45" s="17"/>
      <c r="F45" s="17"/>
      <c r="G45" s="17"/>
      <c r="H45" s="17"/>
      <c r="I45" s="19"/>
      <c r="J45" s="19"/>
      <c r="K45" s="19"/>
      <c r="L45" s="19"/>
      <c r="M45" s="19"/>
      <c r="N45" s="19"/>
      <c r="O45" s="19"/>
    </row>
    <row r="46" ht="12.0" customHeight="1">
      <c r="A46" s="19"/>
      <c r="B46" s="17"/>
      <c r="C46" s="17"/>
      <c r="D46" s="17"/>
      <c r="E46" s="17"/>
      <c r="F46" s="17"/>
      <c r="G46" s="17"/>
      <c r="H46" s="17"/>
      <c r="I46" s="19"/>
      <c r="J46" s="19"/>
      <c r="K46" s="19"/>
      <c r="L46" s="19"/>
      <c r="M46" s="19"/>
      <c r="N46" s="19"/>
      <c r="O46" s="19"/>
    </row>
    <row r="47" ht="12.0" customHeight="1">
      <c r="A47" s="19"/>
      <c r="B47" s="17"/>
      <c r="C47" s="17"/>
      <c r="D47" s="17"/>
      <c r="E47" s="17"/>
      <c r="F47" s="17"/>
      <c r="G47" s="17"/>
      <c r="H47" s="17"/>
      <c r="I47" s="19"/>
      <c r="J47" s="19"/>
      <c r="K47" s="19"/>
      <c r="L47" s="19"/>
      <c r="M47" s="19"/>
      <c r="N47" s="19"/>
      <c r="O47" s="19"/>
    </row>
    <row r="48" ht="12.0" customHeight="1">
      <c r="A48" s="19"/>
      <c r="B48" s="17"/>
      <c r="C48" s="17"/>
      <c r="D48" s="17"/>
      <c r="E48" s="17"/>
      <c r="F48" s="17"/>
      <c r="G48" s="17"/>
      <c r="H48" s="17"/>
      <c r="I48" s="19"/>
      <c r="J48" s="19"/>
      <c r="K48" s="19"/>
      <c r="L48" s="19"/>
      <c r="M48" s="19"/>
      <c r="N48" s="19"/>
      <c r="O48" s="19"/>
    </row>
    <row r="49" ht="12.0" customHeight="1">
      <c r="A49" s="19"/>
      <c r="B49" s="17"/>
      <c r="C49" s="17"/>
      <c r="D49" s="17"/>
      <c r="E49" s="17"/>
      <c r="F49" s="17"/>
      <c r="G49" s="17"/>
      <c r="H49" s="17"/>
      <c r="I49" s="19"/>
      <c r="J49" s="19"/>
      <c r="K49" s="19"/>
      <c r="L49" s="19"/>
      <c r="M49" s="19"/>
      <c r="N49" s="19"/>
      <c r="O49" s="19"/>
    </row>
    <row r="50" ht="12.0" customHeight="1">
      <c r="A50" s="19"/>
      <c r="B50" s="17"/>
      <c r="C50" s="17"/>
      <c r="D50" s="17"/>
      <c r="E50" s="17"/>
      <c r="F50" s="17"/>
      <c r="G50" s="17"/>
      <c r="H50" s="17"/>
      <c r="I50" s="19"/>
      <c r="J50" s="19"/>
      <c r="K50" s="19"/>
      <c r="L50" s="19"/>
      <c r="M50" s="19"/>
      <c r="N50" s="19"/>
      <c r="O50" s="19"/>
    </row>
    <row r="51" ht="12.0" customHeight="1">
      <c r="A51" s="19"/>
      <c r="B51" s="17"/>
      <c r="C51" s="17"/>
      <c r="D51" s="17"/>
      <c r="E51" s="17"/>
      <c r="F51" s="17"/>
      <c r="G51" s="17"/>
      <c r="H51" s="17"/>
      <c r="I51" s="19"/>
      <c r="J51" s="19"/>
      <c r="K51" s="19"/>
      <c r="L51" s="19"/>
      <c r="M51" s="19"/>
      <c r="N51" s="19"/>
      <c r="O51" s="19"/>
    </row>
    <row r="52" ht="12.0" customHeight="1">
      <c r="A52" s="19"/>
      <c r="B52" s="17"/>
      <c r="C52" s="17"/>
      <c r="D52" s="17"/>
      <c r="E52" s="17"/>
      <c r="F52" s="17"/>
      <c r="G52" s="17"/>
      <c r="H52" s="17"/>
      <c r="I52" s="19"/>
      <c r="J52" s="19"/>
      <c r="K52" s="19"/>
      <c r="L52" s="19"/>
      <c r="M52" s="19"/>
      <c r="N52" s="19"/>
      <c r="O52" s="19"/>
    </row>
    <row r="53" ht="12.0" customHeight="1">
      <c r="A53" s="19"/>
      <c r="B53" s="17"/>
      <c r="C53" s="17"/>
      <c r="D53" s="17"/>
      <c r="E53" s="17"/>
      <c r="F53" s="17"/>
      <c r="G53" s="17"/>
      <c r="H53" s="17"/>
      <c r="I53" s="19"/>
      <c r="J53" s="19"/>
      <c r="K53" s="19"/>
      <c r="L53" s="19"/>
      <c r="M53" s="19"/>
      <c r="N53" s="19"/>
      <c r="O53" s="19"/>
    </row>
    <row r="54" ht="12.0" customHeight="1">
      <c r="A54" s="19"/>
      <c r="B54" s="17"/>
      <c r="C54" s="17"/>
      <c r="D54" s="17"/>
      <c r="E54" s="17"/>
      <c r="F54" s="17"/>
      <c r="G54" s="17"/>
      <c r="H54" s="17"/>
      <c r="I54" s="19"/>
      <c r="J54" s="19"/>
      <c r="K54" s="19"/>
      <c r="L54" s="19"/>
      <c r="M54" s="19"/>
      <c r="N54" s="19"/>
      <c r="O54" s="19"/>
    </row>
    <row r="55" ht="12.0" customHeight="1">
      <c r="A55" s="19"/>
      <c r="B55" s="17"/>
      <c r="C55" s="17"/>
      <c r="D55" s="17"/>
      <c r="E55" s="17"/>
      <c r="F55" s="17"/>
      <c r="G55" s="17"/>
      <c r="H55" s="17"/>
      <c r="I55" s="19"/>
      <c r="J55" s="19"/>
      <c r="K55" s="19"/>
      <c r="L55" s="19"/>
      <c r="M55" s="19"/>
      <c r="N55" s="19"/>
      <c r="O55" s="19"/>
    </row>
    <row r="56" ht="12.0" customHeight="1">
      <c r="A56" s="19"/>
      <c r="B56" s="17"/>
      <c r="C56" s="17"/>
      <c r="D56" s="17"/>
      <c r="E56" s="17"/>
      <c r="F56" s="17"/>
      <c r="G56" s="17"/>
      <c r="H56" s="17"/>
      <c r="I56" s="19"/>
      <c r="J56" s="19"/>
      <c r="K56" s="19"/>
      <c r="L56" s="19"/>
      <c r="M56" s="19"/>
      <c r="N56" s="19"/>
      <c r="O56" s="19"/>
    </row>
    <row r="57" ht="12.0" customHeight="1">
      <c r="A57" s="19"/>
      <c r="B57" s="17"/>
      <c r="C57" s="17"/>
      <c r="D57" s="17"/>
      <c r="E57" s="17"/>
      <c r="F57" s="17"/>
      <c r="G57" s="17"/>
      <c r="H57" s="17"/>
      <c r="I57" s="19"/>
      <c r="J57" s="19"/>
      <c r="K57" s="19"/>
      <c r="L57" s="19"/>
      <c r="M57" s="19"/>
      <c r="N57" s="19"/>
      <c r="O57" s="19"/>
    </row>
    <row r="58" ht="12.0" customHeight="1">
      <c r="A58" s="19"/>
      <c r="B58" s="17"/>
      <c r="C58" s="17"/>
      <c r="D58" s="17"/>
      <c r="E58" s="17"/>
      <c r="F58" s="17"/>
      <c r="G58" s="17"/>
      <c r="H58" s="17"/>
      <c r="I58" s="19"/>
      <c r="J58" s="19"/>
      <c r="K58" s="19"/>
      <c r="L58" s="19"/>
      <c r="M58" s="19"/>
      <c r="N58" s="19"/>
      <c r="O58" s="19"/>
    </row>
    <row r="59" ht="12.0" customHeight="1">
      <c r="A59" s="19"/>
      <c r="B59" s="17"/>
      <c r="C59" s="17"/>
      <c r="D59" s="17"/>
      <c r="E59" s="17"/>
      <c r="F59" s="17"/>
      <c r="G59" s="17"/>
      <c r="H59" s="17"/>
      <c r="I59" s="19"/>
      <c r="J59" s="19"/>
      <c r="K59" s="19"/>
      <c r="L59" s="19"/>
      <c r="M59" s="19"/>
      <c r="N59" s="19"/>
      <c r="O59" s="19"/>
    </row>
    <row r="60" ht="12.0" customHeight="1">
      <c r="A60" s="19"/>
      <c r="B60" s="17"/>
      <c r="C60" s="17"/>
      <c r="D60" s="17"/>
      <c r="E60" s="17"/>
      <c r="F60" s="17"/>
      <c r="G60" s="17"/>
      <c r="H60" s="17"/>
      <c r="I60" s="19"/>
      <c r="J60" s="19"/>
      <c r="K60" s="19"/>
      <c r="L60" s="19"/>
      <c r="M60" s="19"/>
      <c r="N60" s="19"/>
      <c r="O60" s="19"/>
    </row>
    <row r="61" ht="12.0" customHeight="1">
      <c r="A61" s="19"/>
      <c r="B61" s="17"/>
      <c r="C61" s="17"/>
      <c r="D61" s="17"/>
      <c r="E61" s="17"/>
      <c r="F61" s="17"/>
      <c r="G61" s="17"/>
      <c r="H61" s="17"/>
      <c r="I61" s="19"/>
      <c r="J61" s="19"/>
      <c r="K61" s="19"/>
      <c r="L61" s="19"/>
      <c r="M61" s="19"/>
      <c r="N61" s="19"/>
      <c r="O61" s="19"/>
    </row>
    <row r="62" ht="12.0" customHeight="1">
      <c r="A62" s="19"/>
      <c r="B62" s="17"/>
      <c r="C62" s="17"/>
      <c r="D62" s="17"/>
      <c r="E62" s="17"/>
      <c r="F62" s="17"/>
      <c r="G62" s="17"/>
      <c r="H62" s="17"/>
      <c r="I62" s="19"/>
      <c r="J62" s="19"/>
      <c r="K62" s="19"/>
      <c r="L62" s="19"/>
      <c r="M62" s="19"/>
      <c r="N62" s="19"/>
      <c r="O62" s="19"/>
    </row>
    <row r="63" ht="12.0" customHeight="1">
      <c r="A63" s="19"/>
      <c r="B63" s="17"/>
      <c r="C63" s="17"/>
      <c r="D63" s="17"/>
      <c r="E63" s="17"/>
      <c r="F63" s="17"/>
      <c r="G63" s="17"/>
      <c r="H63" s="17"/>
      <c r="I63" s="19"/>
      <c r="J63" s="19"/>
      <c r="K63" s="19"/>
      <c r="L63" s="19"/>
      <c r="M63" s="19"/>
      <c r="N63" s="19"/>
      <c r="O63" s="19"/>
    </row>
    <row r="64" ht="12.0" customHeight="1">
      <c r="A64" s="19"/>
      <c r="B64" s="17"/>
      <c r="C64" s="17"/>
      <c r="D64" s="17"/>
      <c r="E64" s="17"/>
      <c r="F64" s="17"/>
      <c r="G64" s="17"/>
      <c r="H64" s="17"/>
      <c r="I64" s="19"/>
      <c r="J64" s="19"/>
      <c r="K64" s="19"/>
      <c r="L64" s="19"/>
      <c r="M64" s="19"/>
      <c r="N64" s="19"/>
      <c r="O64" s="19"/>
    </row>
    <row r="65" ht="12.0" customHeight="1">
      <c r="A65" s="19"/>
      <c r="B65" s="17"/>
      <c r="C65" s="17"/>
      <c r="D65" s="17"/>
      <c r="E65" s="17"/>
      <c r="F65" s="17"/>
      <c r="G65" s="17"/>
      <c r="H65" s="17"/>
      <c r="I65" s="19"/>
      <c r="J65" s="19"/>
      <c r="K65" s="19"/>
      <c r="L65" s="19"/>
      <c r="M65" s="19"/>
      <c r="N65" s="19"/>
      <c r="O65" s="19"/>
    </row>
    <row r="66" ht="12.0" customHeight="1">
      <c r="A66" s="19"/>
      <c r="B66" s="17"/>
      <c r="C66" s="17"/>
      <c r="D66" s="17"/>
      <c r="E66" s="17"/>
      <c r="F66" s="17"/>
      <c r="G66" s="17"/>
      <c r="H66" s="17"/>
      <c r="I66" s="19"/>
      <c r="J66" s="19"/>
      <c r="K66" s="19"/>
      <c r="L66" s="19"/>
      <c r="M66" s="19"/>
      <c r="N66" s="19"/>
      <c r="O66" s="19"/>
    </row>
    <row r="67" ht="12.0" customHeight="1">
      <c r="A67" s="19"/>
      <c r="B67" s="17"/>
      <c r="C67" s="17"/>
      <c r="D67" s="17"/>
      <c r="E67" s="17"/>
      <c r="F67" s="17"/>
      <c r="G67" s="17"/>
      <c r="H67" s="17"/>
      <c r="I67" s="19"/>
      <c r="J67" s="19"/>
      <c r="K67" s="19"/>
      <c r="L67" s="19"/>
      <c r="M67" s="19"/>
      <c r="N67" s="19"/>
      <c r="O67" s="19"/>
    </row>
    <row r="68" ht="12.0" customHeight="1">
      <c r="A68" s="19"/>
      <c r="B68" s="17"/>
      <c r="C68" s="17"/>
      <c r="D68" s="17"/>
      <c r="E68" s="17"/>
      <c r="F68" s="17"/>
      <c r="G68" s="17"/>
      <c r="H68" s="17"/>
      <c r="I68" s="19"/>
      <c r="J68" s="19"/>
      <c r="K68" s="19"/>
      <c r="L68" s="19"/>
      <c r="M68" s="19"/>
      <c r="N68" s="19"/>
      <c r="O68" s="19"/>
    </row>
    <row r="69" ht="12.0" customHeight="1">
      <c r="A69" s="19"/>
      <c r="B69" s="17"/>
      <c r="C69" s="17"/>
      <c r="D69" s="17"/>
      <c r="E69" s="17"/>
      <c r="F69" s="17"/>
      <c r="G69" s="17"/>
      <c r="H69" s="17"/>
      <c r="I69" s="19"/>
      <c r="J69" s="19"/>
      <c r="K69" s="19"/>
      <c r="L69" s="19"/>
      <c r="M69" s="19"/>
      <c r="N69" s="19"/>
      <c r="O69" s="19"/>
    </row>
    <row r="70" ht="12.0" customHeight="1">
      <c r="A70" s="19"/>
      <c r="B70" s="17"/>
      <c r="C70" s="17"/>
      <c r="D70" s="17"/>
      <c r="E70" s="17"/>
      <c r="F70" s="17"/>
      <c r="G70" s="17"/>
      <c r="H70" s="17"/>
      <c r="I70" s="19"/>
      <c r="J70" s="19"/>
      <c r="K70" s="19"/>
      <c r="L70" s="19"/>
      <c r="M70" s="19"/>
      <c r="N70" s="19"/>
      <c r="O70" s="19"/>
    </row>
    <row r="71" ht="12.0" customHeight="1">
      <c r="A71" s="19"/>
      <c r="B71" s="17"/>
      <c r="C71" s="17"/>
      <c r="D71" s="17"/>
      <c r="E71" s="17"/>
      <c r="F71" s="17"/>
      <c r="G71" s="17"/>
      <c r="H71" s="17"/>
      <c r="I71" s="19"/>
      <c r="J71" s="19"/>
      <c r="K71" s="19"/>
      <c r="L71" s="19"/>
      <c r="M71" s="19"/>
      <c r="N71" s="19"/>
      <c r="O71" s="19"/>
    </row>
    <row r="72" ht="12.0" customHeight="1">
      <c r="A72" s="19"/>
      <c r="B72" s="17"/>
      <c r="C72" s="17"/>
      <c r="D72" s="17"/>
      <c r="E72" s="17"/>
      <c r="F72" s="17"/>
      <c r="G72" s="17"/>
      <c r="H72" s="17"/>
      <c r="I72" s="19"/>
      <c r="J72" s="19"/>
      <c r="K72" s="19"/>
      <c r="L72" s="19"/>
      <c r="M72" s="19"/>
      <c r="N72" s="19"/>
      <c r="O72" s="19"/>
    </row>
    <row r="73" ht="12.0" customHeight="1">
      <c r="A73" s="19"/>
      <c r="B73" s="17"/>
      <c r="C73" s="17"/>
      <c r="D73" s="17"/>
      <c r="E73" s="17"/>
      <c r="F73" s="17"/>
      <c r="G73" s="17"/>
      <c r="H73" s="17"/>
      <c r="I73" s="19"/>
      <c r="J73" s="19"/>
      <c r="K73" s="19"/>
      <c r="L73" s="19"/>
      <c r="M73" s="19"/>
      <c r="N73" s="19"/>
      <c r="O73" s="19"/>
    </row>
    <row r="74" ht="12.0" customHeight="1">
      <c r="A74" s="19"/>
      <c r="B74" s="17"/>
      <c r="C74" s="17"/>
      <c r="D74" s="17"/>
      <c r="E74" s="17"/>
      <c r="F74" s="17"/>
      <c r="G74" s="17"/>
      <c r="H74" s="17"/>
      <c r="I74" s="19"/>
      <c r="J74" s="19"/>
      <c r="K74" s="19"/>
      <c r="L74" s="19"/>
      <c r="M74" s="19"/>
      <c r="N74" s="19"/>
      <c r="O74" s="19"/>
    </row>
    <row r="75" ht="12.0" customHeight="1">
      <c r="A75" s="19"/>
      <c r="B75" s="17"/>
      <c r="C75" s="17"/>
      <c r="D75" s="17"/>
      <c r="E75" s="17"/>
      <c r="F75" s="17"/>
      <c r="G75" s="17"/>
      <c r="H75" s="17"/>
      <c r="I75" s="19"/>
      <c r="J75" s="19"/>
      <c r="K75" s="19"/>
      <c r="L75" s="19"/>
      <c r="M75" s="19"/>
      <c r="N75" s="19"/>
      <c r="O75" s="19"/>
    </row>
    <row r="76" ht="12.0" customHeight="1">
      <c r="A76" s="19"/>
      <c r="B76" s="17"/>
      <c r="C76" s="17"/>
      <c r="D76" s="17"/>
      <c r="E76" s="17"/>
      <c r="F76" s="17"/>
      <c r="G76" s="17"/>
      <c r="H76" s="17"/>
      <c r="I76" s="19"/>
      <c r="J76" s="19"/>
      <c r="K76" s="19"/>
      <c r="L76" s="19"/>
      <c r="M76" s="19"/>
      <c r="N76" s="19"/>
      <c r="O76" s="19"/>
    </row>
    <row r="77" ht="12.0" customHeight="1">
      <c r="A77" s="19"/>
      <c r="B77" s="17"/>
      <c r="C77" s="17"/>
      <c r="D77" s="17"/>
      <c r="E77" s="17"/>
      <c r="F77" s="17"/>
      <c r="G77" s="17"/>
      <c r="H77" s="17"/>
      <c r="I77" s="19"/>
      <c r="J77" s="19"/>
      <c r="K77" s="19"/>
      <c r="L77" s="19"/>
      <c r="M77" s="19"/>
      <c r="N77" s="19"/>
      <c r="O77" s="19"/>
    </row>
    <row r="78" ht="12.0" customHeight="1">
      <c r="A78" s="19"/>
      <c r="B78" s="17"/>
      <c r="C78" s="17"/>
      <c r="D78" s="17"/>
      <c r="E78" s="17"/>
      <c r="F78" s="17"/>
      <c r="G78" s="17"/>
      <c r="H78" s="17"/>
      <c r="I78" s="19"/>
      <c r="J78" s="19"/>
      <c r="K78" s="19"/>
      <c r="L78" s="19"/>
      <c r="M78" s="19"/>
      <c r="N78" s="19"/>
      <c r="O78" s="19"/>
    </row>
    <row r="79" ht="12.0" customHeight="1">
      <c r="A79" s="19"/>
      <c r="B79" s="17"/>
      <c r="C79" s="17"/>
      <c r="D79" s="17"/>
      <c r="E79" s="17"/>
      <c r="F79" s="17"/>
      <c r="G79" s="17"/>
      <c r="H79" s="17"/>
      <c r="I79" s="19"/>
      <c r="J79" s="19"/>
      <c r="K79" s="19"/>
      <c r="L79" s="19"/>
      <c r="M79" s="19"/>
      <c r="N79" s="19"/>
      <c r="O79" s="19"/>
    </row>
    <row r="80" ht="12.0" customHeight="1">
      <c r="A80" s="19"/>
      <c r="B80" s="17"/>
      <c r="C80" s="17"/>
      <c r="D80" s="17"/>
      <c r="E80" s="17"/>
      <c r="F80" s="17"/>
      <c r="G80" s="17"/>
      <c r="H80" s="17"/>
      <c r="I80" s="19"/>
      <c r="J80" s="19"/>
      <c r="K80" s="19"/>
      <c r="L80" s="19"/>
      <c r="M80" s="19"/>
      <c r="N80" s="19"/>
      <c r="O80" s="19"/>
    </row>
    <row r="81" ht="12.0" customHeight="1">
      <c r="A81" s="19"/>
      <c r="B81" s="17"/>
      <c r="C81" s="17"/>
      <c r="D81" s="17"/>
      <c r="E81" s="17"/>
      <c r="F81" s="17"/>
      <c r="G81" s="17"/>
      <c r="H81" s="17"/>
      <c r="I81" s="19"/>
      <c r="J81" s="19"/>
      <c r="K81" s="19"/>
      <c r="L81" s="19"/>
      <c r="M81" s="19"/>
      <c r="N81" s="19"/>
      <c r="O81" s="19"/>
    </row>
    <row r="82" ht="12.0" customHeight="1">
      <c r="A82" s="19"/>
      <c r="B82" s="17"/>
      <c r="C82" s="17"/>
      <c r="D82" s="17"/>
      <c r="E82" s="17"/>
      <c r="F82" s="17"/>
      <c r="G82" s="17"/>
      <c r="H82" s="17"/>
      <c r="I82" s="19"/>
      <c r="J82" s="19"/>
      <c r="K82" s="19"/>
      <c r="L82" s="19"/>
      <c r="M82" s="19"/>
      <c r="N82" s="19"/>
      <c r="O82" s="19"/>
    </row>
    <row r="83" ht="12.0" customHeight="1">
      <c r="A83" s="19"/>
      <c r="B83" s="17"/>
      <c r="C83" s="17"/>
      <c r="D83" s="17"/>
      <c r="E83" s="17"/>
      <c r="F83" s="17"/>
      <c r="G83" s="17"/>
      <c r="H83" s="17"/>
      <c r="I83" s="19"/>
      <c r="J83" s="19"/>
      <c r="K83" s="19"/>
      <c r="L83" s="19"/>
      <c r="M83" s="19"/>
      <c r="N83" s="19"/>
      <c r="O83" s="19"/>
    </row>
    <row r="84" ht="12.0" customHeight="1">
      <c r="A84" s="19"/>
      <c r="B84" s="17"/>
      <c r="C84" s="17"/>
      <c r="D84" s="17"/>
      <c r="E84" s="17"/>
      <c r="F84" s="17"/>
      <c r="G84" s="17"/>
      <c r="H84" s="17"/>
      <c r="I84" s="19"/>
      <c r="J84" s="19"/>
      <c r="K84" s="19"/>
      <c r="L84" s="19"/>
      <c r="M84" s="19"/>
      <c r="N84" s="19"/>
      <c r="O84" s="19"/>
    </row>
    <row r="85" ht="12.0" customHeight="1">
      <c r="A85" s="19"/>
      <c r="B85" s="17"/>
      <c r="C85" s="17"/>
      <c r="D85" s="17"/>
      <c r="E85" s="17"/>
      <c r="F85" s="17"/>
      <c r="G85" s="17"/>
      <c r="H85" s="17"/>
      <c r="I85" s="19"/>
      <c r="J85" s="19"/>
      <c r="K85" s="19"/>
      <c r="L85" s="19"/>
      <c r="M85" s="19"/>
      <c r="N85" s="19"/>
      <c r="O85" s="19"/>
    </row>
    <row r="86" ht="12.0" customHeight="1">
      <c r="A86" s="19"/>
      <c r="B86" s="17"/>
      <c r="C86" s="17"/>
      <c r="D86" s="17"/>
      <c r="E86" s="17"/>
      <c r="F86" s="17"/>
      <c r="G86" s="17"/>
      <c r="H86" s="17"/>
      <c r="I86" s="19"/>
      <c r="J86" s="19"/>
      <c r="K86" s="19"/>
      <c r="L86" s="19"/>
      <c r="M86" s="19"/>
      <c r="N86" s="19"/>
      <c r="O86" s="19"/>
    </row>
    <row r="87" ht="12.0" customHeight="1">
      <c r="A87" s="19"/>
      <c r="B87" s="17"/>
      <c r="C87" s="17"/>
      <c r="D87" s="17"/>
      <c r="E87" s="17"/>
      <c r="F87" s="17"/>
      <c r="G87" s="17"/>
      <c r="H87" s="17"/>
      <c r="I87" s="19"/>
      <c r="J87" s="19"/>
      <c r="K87" s="19"/>
      <c r="L87" s="19"/>
      <c r="M87" s="19"/>
      <c r="N87" s="19"/>
      <c r="O87" s="19"/>
    </row>
    <row r="88" ht="12.0" customHeight="1">
      <c r="A88" s="19"/>
      <c r="B88" s="17"/>
      <c r="C88" s="17"/>
      <c r="D88" s="17"/>
      <c r="E88" s="17"/>
      <c r="F88" s="17"/>
      <c r="G88" s="17"/>
      <c r="H88" s="17"/>
      <c r="I88" s="19"/>
      <c r="J88" s="19"/>
      <c r="K88" s="19"/>
      <c r="L88" s="19"/>
      <c r="M88" s="19"/>
      <c r="N88" s="19"/>
      <c r="O88" s="19"/>
    </row>
    <row r="89" ht="12.0" customHeight="1">
      <c r="A89" s="19"/>
      <c r="B89" s="17"/>
      <c r="C89" s="17"/>
      <c r="D89" s="17"/>
      <c r="E89" s="17"/>
      <c r="F89" s="17"/>
      <c r="G89" s="17"/>
      <c r="H89" s="17"/>
      <c r="I89" s="19"/>
      <c r="J89" s="19"/>
      <c r="K89" s="19"/>
      <c r="L89" s="19"/>
      <c r="M89" s="19"/>
      <c r="N89" s="19"/>
      <c r="O89" s="19"/>
    </row>
    <row r="90" ht="12.0" customHeight="1">
      <c r="A90" s="19"/>
      <c r="B90" s="17"/>
      <c r="C90" s="17"/>
      <c r="D90" s="17"/>
      <c r="E90" s="17"/>
      <c r="F90" s="17"/>
      <c r="G90" s="17"/>
      <c r="H90" s="17"/>
      <c r="I90" s="19"/>
      <c r="J90" s="19"/>
      <c r="K90" s="19"/>
      <c r="L90" s="19"/>
      <c r="M90" s="19"/>
      <c r="N90" s="19"/>
      <c r="O90" s="19"/>
    </row>
    <row r="91" ht="12.0" customHeight="1">
      <c r="A91" s="19"/>
      <c r="B91" s="17"/>
      <c r="C91" s="17"/>
      <c r="D91" s="17"/>
      <c r="E91" s="17"/>
      <c r="F91" s="17"/>
      <c r="G91" s="17"/>
      <c r="H91" s="17"/>
      <c r="I91" s="19"/>
      <c r="J91" s="19"/>
      <c r="K91" s="19"/>
      <c r="L91" s="19"/>
      <c r="M91" s="19"/>
      <c r="N91" s="19"/>
      <c r="O91" s="19"/>
    </row>
    <row r="92" ht="12.0" customHeight="1">
      <c r="A92" s="19"/>
      <c r="B92" s="17"/>
      <c r="C92" s="17"/>
      <c r="D92" s="17"/>
      <c r="E92" s="17"/>
      <c r="F92" s="17"/>
      <c r="G92" s="17"/>
      <c r="H92" s="17"/>
      <c r="I92" s="19"/>
      <c r="J92" s="19"/>
      <c r="K92" s="19"/>
      <c r="L92" s="19"/>
      <c r="M92" s="19"/>
      <c r="N92" s="19"/>
      <c r="O92" s="19"/>
    </row>
    <row r="93" ht="12.0" customHeight="1">
      <c r="A93" s="19"/>
      <c r="B93" s="17"/>
      <c r="C93" s="17"/>
      <c r="D93" s="17"/>
      <c r="E93" s="17"/>
      <c r="F93" s="17"/>
      <c r="G93" s="17"/>
      <c r="H93" s="17"/>
      <c r="I93" s="19"/>
      <c r="J93" s="19"/>
      <c r="K93" s="19"/>
      <c r="L93" s="19"/>
      <c r="M93" s="19"/>
      <c r="N93" s="19"/>
      <c r="O93" s="19"/>
    </row>
    <row r="94" ht="12.0" customHeight="1">
      <c r="A94" s="19"/>
      <c r="B94" s="17"/>
      <c r="C94" s="17"/>
      <c r="D94" s="17"/>
      <c r="E94" s="17"/>
      <c r="F94" s="17"/>
      <c r="G94" s="17"/>
      <c r="H94" s="17"/>
      <c r="I94" s="19"/>
      <c r="J94" s="19"/>
      <c r="K94" s="19"/>
      <c r="L94" s="19"/>
      <c r="M94" s="19"/>
      <c r="N94" s="19"/>
      <c r="O94" s="19"/>
    </row>
    <row r="95" ht="12.0" customHeight="1">
      <c r="A95" s="19"/>
      <c r="B95" s="17"/>
      <c r="C95" s="17"/>
      <c r="D95" s="17"/>
      <c r="E95" s="17"/>
      <c r="F95" s="17"/>
      <c r="G95" s="17"/>
      <c r="H95" s="17"/>
      <c r="I95" s="19"/>
      <c r="J95" s="19"/>
      <c r="K95" s="19"/>
      <c r="L95" s="19"/>
      <c r="M95" s="19"/>
      <c r="N95" s="19"/>
      <c r="O95" s="19"/>
    </row>
    <row r="96" ht="12.0" customHeight="1">
      <c r="A96" s="19"/>
      <c r="B96" s="17"/>
      <c r="C96" s="17"/>
      <c r="D96" s="17"/>
      <c r="E96" s="17"/>
      <c r="F96" s="17"/>
      <c r="G96" s="17"/>
      <c r="H96" s="17"/>
      <c r="I96" s="19"/>
      <c r="J96" s="19"/>
      <c r="K96" s="19"/>
      <c r="L96" s="19"/>
      <c r="M96" s="19"/>
      <c r="N96" s="19"/>
      <c r="O96" s="19"/>
    </row>
    <row r="97" ht="12.0" customHeight="1">
      <c r="A97" s="19"/>
      <c r="B97" s="17"/>
      <c r="C97" s="17"/>
      <c r="D97" s="17"/>
      <c r="E97" s="17"/>
      <c r="F97" s="17"/>
      <c r="G97" s="17"/>
      <c r="H97" s="17"/>
      <c r="I97" s="19"/>
      <c r="J97" s="19"/>
      <c r="K97" s="19"/>
      <c r="L97" s="19"/>
      <c r="M97" s="19"/>
      <c r="N97" s="19"/>
      <c r="O97" s="19"/>
    </row>
    <row r="98" ht="12.0" customHeight="1">
      <c r="A98" s="19"/>
      <c r="B98" s="17"/>
      <c r="C98" s="17"/>
      <c r="D98" s="17"/>
      <c r="E98" s="17"/>
      <c r="F98" s="17"/>
      <c r="G98" s="17"/>
      <c r="H98" s="17"/>
      <c r="I98" s="19"/>
      <c r="J98" s="19"/>
      <c r="K98" s="19"/>
      <c r="L98" s="19"/>
      <c r="M98" s="19"/>
      <c r="N98" s="19"/>
      <c r="O98" s="19"/>
    </row>
    <row r="99" ht="12.0" customHeight="1">
      <c r="A99" s="19"/>
      <c r="B99" s="17"/>
      <c r="C99" s="17"/>
      <c r="D99" s="17"/>
      <c r="E99" s="17"/>
      <c r="F99" s="17"/>
      <c r="G99" s="17"/>
      <c r="H99" s="17"/>
      <c r="I99" s="19"/>
      <c r="J99" s="19"/>
      <c r="K99" s="19"/>
      <c r="L99" s="19"/>
      <c r="M99" s="19"/>
      <c r="N99" s="19"/>
      <c r="O99" s="19"/>
    </row>
    <row r="100" ht="12.0" customHeight="1">
      <c r="A100" s="19"/>
      <c r="B100" s="17"/>
      <c r="C100" s="17"/>
      <c r="D100" s="17"/>
      <c r="E100" s="17"/>
      <c r="F100" s="17"/>
      <c r="G100" s="17"/>
      <c r="H100" s="17"/>
      <c r="I100" s="19"/>
      <c r="J100" s="19"/>
      <c r="K100" s="19"/>
      <c r="L100" s="19"/>
      <c r="M100" s="19"/>
      <c r="N100" s="19"/>
      <c r="O100" s="19"/>
    </row>
  </sheetData>
  <mergeCells count="1">
    <mergeCell ref="A21:J21"/>
  </mergeCells>
  <printOptions/>
  <pageMargins bottom="0.75" footer="0.0" header="0.0" left="0.7" right="0.7" top="0.75"/>
  <pageSetup orientation="landscape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39.71"/>
    <col customWidth="1" min="2" max="10" width="10.86"/>
    <col customWidth="1" min="11" max="11" width="11.71"/>
    <col customWidth="1" min="12" max="12" width="11.57"/>
    <col customWidth="1" min="13" max="13" width="27.71"/>
    <col customWidth="1" min="14" max="22" width="11.57"/>
  </cols>
  <sheetData>
    <row r="1" ht="12.0" customHeight="1">
      <c r="A1" s="103" t="s">
        <v>548</v>
      </c>
      <c r="B1" s="17"/>
      <c r="C1" s="17"/>
      <c r="D1" s="17"/>
      <c r="E1" s="17"/>
      <c r="F1" s="17"/>
      <c r="G1" s="17"/>
      <c r="H1" s="19"/>
      <c r="I1" s="277"/>
      <c r="J1" s="277"/>
      <c r="K1" s="277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ht="12.0" customHeight="1">
      <c r="A2" s="20" t="s">
        <v>549</v>
      </c>
      <c r="B2" s="17"/>
      <c r="C2" s="17"/>
      <c r="D2" s="17"/>
      <c r="E2" s="17"/>
      <c r="F2" s="17"/>
      <c r="G2" s="17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ht="10.5" customHeight="1">
      <c r="A3" s="19"/>
      <c r="B3" s="17"/>
      <c r="C3" s="17"/>
      <c r="D3" s="17"/>
      <c r="E3" s="17"/>
      <c r="F3" s="17"/>
      <c r="G3" s="17"/>
      <c r="H3" s="19"/>
      <c r="I3" s="19"/>
      <c r="J3" s="19"/>
      <c r="K3" s="311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ht="10.5" customHeight="1">
      <c r="A4" s="19"/>
      <c r="B4" s="23"/>
      <c r="C4" s="23"/>
      <c r="D4" s="23"/>
      <c r="E4" s="23"/>
      <c r="F4" s="23"/>
      <c r="G4" s="23"/>
      <c r="H4" s="23"/>
      <c r="I4" s="23"/>
      <c r="J4" s="23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ht="12.0" customHeight="1">
      <c r="A5" s="21" t="s">
        <v>372</v>
      </c>
      <c r="B5" s="287">
        <v>2011.0</v>
      </c>
      <c r="C5" s="287">
        <v>2012.0</v>
      </c>
      <c r="D5" s="287">
        <v>2013.0</v>
      </c>
      <c r="E5" s="287">
        <v>2014.0</v>
      </c>
      <c r="F5" s="287">
        <v>2015.0</v>
      </c>
      <c r="G5" s="287">
        <v>2016.0</v>
      </c>
      <c r="H5" s="287">
        <v>2017.0</v>
      </c>
      <c r="I5" s="287">
        <v>2018.0</v>
      </c>
      <c r="J5" s="287">
        <v>2019.0</v>
      </c>
      <c r="K5" s="287" t="s">
        <v>550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ht="12.0" customHeight="1">
      <c r="A6" s="19" t="s">
        <v>72</v>
      </c>
      <c r="B6" s="311" t="str">
        <f t="shared" ref="B6:K6" si="1">SUM(B8:B28)</f>
        <v>1,256,383</v>
      </c>
      <c r="C6" s="311" t="str">
        <f t="shared" si="1"/>
        <v>1,281,282</v>
      </c>
      <c r="D6" s="311" t="str">
        <f t="shared" si="1"/>
        <v>1,351,273</v>
      </c>
      <c r="E6" s="311" t="str">
        <f t="shared" si="1"/>
        <v>1,315,475</v>
      </c>
      <c r="F6" s="311" t="str">
        <f t="shared" si="1"/>
        <v>1,421,218</v>
      </c>
      <c r="G6" s="311" t="str">
        <f t="shared" si="1"/>
        <v>1,337,081</v>
      </c>
      <c r="H6" s="311" t="str">
        <f t="shared" si="1"/>
        <v>1,473,073</v>
      </c>
      <c r="I6" s="311" t="str">
        <f t="shared" si="1"/>
        <v>1,474,383</v>
      </c>
      <c r="J6" s="311" t="str">
        <f t="shared" si="1"/>
        <v>1,404,382</v>
      </c>
      <c r="K6" s="311" t="str">
        <f t="shared" si="1"/>
        <v>1,334,570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ht="8.25" customHeight="1">
      <c r="A7" s="19"/>
      <c r="B7" s="67"/>
      <c r="C7" s="67"/>
      <c r="D7" s="67"/>
      <c r="E7" s="67"/>
      <c r="F7" s="67"/>
      <c r="G7" s="67"/>
      <c r="H7" s="67"/>
      <c r="I7" s="67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ht="11.25" customHeight="1">
      <c r="A8" s="19" t="s">
        <v>375</v>
      </c>
      <c r="B8" s="66">
        <v>270456.97819999995</v>
      </c>
      <c r="C8" s="66">
        <v>269989.328</v>
      </c>
      <c r="D8" s="66">
        <v>315801.80468</v>
      </c>
      <c r="E8" s="66">
        <v>265823.5043</v>
      </c>
      <c r="F8" s="66">
        <v>298265.32</v>
      </c>
      <c r="G8" s="66">
        <v>261467.904917</v>
      </c>
      <c r="H8" s="66">
        <v>442452.46701900003</v>
      </c>
      <c r="I8" s="66">
        <v>475714.656533</v>
      </c>
      <c r="J8" s="66">
        <v>365752.07237199997</v>
      </c>
      <c r="K8" s="66">
        <v>491179.51503509993</v>
      </c>
    </row>
    <row r="9" ht="11.25" customHeight="1">
      <c r="A9" s="158" t="s">
        <v>551</v>
      </c>
      <c r="B9" s="66">
        <v>161348.05524599997</v>
      </c>
      <c r="C9" s="66">
        <v>185993.96204</v>
      </c>
      <c r="D9" s="66">
        <v>225057.36664000002</v>
      </c>
      <c r="E9" s="66">
        <v>227608.866009</v>
      </c>
      <c r="F9" s="66">
        <v>184166.607287</v>
      </c>
      <c r="G9" s="66">
        <v>181053.635529</v>
      </c>
      <c r="H9" s="66">
        <v>163213.882663</v>
      </c>
      <c r="I9" s="66">
        <v>136080.220472</v>
      </c>
      <c r="J9" s="66">
        <v>132198.496262</v>
      </c>
      <c r="K9" s="66">
        <v>100236.590987</v>
      </c>
    </row>
    <row r="10" ht="11.25" customHeight="1">
      <c r="A10" s="19" t="s">
        <v>390</v>
      </c>
      <c r="B10" s="66">
        <v>165372.702199</v>
      </c>
      <c r="C10" s="66">
        <v>157605.158354</v>
      </c>
      <c r="D10" s="66">
        <v>163124.96669099998</v>
      </c>
      <c r="E10" s="66">
        <v>162741.35068</v>
      </c>
      <c r="F10" s="66">
        <v>179863.52263199998</v>
      </c>
      <c r="G10" s="66">
        <v>168699.49329</v>
      </c>
      <c r="H10" s="66">
        <v>150591.156182</v>
      </c>
      <c r="I10" s="66">
        <v>150834.463379</v>
      </c>
      <c r="J10" s="66">
        <v>145064.16961700004</v>
      </c>
      <c r="K10" s="66">
        <v>99942.29436533002</v>
      </c>
    </row>
    <row r="11" ht="11.25" customHeight="1">
      <c r="A11" s="19" t="s">
        <v>387</v>
      </c>
      <c r="B11" s="66">
        <v>145956.40724</v>
      </c>
      <c r="C11" s="66">
        <v>112540.87022</v>
      </c>
      <c r="D11" s="66">
        <v>107485.2287</v>
      </c>
      <c r="E11" s="66">
        <v>110795.78615400002</v>
      </c>
      <c r="F11" s="66">
        <v>102544.699678</v>
      </c>
      <c r="G11" s="66">
        <v>28938.561</v>
      </c>
      <c r="H11" s="66">
        <v>25256.025799999996</v>
      </c>
      <c r="I11" s="66">
        <v>25582.116200000004</v>
      </c>
      <c r="J11" s="66">
        <v>39702.299681000004</v>
      </c>
      <c r="K11" s="66">
        <v>78612.217126</v>
      </c>
    </row>
    <row r="12" ht="11.25" customHeight="1">
      <c r="A12" s="19" t="s">
        <v>381</v>
      </c>
      <c r="B12" s="66">
        <v>24880.4608</v>
      </c>
      <c r="C12" s="66">
        <v>34769.1364</v>
      </c>
      <c r="D12" s="66">
        <v>25559.122499999998</v>
      </c>
      <c r="E12" s="66">
        <v>7555.1523</v>
      </c>
      <c r="F12" s="66">
        <v>56315.8461</v>
      </c>
      <c r="G12" s="66">
        <v>58851.581699999995</v>
      </c>
      <c r="H12" s="66">
        <v>53704.534320000006</v>
      </c>
      <c r="I12" s="66">
        <v>47878.883805</v>
      </c>
      <c r="J12" s="66">
        <v>50159.766724</v>
      </c>
      <c r="K12" s="66">
        <v>59658.241443000006</v>
      </c>
    </row>
    <row r="13" ht="11.25" customHeight="1">
      <c r="A13" s="19" t="s">
        <v>516</v>
      </c>
      <c r="B13" s="66">
        <v>103786.07597</v>
      </c>
      <c r="C13" s="66">
        <v>99216.904065</v>
      </c>
      <c r="D13" s="66">
        <v>104634.460879</v>
      </c>
      <c r="E13" s="66">
        <v>106382.98827700003</v>
      </c>
      <c r="F13" s="66">
        <v>100462.058714</v>
      </c>
      <c r="G13" s="66">
        <v>109288.63227200002</v>
      </c>
      <c r="H13" s="66">
        <v>103129.405679</v>
      </c>
      <c r="I13" s="66">
        <v>86313.806812</v>
      </c>
      <c r="J13" s="66">
        <v>83193.67634</v>
      </c>
      <c r="K13" s="66">
        <v>57656.38227272001</v>
      </c>
    </row>
    <row r="14" ht="11.25" customHeight="1">
      <c r="A14" s="19" t="s">
        <v>552</v>
      </c>
      <c r="B14" s="66">
        <v>22072.792429</v>
      </c>
      <c r="C14" s="66">
        <v>38669.826254</v>
      </c>
      <c r="D14" s="66">
        <v>42732.34058799999</v>
      </c>
      <c r="E14" s="66">
        <v>46707.709672000005</v>
      </c>
      <c r="F14" s="66">
        <v>48383.00329899999</v>
      </c>
      <c r="G14" s="66">
        <v>47005.73336499999</v>
      </c>
      <c r="H14" s="66">
        <v>46598.16090600001</v>
      </c>
      <c r="I14" s="66">
        <v>33640.460691</v>
      </c>
      <c r="J14" s="66">
        <v>49051.881368</v>
      </c>
      <c r="K14" s="66">
        <v>43185.57587008</v>
      </c>
    </row>
    <row r="15" ht="11.25" customHeight="1">
      <c r="A15" s="19" t="s">
        <v>386</v>
      </c>
      <c r="B15" s="66">
        <v>18944.769239999998</v>
      </c>
      <c r="C15" s="66">
        <v>25103.223629000004</v>
      </c>
      <c r="D15" s="66">
        <v>25286.826625</v>
      </c>
      <c r="E15" s="66">
        <v>26845.409541000008</v>
      </c>
      <c r="F15" s="66">
        <v>20526.708368000003</v>
      </c>
      <c r="G15" s="66">
        <v>27232.927916999997</v>
      </c>
      <c r="H15" s="66">
        <v>36870.75825</v>
      </c>
      <c r="I15" s="66">
        <v>38179.52598699999</v>
      </c>
      <c r="J15" s="66">
        <v>39936.277055</v>
      </c>
      <c r="K15" s="66">
        <v>40574.0727735</v>
      </c>
    </row>
    <row r="16" ht="11.25" customHeight="1">
      <c r="A16" s="158" t="s">
        <v>553</v>
      </c>
      <c r="B16" s="66">
        <v>0.0</v>
      </c>
      <c r="C16" s="66">
        <v>0.0</v>
      </c>
      <c r="D16" s="66">
        <v>0.0</v>
      </c>
      <c r="E16" s="66">
        <v>11358.52816</v>
      </c>
      <c r="F16" s="66">
        <v>63009.736162999994</v>
      </c>
      <c r="G16" s="66">
        <v>64098.90652900001</v>
      </c>
      <c r="H16" s="66">
        <v>48050.387219</v>
      </c>
      <c r="I16" s="66">
        <v>60185.181930000006</v>
      </c>
      <c r="J16" s="66">
        <v>57286.427749999995</v>
      </c>
      <c r="K16" s="66">
        <v>36553.028752</v>
      </c>
      <c r="L16" s="66"/>
    </row>
    <row r="17" ht="11.25" customHeight="1">
      <c r="A17" s="19" t="s">
        <v>554</v>
      </c>
      <c r="B17" s="66">
        <v>0.0</v>
      </c>
      <c r="C17" s="66">
        <v>0.0</v>
      </c>
      <c r="D17" s="66">
        <v>7601.406800000001</v>
      </c>
      <c r="E17" s="66">
        <v>27893.2811</v>
      </c>
      <c r="F17" s="66">
        <v>29942.912559</v>
      </c>
      <c r="G17" s="66">
        <v>33459.968419</v>
      </c>
      <c r="H17" s="66">
        <v>29511.026354999998</v>
      </c>
      <c r="I17" s="66">
        <v>31261.3203</v>
      </c>
      <c r="J17" s="66">
        <v>39163.120225</v>
      </c>
      <c r="K17" s="66">
        <v>34022.978342</v>
      </c>
      <c r="L17" s="66"/>
    </row>
    <row r="18" ht="11.25" customHeight="1">
      <c r="A18" s="19" t="s">
        <v>514</v>
      </c>
      <c r="B18" s="66">
        <v>0.0</v>
      </c>
      <c r="C18" s="66">
        <v>0.0</v>
      </c>
      <c r="D18" s="66">
        <v>0.0</v>
      </c>
      <c r="E18" s="66">
        <v>9826.88964</v>
      </c>
      <c r="F18" s="66">
        <v>17979.54417</v>
      </c>
      <c r="G18" s="66">
        <v>25977.407000000003</v>
      </c>
      <c r="H18" s="66">
        <v>24084.994899999998</v>
      </c>
      <c r="I18" s="66">
        <v>23362.927004999998</v>
      </c>
      <c r="J18" s="66">
        <v>36442.982181</v>
      </c>
      <c r="K18" s="66">
        <v>33075.506064</v>
      </c>
      <c r="L18" s="66"/>
    </row>
    <row r="19" ht="11.25" customHeight="1">
      <c r="A19" s="19" t="s">
        <v>555</v>
      </c>
      <c r="B19" s="66">
        <v>0.0</v>
      </c>
      <c r="C19" s="66">
        <v>0.0</v>
      </c>
      <c r="D19" s="66">
        <v>0.0</v>
      </c>
      <c r="E19" s="66">
        <v>0.0</v>
      </c>
      <c r="F19" s="66">
        <v>0.0</v>
      </c>
      <c r="G19" s="66">
        <v>0.0</v>
      </c>
      <c r="H19" s="66">
        <v>0.0</v>
      </c>
      <c r="I19" s="66">
        <v>2354.7697799999996</v>
      </c>
      <c r="J19" s="66">
        <v>20754.132005000003</v>
      </c>
      <c r="K19" s="66">
        <v>32236.717617999995</v>
      </c>
      <c r="L19" s="66"/>
    </row>
    <row r="20" ht="11.25" customHeight="1">
      <c r="A20" s="19" t="s">
        <v>389</v>
      </c>
      <c r="B20" s="66">
        <v>26191.553557999996</v>
      </c>
      <c r="C20" s="66">
        <v>22639.243027</v>
      </c>
      <c r="D20" s="66">
        <v>18890.173642</v>
      </c>
      <c r="E20" s="66">
        <v>22940.718997</v>
      </c>
      <c r="F20" s="66">
        <v>25048.847991000002</v>
      </c>
      <c r="G20" s="66">
        <v>20325.062881</v>
      </c>
      <c r="H20" s="66">
        <v>16120.272530999999</v>
      </c>
      <c r="I20" s="66">
        <v>24075.644231000002</v>
      </c>
      <c r="J20" s="66">
        <v>27479.224497</v>
      </c>
      <c r="K20" s="66">
        <v>27470.36674964</v>
      </c>
    </row>
    <row r="21" ht="11.25" customHeight="1">
      <c r="A21" s="158" t="s">
        <v>556</v>
      </c>
      <c r="B21" s="66">
        <v>38163.758833</v>
      </c>
      <c r="C21" s="66">
        <v>32831.003841</v>
      </c>
      <c r="D21" s="66">
        <v>31960.166399</v>
      </c>
      <c r="E21" s="66">
        <v>36043.004492</v>
      </c>
      <c r="F21" s="66">
        <v>35188.403161</v>
      </c>
      <c r="G21" s="66">
        <v>40343.366958000006</v>
      </c>
      <c r="H21" s="66">
        <v>38033.448744</v>
      </c>
      <c r="I21" s="66">
        <v>35594.003838</v>
      </c>
      <c r="J21" s="66">
        <v>24479.027257</v>
      </c>
      <c r="K21" s="66">
        <v>22474.224829630002</v>
      </c>
    </row>
    <row r="22" ht="11.25" customHeight="1">
      <c r="A22" s="19" t="s">
        <v>557</v>
      </c>
      <c r="B22" s="66">
        <v>35443.7861</v>
      </c>
      <c r="C22" s="66">
        <v>33803.935399999995</v>
      </c>
      <c r="D22" s="66">
        <v>34833.9375</v>
      </c>
      <c r="E22" s="66">
        <v>26423.4595</v>
      </c>
      <c r="F22" s="66">
        <v>27320.803200000002</v>
      </c>
      <c r="G22" s="66">
        <v>20233.71554</v>
      </c>
      <c r="H22" s="66">
        <v>30391.5397</v>
      </c>
      <c r="I22" s="66">
        <v>33739.7039</v>
      </c>
      <c r="J22" s="66">
        <v>34320.0829</v>
      </c>
      <c r="K22" s="66">
        <v>21716.6031</v>
      </c>
    </row>
    <row r="23" ht="11.25" customHeight="1">
      <c r="A23" s="19" t="s">
        <v>558</v>
      </c>
      <c r="B23" s="66">
        <v>11208.499134</v>
      </c>
      <c r="C23" s="66">
        <v>10791.431504999999</v>
      </c>
      <c r="D23" s="66">
        <v>12211.35394</v>
      </c>
      <c r="E23" s="66">
        <v>12661.080343999998</v>
      </c>
      <c r="F23" s="66">
        <v>17209.520408000004</v>
      </c>
      <c r="G23" s="66">
        <v>20901.641626999997</v>
      </c>
      <c r="H23" s="66">
        <v>21255.534256000003</v>
      </c>
      <c r="I23" s="66">
        <v>21811.004581999998</v>
      </c>
      <c r="J23" s="66">
        <v>20968.572372000002</v>
      </c>
      <c r="K23" s="66">
        <v>20039.975989000002</v>
      </c>
    </row>
    <row r="24" ht="11.25" customHeight="1">
      <c r="A24" s="19" t="s">
        <v>559</v>
      </c>
      <c r="B24" s="66">
        <v>58399.938609</v>
      </c>
      <c r="C24" s="66">
        <v>49557.382697</v>
      </c>
      <c r="D24" s="66">
        <v>20296.817013</v>
      </c>
      <c r="E24" s="66">
        <v>14022.698462</v>
      </c>
      <c r="F24" s="66">
        <v>13021.107977</v>
      </c>
      <c r="G24" s="66">
        <v>2544.950762</v>
      </c>
      <c r="H24" s="66">
        <v>9612.584197</v>
      </c>
      <c r="I24" s="66">
        <v>11557.908307</v>
      </c>
      <c r="J24" s="66">
        <v>18256.890628</v>
      </c>
      <c r="K24" s="66">
        <v>14781.58915705</v>
      </c>
    </row>
    <row r="25" ht="11.25" customHeight="1">
      <c r="A25" s="19" t="s">
        <v>468</v>
      </c>
      <c r="B25" s="66">
        <v>11601.755942</v>
      </c>
      <c r="C25" s="66">
        <v>21572.213147</v>
      </c>
      <c r="D25" s="66">
        <v>25014.107061</v>
      </c>
      <c r="E25" s="66">
        <v>19164.311110000002</v>
      </c>
      <c r="F25" s="66">
        <v>17142.586653000002</v>
      </c>
      <c r="G25" s="66">
        <v>20507.400927999995</v>
      </c>
      <c r="H25" s="66">
        <v>25589.24706</v>
      </c>
      <c r="I25" s="66">
        <v>37431.505827</v>
      </c>
      <c r="J25" s="66">
        <v>33248.164262</v>
      </c>
      <c r="K25" s="66">
        <v>14173.341765099998</v>
      </c>
    </row>
    <row r="26" ht="11.25" customHeight="1">
      <c r="A26" s="19" t="s">
        <v>520</v>
      </c>
      <c r="B26" s="66">
        <v>0.0</v>
      </c>
      <c r="C26" s="66">
        <v>0.0</v>
      </c>
      <c r="D26" s="66">
        <v>0.0</v>
      </c>
      <c r="E26" s="66">
        <v>0.0</v>
      </c>
      <c r="F26" s="66">
        <v>0.0</v>
      </c>
      <c r="G26" s="66">
        <v>3775.235898</v>
      </c>
      <c r="H26" s="66">
        <v>7720.2808860000005</v>
      </c>
      <c r="I26" s="66">
        <v>6404.719746</v>
      </c>
      <c r="J26" s="66">
        <v>9915.696370000001</v>
      </c>
      <c r="K26" s="66">
        <v>13979.3618659</v>
      </c>
      <c r="L26" s="66"/>
    </row>
    <row r="27" ht="11.25" customHeight="1">
      <c r="A27" s="19" t="s">
        <v>388</v>
      </c>
      <c r="B27" s="66">
        <v>0.0</v>
      </c>
      <c r="C27" s="66">
        <v>12535.042275000002</v>
      </c>
      <c r="D27" s="66">
        <v>16499.961229</v>
      </c>
      <c r="E27" s="66">
        <v>17052.338691999998</v>
      </c>
      <c r="F27" s="66">
        <v>16183.573371</v>
      </c>
      <c r="G27" s="66">
        <v>22943.842909</v>
      </c>
      <c r="H27" s="66">
        <v>21820.221405</v>
      </c>
      <c r="I27" s="66">
        <v>19760.784654</v>
      </c>
      <c r="J27" s="66">
        <v>20799.627832000002</v>
      </c>
      <c r="K27" s="66">
        <v>12804.0892016</v>
      </c>
      <c r="L27" s="66"/>
    </row>
    <row r="28" ht="11.25" customHeight="1">
      <c r="A28" s="19" t="s">
        <v>394</v>
      </c>
      <c r="B28" s="66">
        <v>162555.0667109997</v>
      </c>
      <c r="C28" s="66">
        <v>173663.77063099993</v>
      </c>
      <c r="D28" s="66">
        <v>174283.4562410002</v>
      </c>
      <c r="E28" s="66">
        <v>163627.47968100035</v>
      </c>
      <c r="F28" s="66">
        <v>168643.1381209998</v>
      </c>
      <c r="G28" s="66">
        <v>179431.52143800026</v>
      </c>
      <c r="H28" s="66">
        <v>179066.8401650004</v>
      </c>
      <c r="I28" s="66">
        <v>172619.52007500012</v>
      </c>
      <c r="J28" s="66">
        <v>156208.95931099984</v>
      </c>
      <c r="K28" s="66">
        <v>80197.80446142494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ht="10.5" customHeight="1">
      <c r="A29" s="19"/>
      <c r="B29" s="39"/>
      <c r="C29" s="39"/>
      <c r="D29" s="39"/>
      <c r="E29" s="39"/>
      <c r="F29" s="39"/>
      <c r="G29" s="39"/>
      <c r="H29" s="39"/>
      <c r="I29" s="19"/>
      <c r="J29" s="19"/>
      <c r="K29" s="19"/>
      <c r="L29" s="19"/>
      <c r="M29" s="121"/>
      <c r="N29" s="121"/>
      <c r="O29" s="121"/>
      <c r="P29" s="121"/>
      <c r="Q29" s="121"/>
      <c r="R29" s="121"/>
      <c r="S29" s="121"/>
      <c r="T29" s="121"/>
      <c r="U29" s="121"/>
      <c r="V29" s="121"/>
    </row>
    <row r="30" ht="10.5" customHeight="1">
      <c r="A30" s="19"/>
      <c r="B30" s="39"/>
      <c r="C30" s="39"/>
      <c r="D30" s="39"/>
      <c r="E30" s="39"/>
      <c r="F30" s="39"/>
      <c r="G30" s="39"/>
      <c r="H30" s="39"/>
      <c r="I30" s="19"/>
      <c r="J30" s="19"/>
      <c r="K30" s="19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</row>
    <row r="31" ht="12.0" customHeight="1">
      <c r="A31" s="24" t="s">
        <v>272</v>
      </c>
      <c r="B31" s="126"/>
      <c r="C31" s="127"/>
      <c r="D31" s="127"/>
      <c r="E31" s="127"/>
      <c r="F31" s="127"/>
      <c r="G31" s="127"/>
      <c r="H31" s="127"/>
      <c r="I31" s="247"/>
      <c r="J31" s="127"/>
      <c r="K31" s="127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</row>
    <row r="32" ht="12.0" customHeight="1">
      <c r="A32" s="19" t="s">
        <v>526</v>
      </c>
      <c r="B32" s="68"/>
      <c r="C32" s="113"/>
      <c r="D32" s="113"/>
      <c r="E32" s="113"/>
      <c r="F32" s="113"/>
      <c r="G32" s="113"/>
      <c r="H32" s="113"/>
      <c r="I32" s="67"/>
      <c r="J32" s="113"/>
      <c r="K32" s="113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</row>
    <row r="33" ht="12.0" customHeight="1">
      <c r="A33" s="19" t="s">
        <v>527</v>
      </c>
      <c r="B33" s="68"/>
      <c r="C33" s="113"/>
      <c r="D33" s="113"/>
      <c r="E33" s="113"/>
      <c r="F33" s="113"/>
      <c r="G33" s="113"/>
      <c r="H33" s="113"/>
      <c r="I33" s="67"/>
      <c r="J33" s="113"/>
      <c r="K33" s="113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</row>
    <row r="34" ht="12.0" customHeight="1">
      <c r="A34" s="19" t="s">
        <v>528</v>
      </c>
      <c r="B34" s="68"/>
      <c r="C34" s="113"/>
      <c r="D34" s="113"/>
      <c r="E34" s="113"/>
      <c r="F34" s="113"/>
      <c r="G34" s="113"/>
      <c r="H34" s="113"/>
      <c r="I34" s="67"/>
      <c r="J34" s="113"/>
      <c r="K34" s="113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</row>
    <row r="35" ht="12.0" customHeight="1">
      <c r="A35" s="27" t="s">
        <v>560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</row>
    <row r="36" ht="12.0" customHeight="1">
      <c r="A36" s="19"/>
      <c r="B36" s="17"/>
      <c r="C36" s="17"/>
      <c r="D36" s="17"/>
      <c r="E36" s="17"/>
      <c r="F36" s="17"/>
      <c r="G36" s="17"/>
      <c r="H36" s="19"/>
      <c r="I36" s="19"/>
      <c r="J36" s="19"/>
      <c r="K36" s="19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</row>
    <row r="37" ht="12.0" customHeight="1">
      <c r="A37" s="19"/>
      <c r="B37" s="252"/>
      <c r="C37" s="252"/>
      <c r="D37" s="252"/>
      <c r="E37" s="252"/>
      <c r="F37" s="252"/>
      <c r="G37" s="335"/>
      <c r="H37" s="336"/>
      <c r="I37" s="335"/>
      <c r="J37" s="252"/>
      <c r="K37" s="277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</row>
    <row r="38" ht="12.0" customHeight="1">
      <c r="A38" s="19"/>
      <c r="B38" s="39"/>
      <c r="C38" s="39"/>
      <c r="D38" s="39"/>
      <c r="E38" s="39"/>
      <c r="F38" s="39"/>
      <c r="G38" s="337"/>
      <c r="H38" s="338"/>
      <c r="I38" s="338"/>
      <c r="J38" s="121"/>
      <c r="K38" s="19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</row>
    <row r="39" ht="12.0" customHeight="1">
      <c r="A39" s="19"/>
      <c r="B39" s="252"/>
      <c r="C39" s="252"/>
      <c r="D39" s="252"/>
      <c r="E39" s="252"/>
      <c r="F39" s="252"/>
      <c r="G39" s="252"/>
      <c r="H39" s="277"/>
      <c r="I39" s="277"/>
      <c r="J39" s="277"/>
      <c r="K39" s="277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</row>
    <row r="40" ht="12.0" customHeight="1">
      <c r="A40" s="19"/>
      <c r="B40" s="39"/>
      <c r="C40" s="39"/>
      <c r="D40" s="39"/>
      <c r="E40" s="39"/>
      <c r="F40" s="39"/>
      <c r="G40" s="39"/>
      <c r="H40" s="121"/>
      <c r="I40" s="121"/>
      <c r="J40" s="121"/>
      <c r="K40" s="19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</row>
    <row r="41" ht="12.0" customHeight="1">
      <c r="A41" s="19"/>
      <c r="B41" s="252"/>
      <c r="C41" s="252"/>
      <c r="D41" s="252"/>
      <c r="E41" s="252"/>
      <c r="F41" s="252"/>
      <c r="G41" s="252"/>
      <c r="H41" s="277"/>
      <c r="I41" s="277"/>
      <c r="J41" s="277"/>
      <c r="K41" s="277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</row>
    <row r="42" ht="12.0" customHeight="1">
      <c r="A42" s="19"/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</row>
    <row r="43" ht="12.0" customHeight="1">
      <c r="A43" s="19"/>
      <c r="B43" s="339"/>
      <c r="C43" s="339"/>
      <c r="D43" s="339"/>
      <c r="E43" s="339"/>
      <c r="F43" s="339"/>
      <c r="G43" s="339"/>
      <c r="H43" s="339"/>
      <c r="I43" s="339"/>
      <c r="J43" s="339"/>
      <c r="K43" s="339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</row>
    <row r="44" ht="12.0" customHeight="1">
      <c r="A44" s="19"/>
      <c r="B44" s="17"/>
      <c r="C44" s="17"/>
      <c r="D44" s="17"/>
      <c r="E44" s="17"/>
      <c r="F44" s="17"/>
      <c r="G44" s="17"/>
      <c r="H44" s="19"/>
      <c r="I44" s="19"/>
      <c r="J44" s="19"/>
      <c r="K44" s="19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</row>
    <row r="45" ht="12.0" customHeight="1">
      <c r="A45" s="19"/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</row>
    <row r="46" ht="12.0" customHeight="1">
      <c r="A46" s="19"/>
      <c r="B46" s="17"/>
      <c r="C46" s="17"/>
      <c r="D46" s="17"/>
      <c r="E46" s="17"/>
      <c r="F46" s="17"/>
      <c r="G46" s="17"/>
      <c r="H46" s="19"/>
      <c r="I46" s="19"/>
      <c r="J46" s="19"/>
      <c r="K46" s="19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</row>
    <row r="47" ht="12.0" customHeight="1">
      <c r="A47" s="19"/>
      <c r="B47" s="17"/>
      <c r="C47" s="17"/>
      <c r="D47" s="17"/>
      <c r="E47" s="17"/>
      <c r="F47" s="17"/>
      <c r="G47" s="17"/>
      <c r="H47" s="19"/>
      <c r="I47" s="19"/>
      <c r="J47" s="19"/>
      <c r="K47" s="19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</row>
    <row r="48" ht="12.0" customHeight="1">
      <c r="A48" s="19"/>
      <c r="B48" s="17"/>
      <c r="C48" s="17"/>
      <c r="D48" s="17"/>
      <c r="E48" s="17"/>
      <c r="F48" s="17"/>
      <c r="G48" s="17"/>
      <c r="H48" s="19"/>
      <c r="I48" s="19"/>
      <c r="J48" s="19"/>
      <c r="K48" s="19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</row>
    <row r="49" ht="12.0" customHeight="1">
      <c r="A49" s="19"/>
      <c r="B49" s="17"/>
      <c r="C49" s="17"/>
      <c r="D49" s="17"/>
      <c r="E49" s="17"/>
      <c r="F49" s="17"/>
      <c r="G49" s="17"/>
      <c r="H49" s="19"/>
      <c r="I49" s="19"/>
      <c r="J49" s="19"/>
      <c r="K49" s="19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</row>
    <row r="50" ht="12.0" customHeight="1">
      <c r="A50" s="19"/>
      <c r="B50" s="17"/>
      <c r="C50" s="17"/>
      <c r="D50" s="17"/>
      <c r="E50" s="17"/>
      <c r="F50" s="17"/>
      <c r="G50" s="17"/>
      <c r="H50" s="19"/>
      <c r="I50" s="19"/>
      <c r="J50" s="19"/>
      <c r="K50" s="19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</row>
    <row r="51" ht="12.0" customHeight="1">
      <c r="A51" s="19"/>
      <c r="B51" s="17"/>
      <c r="C51" s="17"/>
      <c r="D51" s="17"/>
      <c r="E51" s="17"/>
      <c r="F51" s="17"/>
      <c r="G51" s="17"/>
      <c r="H51" s="19"/>
      <c r="I51" s="19"/>
      <c r="J51" s="19"/>
      <c r="K51" s="19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</row>
    <row r="52" ht="12.0" customHeight="1">
      <c r="A52" s="19"/>
      <c r="B52" s="17"/>
      <c r="C52" s="17"/>
      <c r="D52" s="17"/>
      <c r="E52" s="17"/>
      <c r="F52" s="17"/>
      <c r="G52" s="17"/>
      <c r="H52" s="19"/>
      <c r="I52" s="19"/>
      <c r="J52" s="19"/>
      <c r="K52" s="19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</row>
    <row r="53" ht="12.0" customHeight="1">
      <c r="A53" s="19"/>
      <c r="B53" s="17"/>
      <c r="C53" s="17"/>
      <c r="D53" s="17"/>
      <c r="E53" s="17"/>
      <c r="F53" s="17"/>
      <c r="G53" s="17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</row>
    <row r="54" ht="12.0" customHeight="1">
      <c r="A54" s="19"/>
      <c r="B54" s="17"/>
      <c r="C54" s="17"/>
      <c r="D54" s="17"/>
      <c r="E54" s="17"/>
      <c r="F54" s="17"/>
      <c r="G54" s="17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ht="12.0" customHeight="1">
      <c r="A55" s="19"/>
      <c r="B55" s="17"/>
      <c r="C55" s="17"/>
      <c r="D55" s="17"/>
      <c r="E55" s="17"/>
      <c r="F55" s="17"/>
      <c r="G55" s="17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ht="12.0" customHeight="1">
      <c r="A56" s="19"/>
      <c r="B56" s="17"/>
      <c r="C56" s="17"/>
      <c r="D56" s="17"/>
      <c r="E56" s="17"/>
      <c r="F56" s="17"/>
      <c r="G56" s="17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ht="12.0" customHeight="1">
      <c r="A57" s="19"/>
      <c r="B57" s="17"/>
      <c r="C57" s="17"/>
      <c r="D57" s="17"/>
      <c r="E57" s="17"/>
      <c r="F57" s="17"/>
      <c r="G57" s="17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ht="12.0" customHeight="1">
      <c r="A58" s="19"/>
      <c r="B58" s="17"/>
      <c r="C58" s="17"/>
      <c r="D58" s="17"/>
      <c r="E58" s="17"/>
      <c r="F58" s="17"/>
      <c r="G58" s="17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</row>
    <row r="59" ht="12.0" customHeight="1">
      <c r="A59" s="19"/>
      <c r="B59" s="17"/>
      <c r="C59" s="17"/>
      <c r="D59" s="17"/>
      <c r="E59" s="17"/>
      <c r="F59" s="17"/>
      <c r="G59" s="17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</row>
    <row r="60" ht="12.0" customHeight="1">
      <c r="A60" s="19"/>
      <c r="B60" s="17"/>
      <c r="C60" s="17"/>
      <c r="D60" s="17"/>
      <c r="E60" s="17"/>
      <c r="F60" s="17"/>
      <c r="G60" s="17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</row>
    <row r="61" ht="12.0" customHeight="1">
      <c r="A61" s="19"/>
      <c r="B61" s="17"/>
      <c r="C61" s="17"/>
      <c r="D61" s="17"/>
      <c r="E61" s="17"/>
      <c r="F61" s="17"/>
      <c r="G61" s="17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ht="12.0" customHeight="1">
      <c r="A62" s="19"/>
      <c r="B62" s="17"/>
      <c r="C62" s="17"/>
      <c r="D62" s="17"/>
      <c r="E62" s="17"/>
      <c r="F62" s="17"/>
      <c r="G62" s="17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</row>
    <row r="63" ht="12.0" customHeight="1">
      <c r="A63" s="19"/>
      <c r="B63" s="17"/>
      <c r="C63" s="17"/>
      <c r="D63" s="17"/>
      <c r="E63" s="17"/>
      <c r="F63" s="17"/>
      <c r="G63" s="17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ht="12.0" customHeight="1">
      <c r="A64" s="19"/>
      <c r="B64" s="17"/>
      <c r="C64" s="17"/>
      <c r="D64" s="17"/>
      <c r="E64" s="17"/>
      <c r="F64" s="17"/>
      <c r="G64" s="17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</row>
    <row r="65" ht="12.0" customHeight="1">
      <c r="A65" s="19"/>
      <c r="B65" s="17"/>
      <c r="C65" s="17"/>
      <c r="D65" s="17"/>
      <c r="E65" s="17"/>
      <c r="F65" s="17"/>
      <c r="G65" s="17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ht="12.0" customHeight="1">
      <c r="A66" s="19"/>
      <c r="B66" s="17"/>
      <c r="C66" s="17"/>
      <c r="D66" s="17"/>
      <c r="E66" s="17"/>
      <c r="F66" s="17"/>
      <c r="G66" s="17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</row>
    <row r="67" ht="12.0" customHeight="1">
      <c r="A67" s="19"/>
      <c r="B67" s="17"/>
      <c r="C67" s="17"/>
      <c r="D67" s="17"/>
      <c r="E67" s="17"/>
      <c r="F67" s="17"/>
      <c r="G67" s="17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ht="12.0" customHeight="1">
      <c r="A68" s="19"/>
      <c r="B68" s="17"/>
      <c r="C68" s="17"/>
      <c r="D68" s="17"/>
      <c r="E68" s="17"/>
      <c r="F68" s="17"/>
      <c r="G68" s="17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</row>
    <row r="69" ht="12.0" customHeight="1">
      <c r="A69" s="19"/>
      <c r="B69" s="17"/>
      <c r="C69" s="17"/>
      <c r="D69" s="17"/>
      <c r="E69" s="17"/>
      <c r="F69" s="17"/>
      <c r="G69" s="17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ht="12.0" customHeight="1">
      <c r="A70" s="19"/>
      <c r="B70" s="17"/>
      <c r="C70" s="17"/>
      <c r="D70" s="17"/>
      <c r="E70" s="17"/>
      <c r="F70" s="17"/>
      <c r="G70" s="17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</row>
    <row r="71" ht="12.0" customHeight="1">
      <c r="A71" s="19"/>
      <c r="B71" s="17"/>
      <c r="C71" s="17"/>
      <c r="D71" s="17"/>
      <c r="E71" s="17"/>
      <c r="F71" s="17"/>
      <c r="G71" s="17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ht="12.0" customHeight="1">
      <c r="A72" s="19"/>
      <c r="B72" s="17"/>
      <c r="C72" s="17"/>
      <c r="D72" s="17"/>
      <c r="E72" s="17"/>
      <c r="F72" s="17"/>
      <c r="G72" s="17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</row>
    <row r="73" ht="12.0" customHeight="1">
      <c r="A73" s="19"/>
      <c r="B73" s="17"/>
      <c r="C73" s="17"/>
      <c r="D73" s="17"/>
      <c r="E73" s="17"/>
      <c r="F73" s="17"/>
      <c r="G73" s="17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  <row r="74" ht="12.0" customHeight="1">
      <c r="A74" s="19"/>
      <c r="B74" s="17"/>
      <c r="C74" s="17"/>
      <c r="D74" s="17"/>
      <c r="E74" s="17"/>
      <c r="F74" s="17"/>
      <c r="G74" s="17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</row>
    <row r="75" ht="12.0" customHeight="1">
      <c r="A75" s="19"/>
      <c r="B75" s="17"/>
      <c r="C75" s="17"/>
      <c r="D75" s="17"/>
      <c r="E75" s="17"/>
      <c r="F75" s="17"/>
      <c r="G75" s="17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</row>
    <row r="76" ht="12.0" customHeight="1">
      <c r="A76" s="19"/>
      <c r="B76" s="17"/>
      <c r="C76" s="17"/>
      <c r="D76" s="17"/>
      <c r="E76" s="17"/>
      <c r="F76" s="17"/>
      <c r="G76" s="17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</row>
    <row r="77" ht="12.0" customHeight="1">
      <c r="A77" s="19"/>
      <c r="B77" s="17"/>
      <c r="C77" s="17"/>
      <c r="D77" s="17"/>
      <c r="E77" s="17"/>
      <c r="F77" s="17"/>
      <c r="G77" s="17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</row>
    <row r="78" ht="12.0" customHeight="1">
      <c r="A78" s="19"/>
      <c r="B78" s="17"/>
      <c r="C78" s="17"/>
      <c r="D78" s="17"/>
      <c r="E78" s="17"/>
      <c r="F78" s="17"/>
      <c r="G78" s="17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</row>
    <row r="79" ht="12.0" customHeight="1">
      <c r="A79" s="19"/>
      <c r="B79" s="17"/>
      <c r="C79" s="17"/>
      <c r="D79" s="17"/>
      <c r="E79" s="17"/>
      <c r="F79" s="17"/>
      <c r="G79" s="17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</row>
    <row r="80" ht="12.0" customHeight="1">
      <c r="A80" s="19"/>
      <c r="B80" s="17"/>
      <c r="C80" s="17"/>
      <c r="D80" s="17"/>
      <c r="E80" s="17"/>
      <c r="F80" s="17"/>
      <c r="G80" s="17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</row>
    <row r="81" ht="12.0" customHeight="1">
      <c r="A81" s="19"/>
      <c r="B81" s="17"/>
      <c r="C81" s="17"/>
      <c r="D81" s="17"/>
      <c r="E81" s="17"/>
      <c r="F81" s="17"/>
      <c r="G81" s="17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</row>
    <row r="82" ht="12.0" customHeight="1">
      <c r="A82" s="19"/>
      <c r="B82" s="17"/>
      <c r="C82" s="17"/>
      <c r="D82" s="17"/>
      <c r="E82" s="17"/>
      <c r="F82" s="17"/>
      <c r="G82" s="17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</row>
    <row r="83" ht="12.0" customHeight="1">
      <c r="A83" s="19"/>
      <c r="B83" s="17"/>
      <c r="C83" s="17"/>
      <c r="D83" s="17"/>
      <c r="E83" s="17"/>
      <c r="F83" s="17"/>
      <c r="G83" s="17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</row>
    <row r="84" ht="12.0" customHeight="1">
      <c r="A84" s="19"/>
      <c r="B84" s="17"/>
      <c r="C84" s="17"/>
      <c r="D84" s="17"/>
      <c r="E84" s="17"/>
      <c r="F84" s="17"/>
      <c r="G84" s="17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</row>
    <row r="85" ht="12.0" customHeight="1">
      <c r="A85" s="19"/>
      <c r="B85" s="17"/>
      <c r="C85" s="17"/>
      <c r="D85" s="17"/>
      <c r="E85" s="17"/>
      <c r="F85" s="17"/>
      <c r="G85" s="17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</row>
    <row r="86" ht="12.0" customHeight="1">
      <c r="A86" s="19"/>
      <c r="B86" s="17"/>
      <c r="C86" s="17"/>
      <c r="D86" s="17"/>
      <c r="E86" s="17"/>
      <c r="F86" s="17"/>
      <c r="G86" s="17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</row>
    <row r="87" ht="12.0" customHeight="1">
      <c r="A87" s="19"/>
      <c r="B87" s="17"/>
      <c r="C87" s="17"/>
      <c r="D87" s="17"/>
      <c r="E87" s="17"/>
      <c r="F87" s="17"/>
      <c r="G87" s="17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</row>
    <row r="88" ht="12.0" customHeight="1">
      <c r="A88" s="19"/>
      <c r="B88" s="17"/>
      <c r="C88" s="17"/>
      <c r="D88" s="17"/>
      <c r="E88" s="17"/>
      <c r="F88" s="17"/>
      <c r="G88" s="17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</row>
    <row r="89" ht="12.0" customHeight="1">
      <c r="A89" s="19"/>
      <c r="B89" s="17"/>
      <c r="C89" s="17"/>
      <c r="D89" s="17"/>
      <c r="E89" s="17"/>
      <c r="F89" s="17"/>
      <c r="G89" s="17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</row>
    <row r="90" ht="12.0" customHeight="1">
      <c r="A90" s="19"/>
      <c r="B90" s="17"/>
      <c r="C90" s="17"/>
      <c r="D90" s="17"/>
      <c r="E90" s="17"/>
      <c r="F90" s="17"/>
      <c r="G90" s="17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</row>
    <row r="91" ht="12.0" customHeight="1">
      <c r="A91" s="19"/>
      <c r="B91" s="17"/>
      <c r="C91" s="17"/>
      <c r="D91" s="17"/>
      <c r="E91" s="17"/>
      <c r="F91" s="17"/>
      <c r="G91" s="17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</row>
    <row r="92" ht="12.0" customHeight="1">
      <c r="A92" s="19"/>
      <c r="B92" s="17"/>
      <c r="C92" s="17"/>
      <c r="D92" s="17"/>
      <c r="E92" s="17"/>
      <c r="F92" s="17"/>
      <c r="G92" s="17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</row>
    <row r="93" ht="12.0" customHeight="1">
      <c r="A93" s="19"/>
      <c r="B93" s="17"/>
      <c r="C93" s="17"/>
      <c r="D93" s="17"/>
      <c r="E93" s="17"/>
      <c r="F93" s="17"/>
      <c r="G93" s="17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</row>
    <row r="94" ht="12.0" customHeight="1">
      <c r="A94" s="19"/>
      <c r="B94" s="17"/>
      <c r="C94" s="17"/>
      <c r="D94" s="17"/>
      <c r="E94" s="17"/>
      <c r="F94" s="17"/>
      <c r="G94" s="17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</row>
    <row r="95" ht="12.0" customHeight="1">
      <c r="A95" s="19"/>
      <c r="B95" s="17"/>
      <c r="C95" s="17"/>
      <c r="D95" s="17"/>
      <c r="E95" s="17"/>
      <c r="F95" s="17"/>
      <c r="G95" s="17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</row>
    <row r="96" ht="12.0" customHeight="1">
      <c r="A96" s="19"/>
      <c r="B96" s="17"/>
      <c r="C96" s="17"/>
      <c r="D96" s="17"/>
      <c r="E96" s="17"/>
      <c r="F96" s="17"/>
      <c r="G96" s="17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</row>
    <row r="97" ht="12.0" customHeight="1">
      <c r="A97" s="19"/>
      <c r="B97" s="17"/>
      <c r="C97" s="17"/>
      <c r="D97" s="17"/>
      <c r="E97" s="17"/>
      <c r="F97" s="17"/>
      <c r="G97" s="17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</row>
    <row r="98" ht="12.0" customHeight="1">
      <c r="A98" s="19"/>
      <c r="B98" s="17"/>
      <c r="C98" s="17"/>
      <c r="D98" s="17"/>
      <c r="E98" s="17"/>
      <c r="F98" s="17"/>
      <c r="G98" s="17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</row>
    <row r="99" ht="12.0" customHeight="1">
      <c r="A99" s="19"/>
      <c r="B99" s="17"/>
      <c r="C99" s="17"/>
      <c r="D99" s="17"/>
      <c r="E99" s="17"/>
      <c r="F99" s="17"/>
      <c r="G99" s="17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</row>
    <row r="100" ht="12.0" customHeight="1">
      <c r="A100" s="19"/>
      <c r="B100" s="17"/>
      <c r="C100" s="17"/>
      <c r="D100" s="17"/>
      <c r="E100" s="17"/>
      <c r="F100" s="17"/>
      <c r="G100" s="17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</row>
  </sheetData>
  <printOptions/>
  <pageMargins bottom="0.75" footer="0.0" header="0.0" left="0.7" right="0.7" top="0.75"/>
  <pageSetup orientation="landscape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21.0"/>
    <col customWidth="1" min="2" max="11" width="9.0"/>
    <col customWidth="1" min="12" max="12" width="11.57"/>
  </cols>
  <sheetData>
    <row r="1" ht="12.0" customHeight="1">
      <c r="A1" s="18" t="s">
        <v>561</v>
      </c>
      <c r="B1" s="39"/>
      <c r="C1" s="39"/>
      <c r="D1" s="39"/>
      <c r="E1" s="39"/>
      <c r="F1" s="39"/>
      <c r="G1" s="39"/>
      <c r="H1" s="121"/>
      <c r="I1" s="121"/>
      <c r="J1" s="121"/>
      <c r="K1" s="277"/>
      <c r="L1" s="19"/>
    </row>
    <row r="2" ht="12.0" customHeight="1">
      <c r="A2" s="20" t="s">
        <v>562</v>
      </c>
      <c r="B2" s="39"/>
      <c r="C2" s="39"/>
      <c r="D2" s="39"/>
      <c r="E2" s="39"/>
      <c r="F2" s="39"/>
      <c r="G2" s="39"/>
      <c r="H2" s="121"/>
      <c r="I2" s="121"/>
      <c r="J2" s="121"/>
      <c r="K2" s="277"/>
      <c r="L2" s="19"/>
    </row>
    <row r="3" ht="9.75" customHeight="1">
      <c r="A3" s="19"/>
      <c r="B3" s="39"/>
      <c r="C3" s="39"/>
      <c r="D3" s="39"/>
      <c r="E3" s="39"/>
      <c r="F3" s="39"/>
      <c r="G3" s="39"/>
      <c r="H3" s="121"/>
      <c r="I3" s="121"/>
      <c r="J3" s="121"/>
      <c r="K3" s="277"/>
      <c r="L3" s="19"/>
    </row>
    <row r="4" ht="9.75" customHeight="1">
      <c r="A4" s="19"/>
      <c r="B4" s="39"/>
      <c r="C4" s="39"/>
      <c r="D4" s="39"/>
      <c r="E4" s="39"/>
      <c r="F4" s="39"/>
      <c r="G4" s="39"/>
      <c r="H4" s="121"/>
      <c r="I4" s="121"/>
      <c r="J4" s="121"/>
      <c r="K4" s="19"/>
      <c r="L4" s="19"/>
    </row>
    <row r="5" ht="12.0" customHeight="1">
      <c r="A5" s="21" t="s">
        <v>177</v>
      </c>
      <c r="B5" s="287">
        <v>2011.0</v>
      </c>
      <c r="C5" s="287">
        <v>2012.0</v>
      </c>
      <c r="D5" s="287">
        <v>2013.0</v>
      </c>
      <c r="E5" s="287">
        <v>2014.0</v>
      </c>
      <c r="F5" s="287">
        <v>2015.0</v>
      </c>
      <c r="G5" s="287">
        <v>2016.0</v>
      </c>
      <c r="H5" s="287">
        <v>2017.0</v>
      </c>
      <c r="I5" s="287">
        <v>2018.0</v>
      </c>
      <c r="J5" s="287">
        <v>2019.0</v>
      </c>
      <c r="K5" s="287" t="s">
        <v>563</v>
      </c>
      <c r="L5" s="19"/>
    </row>
    <row r="6" ht="12.0" customHeight="1">
      <c r="A6" s="18" t="s">
        <v>72</v>
      </c>
      <c r="B6" s="203" t="str">
        <f t="shared" ref="B6:K6" si="1">SUM(B8:B19)</f>
        <v>  1,256,383 </v>
      </c>
      <c r="C6" s="203" t="str">
        <f t="shared" si="1"/>
        <v>  1,281,282 </v>
      </c>
      <c r="D6" s="203" t="str">
        <f t="shared" si="1"/>
        <v>  1,351,273 </v>
      </c>
      <c r="E6" s="203" t="str">
        <f t="shared" si="1"/>
        <v>  1,315,475 </v>
      </c>
      <c r="F6" s="203" t="str">
        <f t="shared" si="1"/>
        <v>  1,421,218 </v>
      </c>
      <c r="G6" s="203" t="str">
        <f t="shared" si="1"/>
        <v>  1,337,081 </v>
      </c>
      <c r="H6" s="203" t="str">
        <f t="shared" si="1"/>
        <v>  1,473,073 </v>
      </c>
      <c r="I6" s="203" t="str">
        <f t="shared" si="1"/>
        <v>  1,474,383 </v>
      </c>
      <c r="J6" s="203" t="str">
        <f t="shared" si="1"/>
        <v>  1,404,382 </v>
      </c>
      <c r="K6" s="203" t="str">
        <f t="shared" si="1"/>
        <v>  1,334,570 </v>
      </c>
      <c r="L6" s="19"/>
    </row>
    <row r="7" ht="9.0" customHeight="1">
      <c r="A7" s="19"/>
      <c r="B7" s="66"/>
      <c r="C7" s="66"/>
      <c r="D7" s="66"/>
      <c r="E7" s="66"/>
      <c r="F7" s="66"/>
      <c r="G7" s="66"/>
      <c r="H7" s="66"/>
      <c r="I7" s="66"/>
      <c r="J7" s="66"/>
      <c r="K7" s="66"/>
      <c r="L7" s="19"/>
    </row>
    <row r="8" ht="12.0" customHeight="1">
      <c r="A8" s="19" t="s">
        <v>408</v>
      </c>
      <c r="B8" s="66">
        <v>325278.257477</v>
      </c>
      <c r="C8" s="66">
        <v>330956.98845100007</v>
      </c>
      <c r="D8" s="66">
        <v>378977.8573020001</v>
      </c>
      <c r="E8" s="66">
        <v>315923.1873419999</v>
      </c>
      <c r="F8" s="66">
        <v>345881.9928509999</v>
      </c>
      <c r="G8" s="66">
        <v>308783.336437</v>
      </c>
      <c r="H8" s="66">
        <v>497670.469866</v>
      </c>
      <c r="I8" s="66">
        <v>534665.7208080001</v>
      </c>
      <c r="J8" s="66">
        <v>423478.527626</v>
      </c>
      <c r="K8" s="66">
        <v>530872.67501342</v>
      </c>
      <c r="L8" s="130"/>
    </row>
    <row r="9" ht="12.0" customHeight="1">
      <c r="A9" s="19" t="s">
        <v>417</v>
      </c>
      <c r="B9" s="66">
        <v>238737.35257499997</v>
      </c>
      <c r="C9" s="66">
        <v>175427.075351</v>
      </c>
      <c r="D9" s="66">
        <v>177441.96600100002</v>
      </c>
      <c r="E9" s="66">
        <v>212367.73395199998</v>
      </c>
      <c r="F9" s="66">
        <v>201793.57694799997</v>
      </c>
      <c r="G9" s="66">
        <v>138121.06759499997</v>
      </c>
      <c r="H9" s="66">
        <v>136840.394196</v>
      </c>
      <c r="I9" s="66">
        <v>144701.41332199998</v>
      </c>
      <c r="J9" s="66">
        <v>164408.587757</v>
      </c>
      <c r="K9" s="66">
        <v>209639.22984386995</v>
      </c>
      <c r="L9" s="130"/>
    </row>
    <row r="10" ht="12.0" customHeight="1">
      <c r="A10" s="19" t="s">
        <v>416</v>
      </c>
      <c r="B10" s="66">
        <v>325301.461818</v>
      </c>
      <c r="C10" s="66">
        <v>325421.759306</v>
      </c>
      <c r="D10" s="66">
        <v>285135.36400400003</v>
      </c>
      <c r="E10" s="66">
        <v>248543.22143799998</v>
      </c>
      <c r="F10" s="66">
        <v>271230.391452</v>
      </c>
      <c r="G10" s="66">
        <v>271226.091995</v>
      </c>
      <c r="H10" s="66">
        <v>242305.58213300002</v>
      </c>
      <c r="I10" s="66">
        <v>235593.48100499998</v>
      </c>
      <c r="J10" s="66">
        <v>241806.01469100005</v>
      </c>
      <c r="K10" s="66">
        <v>185397.10102942004</v>
      </c>
      <c r="L10" s="130"/>
    </row>
    <row r="11" ht="12.0" customHeight="1">
      <c r="A11" s="19" t="s">
        <v>413</v>
      </c>
      <c r="B11" s="66">
        <v>199445.606433</v>
      </c>
      <c r="C11" s="66">
        <v>247387.337154</v>
      </c>
      <c r="D11" s="66">
        <v>245157.597333</v>
      </c>
      <c r="E11" s="66">
        <v>255307.54635199998</v>
      </c>
      <c r="F11" s="66">
        <v>293072.39513600006</v>
      </c>
      <c r="G11" s="66">
        <v>307834.06277899997</v>
      </c>
      <c r="H11" s="66">
        <v>290343.182542</v>
      </c>
      <c r="I11" s="66">
        <v>284570.540758</v>
      </c>
      <c r="J11" s="66">
        <v>276256.156508</v>
      </c>
      <c r="K11" s="66">
        <v>173681.41916863297</v>
      </c>
      <c r="L11" s="130"/>
    </row>
    <row r="12" ht="12.0" customHeight="1">
      <c r="A12" s="19" t="s">
        <v>415</v>
      </c>
      <c r="B12" s="66">
        <v>96156.63757499999</v>
      </c>
      <c r="C12" s="66">
        <v>114037.53564</v>
      </c>
      <c r="D12" s="66">
        <v>161740.39580000003</v>
      </c>
      <c r="E12" s="66">
        <v>174255.436889</v>
      </c>
      <c r="F12" s="66">
        <v>184176.290112</v>
      </c>
      <c r="G12" s="66">
        <v>181054.149378</v>
      </c>
      <c r="H12" s="66">
        <v>163215.281776</v>
      </c>
      <c r="I12" s="66">
        <v>138435.19665799997</v>
      </c>
      <c r="J12" s="66">
        <v>152952.628267</v>
      </c>
      <c r="K12" s="66">
        <v>132473.308605</v>
      </c>
      <c r="L12" s="130"/>
    </row>
    <row r="13" ht="12.0" customHeight="1">
      <c r="A13" s="19" t="s">
        <v>421</v>
      </c>
      <c r="B13" s="66">
        <v>22072.792429</v>
      </c>
      <c r="C13" s="66">
        <v>38669.826254</v>
      </c>
      <c r="D13" s="66">
        <v>42732.34058799999</v>
      </c>
      <c r="E13" s="66">
        <v>46707.709672000005</v>
      </c>
      <c r="F13" s="66">
        <v>48383.00329899999</v>
      </c>
      <c r="G13" s="66">
        <v>47005.73336499999</v>
      </c>
      <c r="H13" s="66">
        <v>46908.40090600001</v>
      </c>
      <c r="I13" s="66">
        <v>36711.672091</v>
      </c>
      <c r="J13" s="66">
        <v>52103.93242700001</v>
      </c>
      <c r="K13" s="66">
        <v>45403.330861176</v>
      </c>
      <c r="L13" s="130"/>
    </row>
    <row r="14" ht="12.0" customHeight="1">
      <c r="A14" s="19" t="s">
        <v>409</v>
      </c>
      <c r="B14" s="66">
        <v>12858.616667999999</v>
      </c>
      <c r="C14" s="66">
        <v>12883.879600999999</v>
      </c>
      <c r="D14" s="66">
        <v>16608.184597</v>
      </c>
      <c r="E14" s="66">
        <v>15640.650547999998</v>
      </c>
      <c r="F14" s="66">
        <v>21517.140109000004</v>
      </c>
      <c r="G14" s="66">
        <v>25963.181546</v>
      </c>
      <c r="H14" s="66">
        <v>29869.242367000003</v>
      </c>
      <c r="I14" s="66">
        <v>36767.767568</v>
      </c>
      <c r="J14" s="66">
        <v>38096.213861000004</v>
      </c>
      <c r="K14" s="66">
        <v>27837.5300325</v>
      </c>
      <c r="L14" s="130"/>
    </row>
    <row r="15" ht="12.0" customHeight="1">
      <c r="A15" s="19" t="s">
        <v>420</v>
      </c>
      <c r="B15" s="66">
        <v>5137.1995560000005</v>
      </c>
      <c r="C15" s="66">
        <v>6274.443653</v>
      </c>
      <c r="D15" s="66">
        <v>10322.687499</v>
      </c>
      <c r="E15" s="66">
        <v>15742.061326999998</v>
      </c>
      <c r="F15" s="66">
        <v>14280.831766</v>
      </c>
      <c r="G15" s="66">
        <v>10800.535329000002</v>
      </c>
      <c r="H15" s="66">
        <v>9781.395409</v>
      </c>
      <c r="I15" s="66">
        <v>13359.257364000001</v>
      </c>
      <c r="J15" s="66">
        <v>10152.400517</v>
      </c>
      <c r="K15" s="66">
        <v>13847.4421644</v>
      </c>
      <c r="L15" s="130"/>
    </row>
    <row r="16" ht="12.0" customHeight="1">
      <c r="A16" s="19" t="s">
        <v>422</v>
      </c>
      <c r="B16" s="66">
        <v>20594.471263999996</v>
      </c>
      <c r="C16" s="66">
        <v>20767.337599</v>
      </c>
      <c r="D16" s="66">
        <v>23870.30462</v>
      </c>
      <c r="E16" s="66">
        <v>24005.938671999997</v>
      </c>
      <c r="F16" s="66">
        <v>33822.72092</v>
      </c>
      <c r="G16" s="66">
        <v>43105.75745</v>
      </c>
      <c r="H16" s="66">
        <v>54089.145560000004</v>
      </c>
      <c r="I16" s="66">
        <v>47439.707161</v>
      </c>
      <c r="J16" s="66">
        <v>42940.770647000005</v>
      </c>
      <c r="K16" s="66">
        <v>9247.6492514</v>
      </c>
      <c r="L16" s="130"/>
    </row>
    <row r="17" ht="12.0" customHeight="1">
      <c r="A17" s="19" t="s">
        <v>411</v>
      </c>
      <c r="B17" s="66">
        <v>1.35148</v>
      </c>
      <c r="C17" s="66">
        <v>9.139157</v>
      </c>
      <c r="D17" s="66">
        <v>244.486243</v>
      </c>
      <c r="E17" s="66">
        <v>253.534059</v>
      </c>
      <c r="F17" s="66">
        <v>1488.1517159999999</v>
      </c>
      <c r="G17" s="66">
        <v>11.225142</v>
      </c>
      <c r="H17" s="66">
        <v>11.606559</v>
      </c>
      <c r="I17" s="66">
        <v>1857.431961</v>
      </c>
      <c r="J17" s="66">
        <v>1814.6985410000002</v>
      </c>
      <c r="K17" s="66">
        <v>5986.075081056</v>
      </c>
      <c r="L17" s="130"/>
    </row>
    <row r="18" ht="12.0" customHeight="1">
      <c r="A18" s="19" t="s">
        <v>419</v>
      </c>
      <c r="B18" s="66">
        <v>2472.024686</v>
      </c>
      <c r="C18" s="66">
        <v>2404.748744</v>
      </c>
      <c r="D18" s="66">
        <v>2631.370615</v>
      </c>
      <c r="E18" s="66">
        <v>2172.5939169999992</v>
      </c>
      <c r="F18" s="66">
        <v>2624.604418</v>
      </c>
      <c r="G18" s="66">
        <v>1158.78282</v>
      </c>
      <c r="H18" s="66">
        <v>490.63325899999995</v>
      </c>
      <c r="I18" s="66">
        <v>280.939358</v>
      </c>
      <c r="J18" s="66">
        <v>371.61616699999996</v>
      </c>
      <c r="K18" s="66">
        <v>184.7167172</v>
      </c>
      <c r="L18" s="19"/>
    </row>
    <row r="19" ht="12.0" customHeight="1">
      <c r="A19" s="19" t="s">
        <v>423</v>
      </c>
      <c r="B19" s="66">
        <v>8326.82825</v>
      </c>
      <c r="C19" s="66">
        <v>7042.360575</v>
      </c>
      <c r="D19" s="66">
        <v>6410.942526</v>
      </c>
      <c r="E19" s="66">
        <v>4554.942943</v>
      </c>
      <c r="F19" s="66">
        <v>2946.841125</v>
      </c>
      <c r="G19" s="66">
        <v>2017.5670430000002</v>
      </c>
      <c r="H19" s="66">
        <v>1547.433664</v>
      </c>
      <c r="I19" s="66">
        <v>0.0</v>
      </c>
      <c r="J19" s="66">
        <v>0.0</v>
      </c>
      <c r="K19" s="66"/>
      <c r="L19" s="19"/>
    </row>
    <row r="20" ht="9.75" customHeight="1">
      <c r="A20" s="19"/>
      <c r="B20" s="39"/>
      <c r="C20" s="39"/>
      <c r="D20" s="39"/>
      <c r="E20" s="39"/>
      <c r="F20" s="39"/>
      <c r="G20" s="39"/>
      <c r="H20" s="121"/>
      <c r="I20" s="121"/>
      <c r="J20" s="121"/>
      <c r="K20" s="19"/>
      <c r="L20" s="19"/>
    </row>
    <row r="21" ht="9.75" customHeight="1">
      <c r="A21" s="19"/>
      <c r="B21" s="39"/>
      <c r="C21" s="39"/>
      <c r="D21" s="39"/>
      <c r="E21" s="39"/>
      <c r="F21" s="39"/>
      <c r="G21" s="39"/>
      <c r="H21" s="121"/>
      <c r="I21" s="121"/>
      <c r="J21" s="121"/>
      <c r="K21" s="19"/>
      <c r="L21" s="19"/>
    </row>
    <row r="22" ht="12.0" customHeight="1">
      <c r="A22" s="24" t="s">
        <v>395</v>
      </c>
      <c r="B22" s="126"/>
      <c r="C22" s="127"/>
      <c r="D22" s="127"/>
      <c r="E22" s="127"/>
      <c r="F22" s="127"/>
      <c r="G22" s="127"/>
      <c r="H22" s="127"/>
      <c r="I22" s="247"/>
      <c r="J22" s="127"/>
      <c r="K22" s="127"/>
      <c r="L22" s="19"/>
    </row>
    <row r="23" ht="12.0" customHeight="1">
      <c r="A23" s="27" t="s">
        <v>404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9"/>
    </row>
    <row r="24" ht="12.0" customHeight="1">
      <c r="A24" s="19"/>
      <c r="B24" s="39"/>
      <c r="C24" s="39"/>
      <c r="D24" s="39"/>
      <c r="E24" s="39"/>
      <c r="F24" s="39"/>
      <c r="G24" s="39"/>
      <c r="H24" s="121"/>
      <c r="I24" s="121"/>
      <c r="J24" s="121"/>
      <c r="K24" s="19"/>
      <c r="L24" s="19"/>
    </row>
    <row r="25" ht="12.0" customHeight="1">
      <c r="A25" s="19"/>
      <c r="L25" s="19"/>
    </row>
    <row r="26" ht="12.0" customHeight="1">
      <c r="A26" s="1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19"/>
    </row>
    <row r="27" ht="12.0" customHeight="1">
      <c r="A27" s="19"/>
      <c r="B27" s="39"/>
      <c r="C27" s="39"/>
      <c r="D27" s="39"/>
      <c r="E27" s="39"/>
      <c r="F27" s="39"/>
      <c r="G27" s="39"/>
      <c r="H27" s="39"/>
      <c r="I27" s="121"/>
      <c r="J27" s="121"/>
      <c r="K27" s="121"/>
      <c r="L27" s="19"/>
    </row>
    <row r="28" ht="12.0" customHeight="1">
      <c r="A28" s="19"/>
      <c r="B28" s="39"/>
      <c r="C28" s="39"/>
      <c r="D28" s="39"/>
      <c r="E28" s="39"/>
      <c r="F28" s="39"/>
      <c r="G28" s="39"/>
      <c r="H28" s="39"/>
      <c r="I28" s="121"/>
      <c r="J28" s="121"/>
      <c r="K28" s="121"/>
      <c r="L28" s="19"/>
    </row>
    <row r="29" ht="12.0" customHeight="1">
      <c r="A29" s="19"/>
      <c r="B29" s="340"/>
      <c r="C29" s="340"/>
      <c r="D29" s="340"/>
      <c r="E29" s="340"/>
      <c r="F29" s="340"/>
      <c r="G29" s="340"/>
      <c r="H29" s="340"/>
      <c r="I29" s="340"/>
      <c r="J29" s="340"/>
      <c r="K29" s="340"/>
      <c r="L29" s="19"/>
    </row>
    <row r="30" ht="12.0" customHeight="1">
      <c r="A30" s="19"/>
      <c r="B30" s="39"/>
      <c r="C30" s="39"/>
      <c r="D30" s="39"/>
      <c r="E30" s="39"/>
      <c r="F30" s="39"/>
      <c r="G30" s="39"/>
      <c r="H30" s="39"/>
      <c r="I30" s="121"/>
      <c r="J30" s="121"/>
      <c r="K30" s="19"/>
      <c r="L30" s="19"/>
    </row>
    <row r="31" ht="12.0" customHeight="1">
      <c r="A31" s="19"/>
      <c r="B31" s="39"/>
      <c r="C31" s="39"/>
      <c r="D31" s="39"/>
      <c r="E31" s="39"/>
      <c r="F31" s="39"/>
      <c r="G31" s="39"/>
      <c r="H31" s="39"/>
      <c r="I31" s="121"/>
      <c r="J31" s="121"/>
      <c r="K31" s="121"/>
      <c r="L31" s="19"/>
    </row>
    <row r="32" ht="12.0" customHeight="1">
      <c r="A32" s="19"/>
      <c r="B32" s="39"/>
      <c r="C32" s="39"/>
      <c r="D32" s="39"/>
      <c r="E32" s="39"/>
      <c r="F32" s="39"/>
      <c r="G32" s="39"/>
      <c r="H32" s="39"/>
      <c r="I32" s="121"/>
      <c r="J32" s="121"/>
      <c r="K32" s="121"/>
      <c r="L32" s="19"/>
    </row>
    <row r="33" ht="12.0" customHeight="1">
      <c r="A33" s="19"/>
      <c r="B33" s="39"/>
      <c r="C33" s="39"/>
      <c r="D33" s="39"/>
      <c r="E33" s="39"/>
      <c r="F33" s="39"/>
      <c r="G33" s="39"/>
      <c r="H33" s="39"/>
      <c r="I33" s="121"/>
      <c r="J33" s="121"/>
      <c r="K33" s="121"/>
      <c r="L33" s="19"/>
    </row>
    <row r="34" ht="12.0" customHeight="1">
      <c r="A34" s="19"/>
      <c r="B34" s="39"/>
      <c r="C34" s="39"/>
      <c r="D34" s="39"/>
      <c r="E34" s="39"/>
      <c r="F34" s="39"/>
      <c r="G34" s="39"/>
      <c r="H34" s="39"/>
      <c r="I34" s="121"/>
      <c r="J34" s="121"/>
      <c r="K34" s="121"/>
      <c r="L34" s="19"/>
    </row>
    <row r="35" ht="12.0" customHeight="1">
      <c r="A35" s="19"/>
      <c r="B35" s="39"/>
      <c r="C35" s="39"/>
      <c r="D35" s="39"/>
      <c r="E35" s="39"/>
      <c r="F35" s="39"/>
      <c r="G35" s="39"/>
      <c r="H35" s="39"/>
      <c r="I35" s="121"/>
      <c r="J35" s="121"/>
      <c r="K35" s="121"/>
      <c r="L35" s="19"/>
    </row>
    <row r="36" ht="12.0" customHeight="1">
      <c r="A36" s="19"/>
      <c r="B36" s="39"/>
      <c r="C36" s="39"/>
      <c r="D36" s="39"/>
      <c r="E36" s="39"/>
      <c r="F36" s="39"/>
      <c r="G36" s="39"/>
      <c r="H36" s="39"/>
      <c r="I36" s="121"/>
      <c r="J36" s="121"/>
      <c r="K36" s="121"/>
      <c r="L36" s="19"/>
    </row>
    <row r="37" ht="12.0" customHeight="1">
      <c r="A37" s="19"/>
      <c r="B37" s="39"/>
      <c r="C37" s="39"/>
      <c r="D37" s="39"/>
      <c r="E37" s="39"/>
      <c r="F37" s="39"/>
      <c r="G37" s="39"/>
      <c r="H37" s="39"/>
      <c r="I37" s="121"/>
      <c r="J37" s="121"/>
      <c r="K37" s="121"/>
      <c r="L37" s="19"/>
    </row>
    <row r="38" ht="12.0" customHeight="1">
      <c r="A38" s="19"/>
      <c r="B38" s="39"/>
      <c r="C38" s="39"/>
      <c r="D38" s="39"/>
      <c r="E38" s="39"/>
      <c r="F38" s="39"/>
      <c r="G38" s="39"/>
      <c r="H38" s="39"/>
      <c r="I38" s="121"/>
      <c r="J38" s="121"/>
      <c r="K38" s="121"/>
      <c r="L38" s="19"/>
    </row>
    <row r="39" ht="12.0" customHeight="1">
      <c r="A39" s="19"/>
      <c r="B39" s="39"/>
      <c r="C39" s="39"/>
      <c r="D39" s="39"/>
      <c r="E39" s="39"/>
      <c r="F39" s="39"/>
      <c r="G39" s="39"/>
      <c r="H39" s="39"/>
      <c r="I39" s="121"/>
      <c r="J39" s="121"/>
      <c r="K39" s="121"/>
      <c r="L39" s="19"/>
    </row>
    <row r="40" ht="12.0" customHeight="1">
      <c r="A40" s="19"/>
      <c r="B40" s="39"/>
      <c r="C40" s="39"/>
      <c r="D40" s="39"/>
      <c r="E40" s="39"/>
      <c r="F40" s="39"/>
      <c r="G40" s="39"/>
      <c r="H40" s="39"/>
      <c r="I40" s="121"/>
      <c r="J40" s="121"/>
      <c r="K40" s="121"/>
      <c r="L40" s="19"/>
    </row>
    <row r="41" ht="12.0" customHeight="1">
      <c r="A41" s="19"/>
      <c r="B41" s="39"/>
      <c r="C41" s="39"/>
      <c r="D41" s="39"/>
      <c r="E41" s="39"/>
      <c r="F41" s="39"/>
      <c r="G41" s="39"/>
      <c r="H41" s="39"/>
      <c r="I41" s="121"/>
      <c r="J41" s="121"/>
      <c r="K41" s="121"/>
      <c r="L41" s="19"/>
    </row>
    <row r="42" ht="12.0" customHeight="1">
      <c r="A42" s="19"/>
      <c r="B42" s="39"/>
      <c r="C42" s="39"/>
      <c r="D42" s="39"/>
      <c r="E42" s="39"/>
      <c r="F42" s="39"/>
      <c r="G42" s="39"/>
      <c r="H42" s="39"/>
      <c r="I42" s="121"/>
      <c r="J42" s="121"/>
      <c r="K42" s="121"/>
      <c r="L42" s="19"/>
    </row>
    <row r="43" ht="12.0" customHeight="1">
      <c r="A43" s="19"/>
      <c r="B43" s="39"/>
      <c r="C43" s="39"/>
      <c r="D43" s="39"/>
      <c r="E43" s="39"/>
      <c r="F43" s="39"/>
      <c r="G43" s="39"/>
      <c r="H43" s="39"/>
      <c r="I43" s="121"/>
      <c r="J43" s="121"/>
      <c r="K43" s="121"/>
      <c r="L43" s="19"/>
    </row>
    <row r="44" ht="12.0" customHeight="1">
      <c r="A44" s="19"/>
      <c r="B44" s="39"/>
      <c r="C44" s="39"/>
      <c r="D44" s="39"/>
      <c r="E44" s="39"/>
      <c r="F44" s="39"/>
      <c r="G44" s="39"/>
      <c r="H44" s="39"/>
      <c r="I44" s="121"/>
      <c r="J44" s="121"/>
      <c r="K44" s="121"/>
      <c r="L44" s="19"/>
    </row>
    <row r="45" ht="12.0" customHeight="1">
      <c r="A45" s="19"/>
      <c r="B45" s="39"/>
      <c r="C45" s="39"/>
      <c r="D45" s="39"/>
      <c r="E45" s="39"/>
      <c r="F45" s="39"/>
      <c r="G45" s="39"/>
      <c r="H45" s="39"/>
      <c r="I45" s="121"/>
      <c r="J45" s="121"/>
      <c r="K45" s="121"/>
      <c r="L45" s="19"/>
    </row>
    <row r="46" ht="12.0" customHeight="1">
      <c r="A46" s="19"/>
      <c r="B46" s="39"/>
      <c r="C46" s="39"/>
      <c r="D46" s="39"/>
      <c r="E46" s="39"/>
      <c r="F46" s="39"/>
      <c r="G46" s="39"/>
      <c r="H46" s="39"/>
      <c r="I46" s="121"/>
      <c r="J46" s="121"/>
      <c r="K46" s="121"/>
      <c r="L46" s="19"/>
    </row>
    <row r="47" ht="12.0" customHeight="1">
      <c r="A47" s="19"/>
      <c r="B47" s="39"/>
      <c r="C47" s="39"/>
      <c r="D47" s="39"/>
      <c r="E47" s="39"/>
      <c r="F47" s="39"/>
      <c r="G47" s="39"/>
      <c r="H47" s="39"/>
      <c r="I47" s="121"/>
      <c r="J47" s="121"/>
      <c r="K47" s="121"/>
      <c r="L47" s="19"/>
    </row>
    <row r="48" ht="12.0" customHeight="1">
      <c r="A48" s="19"/>
      <c r="B48" s="39"/>
      <c r="C48" s="39"/>
      <c r="D48" s="39"/>
      <c r="E48" s="39"/>
      <c r="F48" s="39"/>
      <c r="G48" s="39"/>
      <c r="H48" s="39"/>
      <c r="I48" s="121"/>
      <c r="J48" s="121"/>
      <c r="K48" s="121"/>
      <c r="L48" s="19"/>
    </row>
    <row r="49" ht="12.0" customHeight="1">
      <c r="A49" s="19"/>
      <c r="B49" s="39"/>
      <c r="C49" s="39"/>
      <c r="D49" s="39"/>
      <c r="E49" s="39"/>
      <c r="F49" s="39"/>
      <c r="G49" s="39"/>
      <c r="H49" s="39"/>
      <c r="I49" s="121"/>
      <c r="J49" s="121"/>
      <c r="K49" s="121"/>
      <c r="L49" s="19"/>
    </row>
    <row r="50" ht="12.0" customHeight="1">
      <c r="A50" s="19"/>
      <c r="B50" s="39"/>
      <c r="C50" s="39"/>
      <c r="D50" s="39"/>
      <c r="E50" s="39"/>
      <c r="F50" s="39"/>
      <c r="G50" s="39"/>
      <c r="H50" s="39"/>
      <c r="I50" s="121"/>
      <c r="J50" s="121"/>
      <c r="K50" s="121"/>
      <c r="L50" s="19"/>
    </row>
    <row r="51" ht="12.0" customHeight="1">
      <c r="A51" s="19"/>
      <c r="B51" s="39"/>
      <c r="C51" s="39"/>
      <c r="D51" s="39"/>
      <c r="E51" s="39"/>
      <c r="F51" s="39"/>
      <c r="G51" s="39"/>
      <c r="H51" s="39"/>
      <c r="I51" s="121"/>
      <c r="J51" s="121"/>
      <c r="K51" s="121"/>
      <c r="L51" s="19"/>
    </row>
    <row r="52" ht="12.0" customHeight="1">
      <c r="A52" s="19"/>
      <c r="B52" s="39"/>
      <c r="C52" s="39"/>
      <c r="D52" s="39"/>
      <c r="E52" s="39"/>
      <c r="F52" s="39"/>
      <c r="G52" s="39"/>
      <c r="H52" s="39"/>
      <c r="I52" s="121"/>
      <c r="J52" s="121"/>
      <c r="K52" s="121"/>
      <c r="L52" s="19"/>
    </row>
    <row r="53" ht="12.0" customHeight="1">
      <c r="A53" s="19"/>
      <c r="B53" s="39"/>
      <c r="C53" s="39"/>
      <c r="D53" s="39"/>
      <c r="E53" s="39"/>
      <c r="F53" s="39"/>
      <c r="G53" s="39"/>
      <c r="H53" s="39"/>
      <c r="I53" s="121"/>
      <c r="J53" s="121"/>
      <c r="K53" s="121"/>
      <c r="L53" s="19"/>
    </row>
    <row r="54" ht="12.0" customHeight="1">
      <c r="A54" s="19"/>
      <c r="B54" s="39"/>
      <c r="C54" s="39"/>
      <c r="D54" s="39"/>
      <c r="E54" s="39"/>
      <c r="F54" s="39"/>
      <c r="G54" s="39"/>
      <c r="H54" s="39"/>
      <c r="I54" s="121"/>
      <c r="J54" s="121"/>
      <c r="K54" s="121"/>
      <c r="L54" s="19"/>
    </row>
    <row r="55" ht="12.0" customHeight="1">
      <c r="A55" s="19"/>
      <c r="B55" s="39"/>
      <c r="C55" s="39"/>
      <c r="D55" s="39"/>
      <c r="E55" s="39"/>
      <c r="F55" s="39"/>
      <c r="G55" s="39"/>
      <c r="H55" s="39"/>
      <c r="I55" s="121"/>
      <c r="J55" s="121"/>
      <c r="K55" s="121"/>
      <c r="L55" s="19"/>
    </row>
    <row r="56" ht="12.0" customHeight="1">
      <c r="A56" s="19"/>
      <c r="B56" s="39"/>
      <c r="C56" s="39"/>
      <c r="D56" s="39"/>
      <c r="E56" s="39"/>
      <c r="F56" s="39"/>
      <c r="G56" s="39"/>
      <c r="H56" s="39"/>
      <c r="I56" s="121"/>
      <c r="J56" s="121"/>
      <c r="K56" s="121"/>
      <c r="L56" s="19"/>
    </row>
    <row r="57" ht="12.0" customHeight="1">
      <c r="A57" s="19"/>
      <c r="B57" s="39"/>
      <c r="C57" s="39"/>
      <c r="D57" s="39"/>
      <c r="E57" s="39"/>
      <c r="F57" s="39"/>
      <c r="G57" s="39"/>
      <c r="H57" s="39"/>
      <c r="I57" s="121"/>
      <c r="J57" s="121"/>
      <c r="K57" s="121"/>
      <c r="L57" s="19"/>
    </row>
    <row r="58" ht="12.0" customHeight="1">
      <c r="A58" s="19"/>
      <c r="B58" s="39"/>
      <c r="C58" s="39"/>
      <c r="D58" s="39"/>
      <c r="E58" s="39"/>
      <c r="F58" s="39"/>
      <c r="G58" s="39"/>
      <c r="H58" s="39"/>
      <c r="I58" s="121"/>
      <c r="J58" s="121"/>
      <c r="K58" s="121"/>
      <c r="L58" s="19"/>
    </row>
    <row r="59" ht="12.0" customHeight="1">
      <c r="A59" s="19"/>
      <c r="B59" s="39"/>
      <c r="C59" s="39"/>
      <c r="D59" s="39"/>
      <c r="E59" s="39"/>
      <c r="F59" s="39"/>
      <c r="G59" s="39"/>
      <c r="H59" s="39"/>
      <c r="I59" s="121"/>
      <c r="J59" s="121"/>
      <c r="K59" s="121"/>
      <c r="L59" s="19"/>
    </row>
    <row r="60" ht="12.0" customHeight="1">
      <c r="A60" s="19"/>
      <c r="B60" s="39"/>
      <c r="C60" s="39"/>
      <c r="D60" s="39"/>
      <c r="E60" s="39"/>
      <c r="F60" s="39"/>
      <c r="G60" s="39"/>
      <c r="H60" s="39"/>
      <c r="I60" s="121"/>
      <c r="J60" s="121"/>
      <c r="K60" s="121"/>
      <c r="L60" s="19"/>
    </row>
    <row r="61" ht="12.0" customHeight="1">
      <c r="A61" s="19"/>
      <c r="B61" s="39"/>
      <c r="C61" s="39"/>
      <c r="D61" s="39"/>
      <c r="E61" s="39"/>
      <c r="F61" s="39"/>
      <c r="G61" s="39"/>
      <c r="H61" s="39"/>
      <c r="I61" s="121"/>
      <c r="J61" s="121"/>
      <c r="K61" s="121"/>
      <c r="L61" s="19"/>
    </row>
    <row r="62" ht="12.0" customHeight="1">
      <c r="A62" s="19"/>
      <c r="B62" s="39"/>
      <c r="C62" s="39"/>
      <c r="D62" s="39"/>
      <c r="E62" s="39"/>
      <c r="F62" s="39"/>
      <c r="G62" s="39"/>
      <c r="H62" s="39"/>
      <c r="I62" s="121"/>
      <c r="J62" s="121"/>
      <c r="K62" s="121"/>
      <c r="L62" s="19"/>
    </row>
    <row r="63" ht="12.0" customHeight="1">
      <c r="A63" s="19"/>
      <c r="B63" s="39"/>
      <c r="C63" s="39"/>
      <c r="D63" s="39"/>
      <c r="E63" s="39"/>
      <c r="F63" s="39"/>
      <c r="G63" s="39"/>
      <c r="H63" s="39"/>
      <c r="I63" s="121"/>
      <c r="J63" s="121"/>
      <c r="K63" s="121"/>
      <c r="L63" s="19"/>
    </row>
    <row r="64" ht="12.0" customHeight="1">
      <c r="A64" s="19"/>
      <c r="B64" s="39"/>
      <c r="C64" s="39"/>
      <c r="D64" s="39"/>
      <c r="E64" s="39"/>
      <c r="F64" s="39"/>
      <c r="G64" s="39"/>
      <c r="H64" s="39"/>
      <c r="I64" s="121"/>
      <c r="J64" s="121"/>
      <c r="K64" s="121"/>
      <c r="L64" s="19"/>
    </row>
    <row r="65" ht="12.0" customHeight="1">
      <c r="A65" s="19"/>
      <c r="B65" s="39"/>
      <c r="C65" s="39"/>
      <c r="D65" s="39"/>
      <c r="E65" s="39"/>
      <c r="F65" s="39"/>
      <c r="G65" s="39"/>
      <c r="H65" s="39"/>
      <c r="I65" s="121"/>
      <c r="J65" s="121"/>
      <c r="K65" s="121"/>
      <c r="L65" s="19"/>
    </row>
    <row r="66" ht="12.0" customHeight="1">
      <c r="A66" s="19"/>
      <c r="B66" s="39"/>
      <c r="C66" s="39"/>
      <c r="D66" s="39"/>
      <c r="E66" s="39"/>
      <c r="F66" s="39"/>
      <c r="G66" s="39"/>
      <c r="H66" s="39"/>
      <c r="I66" s="121"/>
      <c r="J66" s="121"/>
      <c r="K66" s="121"/>
      <c r="L66" s="19"/>
    </row>
    <row r="67" ht="12.0" customHeight="1">
      <c r="A67" s="19"/>
      <c r="B67" s="39"/>
      <c r="C67" s="39"/>
      <c r="D67" s="39"/>
      <c r="E67" s="39"/>
      <c r="F67" s="39"/>
      <c r="G67" s="39"/>
      <c r="H67" s="39"/>
      <c r="I67" s="121"/>
      <c r="J67" s="121"/>
      <c r="K67" s="121"/>
      <c r="L67" s="19"/>
    </row>
    <row r="68" ht="12.0" customHeight="1">
      <c r="A68" s="19"/>
      <c r="B68" s="39"/>
      <c r="C68" s="39"/>
      <c r="D68" s="39"/>
      <c r="E68" s="39"/>
      <c r="F68" s="39"/>
      <c r="G68" s="39"/>
      <c r="H68" s="39"/>
      <c r="I68" s="121"/>
      <c r="J68" s="121"/>
      <c r="K68" s="121"/>
      <c r="L68" s="19"/>
    </row>
    <row r="69" ht="12.0" customHeight="1">
      <c r="A69" s="19"/>
      <c r="B69" s="39"/>
      <c r="C69" s="39"/>
      <c r="D69" s="39"/>
      <c r="E69" s="39"/>
      <c r="F69" s="39"/>
      <c r="G69" s="39"/>
      <c r="H69" s="39"/>
      <c r="I69" s="121"/>
      <c r="J69" s="121"/>
      <c r="K69" s="121"/>
      <c r="L69" s="19"/>
    </row>
    <row r="70" ht="12.0" customHeight="1">
      <c r="A70" s="19"/>
      <c r="B70" s="39"/>
      <c r="C70" s="39"/>
      <c r="D70" s="39"/>
      <c r="E70" s="39"/>
      <c r="F70" s="39"/>
      <c r="G70" s="39"/>
      <c r="H70" s="39"/>
      <c r="I70" s="121"/>
      <c r="J70" s="121"/>
      <c r="K70" s="121"/>
      <c r="L70" s="19"/>
    </row>
    <row r="71" ht="12.0" customHeight="1">
      <c r="A71" s="19"/>
      <c r="B71" s="39"/>
      <c r="C71" s="39"/>
      <c r="D71" s="39"/>
      <c r="E71" s="39"/>
      <c r="F71" s="39"/>
      <c r="G71" s="39"/>
      <c r="H71" s="39"/>
      <c r="I71" s="121"/>
      <c r="J71" s="121"/>
      <c r="K71" s="121"/>
      <c r="L71" s="19"/>
    </row>
    <row r="72" ht="12.0" customHeight="1">
      <c r="A72" s="19"/>
      <c r="B72" s="39"/>
      <c r="C72" s="39"/>
      <c r="D72" s="39"/>
      <c r="E72" s="39"/>
      <c r="F72" s="39"/>
      <c r="G72" s="39"/>
      <c r="H72" s="39"/>
      <c r="I72" s="121"/>
      <c r="J72" s="121"/>
      <c r="K72" s="121"/>
      <c r="L72" s="19"/>
    </row>
    <row r="73" ht="12.0" customHeight="1">
      <c r="A73" s="19"/>
      <c r="B73" s="39"/>
      <c r="C73" s="39"/>
      <c r="D73" s="39"/>
      <c r="E73" s="39"/>
      <c r="F73" s="39"/>
      <c r="G73" s="39"/>
      <c r="H73" s="39"/>
      <c r="I73" s="121"/>
      <c r="J73" s="121"/>
      <c r="K73" s="121"/>
      <c r="L73" s="19"/>
    </row>
    <row r="74" ht="12.0" customHeight="1">
      <c r="A74" s="19"/>
      <c r="B74" s="39"/>
      <c r="C74" s="39"/>
      <c r="D74" s="39"/>
      <c r="E74" s="39"/>
      <c r="F74" s="39"/>
      <c r="G74" s="39"/>
      <c r="H74" s="39"/>
      <c r="I74" s="121"/>
      <c r="J74" s="121"/>
      <c r="K74" s="121"/>
      <c r="L74" s="19"/>
    </row>
    <row r="75" ht="12.0" customHeight="1">
      <c r="A75" s="19"/>
      <c r="B75" s="39"/>
      <c r="C75" s="39"/>
      <c r="D75" s="39"/>
      <c r="E75" s="39"/>
      <c r="F75" s="39"/>
      <c r="G75" s="39"/>
      <c r="H75" s="39"/>
      <c r="I75" s="121"/>
      <c r="J75" s="121"/>
      <c r="K75" s="121"/>
      <c r="L75" s="19"/>
    </row>
    <row r="76" ht="12.0" customHeight="1">
      <c r="A76" s="19"/>
      <c r="B76" s="39"/>
      <c r="C76" s="39"/>
      <c r="D76" s="39"/>
      <c r="E76" s="39"/>
      <c r="F76" s="39"/>
      <c r="G76" s="39"/>
      <c r="H76" s="39"/>
      <c r="I76" s="121"/>
      <c r="J76" s="121"/>
      <c r="K76" s="121"/>
      <c r="L76" s="19"/>
    </row>
    <row r="77" ht="12.0" customHeight="1">
      <c r="A77" s="19"/>
      <c r="B77" s="39"/>
      <c r="C77" s="39"/>
      <c r="D77" s="39"/>
      <c r="E77" s="39"/>
      <c r="F77" s="39"/>
      <c r="G77" s="39"/>
      <c r="H77" s="39"/>
      <c r="I77" s="121"/>
      <c r="J77" s="121"/>
      <c r="K77" s="121"/>
      <c r="L77" s="19"/>
    </row>
    <row r="78" ht="12.0" customHeight="1">
      <c r="A78" s="19"/>
      <c r="B78" s="39"/>
      <c r="C78" s="39"/>
      <c r="D78" s="39"/>
      <c r="E78" s="39"/>
      <c r="F78" s="39"/>
      <c r="G78" s="39"/>
      <c r="H78" s="39"/>
      <c r="I78" s="121"/>
      <c r="J78" s="121"/>
      <c r="K78" s="121"/>
      <c r="L78" s="19"/>
    </row>
    <row r="79" ht="12.0" customHeight="1">
      <c r="A79" s="19"/>
      <c r="B79" s="39"/>
      <c r="C79" s="39"/>
      <c r="D79" s="39"/>
      <c r="E79" s="39"/>
      <c r="F79" s="39"/>
      <c r="G79" s="39"/>
      <c r="H79" s="39"/>
      <c r="I79" s="121"/>
      <c r="J79" s="121"/>
      <c r="K79" s="121"/>
      <c r="L79" s="19"/>
    </row>
    <row r="80" ht="12.0" customHeight="1">
      <c r="A80" s="19"/>
      <c r="B80" s="39"/>
      <c r="C80" s="39"/>
      <c r="D80" s="39"/>
      <c r="E80" s="39"/>
      <c r="F80" s="39"/>
      <c r="G80" s="39"/>
      <c r="H80" s="39"/>
      <c r="I80" s="121"/>
      <c r="J80" s="121"/>
      <c r="K80" s="121"/>
      <c r="L80" s="19"/>
    </row>
    <row r="81" ht="12.0" customHeight="1">
      <c r="A81" s="19"/>
      <c r="B81" s="39"/>
      <c r="C81" s="39"/>
      <c r="D81" s="39"/>
      <c r="E81" s="39"/>
      <c r="F81" s="39"/>
      <c r="G81" s="39"/>
      <c r="H81" s="39"/>
      <c r="I81" s="121"/>
      <c r="J81" s="121"/>
      <c r="K81" s="121"/>
      <c r="L81" s="19"/>
    </row>
    <row r="82" ht="12.0" customHeight="1">
      <c r="A82" s="19"/>
      <c r="B82" s="39"/>
      <c r="C82" s="39"/>
      <c r="D82" s="39"/>
      <c r="E82" s="39"/>
      <c r="F82" s="39"/>
      <c r="G82" s="39"/>
      <c r="H82" s="39"/>
      <c r="I82" s="121"/>
      <c r="J82" s="121"/>
      <c r="K82" s="121"/>
      <c r="L82" s="19"/>
    </row>
    <row r="83" ht="12.0" customHeight="1">
      <c r="A83" s="19"/>
      <c r="B83" s="39"/>
      <c r="C83" s="39"/>
      <c r="D83" s="39"/>
      <c r="E83" s="39"/>
      <c r="F83" s="39"/>
      <c r="G83" s="39"/>
      <c r="H83" s="39"/>
      <c r="I83" s="121"/>
      <c r="J83" s="121"/>
      <c r="K83" s="121"/>
      <c r="L83" s="19"/>
    </row>
    <row r="84" ht="12.0" customHeight="1">
      <c r="A84" s="19"/>
      <c r="B84" s="39"/>
      <c r="C84" s="39"/>
      <c r="D84" s="39"/>
      <c r="E84" s="39"/>
      <c r="F84" s="39"/>
      <c r="G84" s="39"/>
      <c r="H84" s="39"/>
      <c r="I84" s="121"/>
      <c r="J84" s="121"/>
      <c r="K84" s="121"/>
      <c r="L84" s="19"/>
    </row>
    <row r="85" ht="12.0" customHeight="1">
      <c r="A85" s="19"/>
      <c r="B85" s="39"/>
      <c r="C85" s="39"/>
      <c r="D85" s="39"/>
      <c r="E85" s="39"/>
      <c r="F85" s="39"/>
      <c r="G85" s="39"/>
      <c r="H85" s="39"/>
      <c r="I85" s="121"/>
      <c r="J85" s="121"/>
      <c r="K85" s="121"/>
      <c r="L85" s="19"/>
    </row>
    <row r="86" ht="12.0" customHeight="1">
      <c r="A86" s="19"/>
      <c r="B86" s="39"/>
      <c r="C86" s="39"/>
      <c r="D86" s="39"/>
      <c r="E86" s="39"/>
      <c r="F86" s="39"/>
      <c r="G86" s="39"/>
      <c r="H86" s="39"/>
      <c r="I86" s="121"/>
      <c r="J86" s="121"/>
      <c r="K86" s="121"/>
      <c r="L86" s="19"/>
    </row>
    <row r="87" ht="12.0" customHeight="1">
      <c r="A87" s="19"/>
      <c r="B87" s="39"/>
      <c r="C87" s="39"/>
      <c r="D87" s="39"/>
      <c r="E87" s="39"/>
      <c r="F87" s="39"/>
      <c r="G87" s="39"/>
      <c r="H87" s="39"/>
      <c r="I87" s="121"/>
      <c r="J87" s="121"/>
      <c r="K87" s="121"/>
      <c r="L87" s="19"/>
    </row>
    <row r="88" ht="12.0" customHeight="1">
      <c r="A88" s="19"/>
      <c r="B88" s="39"/>
      <c r="C88" s="39"/>
      <c r="D88" s="39"/>
      <c r="E88" s="39"/>
      <c r="F88" s="39"/>
      <c r="G88" s="39"/>
      <c r="H88" s="39"/>
      <c r="I88" s="121"/>
      <c r="J88" s="121"/>
      <c r="K88" s="121"/>
      <c r="L88" s="19"/>
    </row>
    <row r="89" ht="12.0" customHeight="1">
      <c r="A89" s="19"/>
      <c r="B89" s="39"/>
      <c r="C89" s="39"/>
      <c r="D89" s="39"/>
      <c r="E89" s="39"/>
      <c r="F89" s="39"/>
      <c r="G89" s="39"/>
      <c r="H89" s="39"/>
      <c r="I89" s="121"/>
      <c r="J89" s="121"/>
      <c r="K89" s="121"/>
      <c r="L89" s="19"/>
    </row>
    <row r="90" ht="12.0" customHeight="1">
      <c r="A90" s="19"/>
      <c r="B90" s="39"/>
      <c r="C90" s="39"/>
      <c r="D90" s="39"/>
      <c r="E90" s="39"/>
      <c r="F90" s="39"/>
      <c r="G90" s="39"/>
      <c r="H90" s="39"/>
      <c r="I90" s="121"/>
      <c r="J90" s="121"/>
      <c r="K90" s="121"/>
      <c r="L90" s="19"/>
    </row>
    <row r="91" ht="12.0" customHeight="1">
      <c r="A91" s="19"/>
      <c r="B91" s="39"/>
      <c r="C91" s="39"/>
      <c r="D91" s="39"/>
      <c r="E91" s="39"/>
      <c r="F91" s="39"/>
      <c r="G91" s="39"/>
      <c r="H91" s="39"/>
      <c r="I91" s="121"/>
      <c r="J91" s="121"/>
      <c r="K91" s="121"/>
      <c r="L91" s="19"/>
    </row>
    <row r="92" ht="12.0" customHeight="1">
      <c r="A92" s="19"/>
      <c r="B92" s="39"/>
      <c r="C92" s="39"/>
      <c r="D92" s="39"/>
      <c r="E92" s="39"/>
      <c r="F92" s="39"/>
      <c r="G92" s="39"/>
      <c r="H92" s="39"/>
      <c r="I92" s="121"/>
      <c r="J92" s="121"/>
      <c r="K92" s="121"/>
      <c r="L92" s="19"/>
    </row>
    <row r="93" ht="12.0" customHeight="1">
      <c r="A93" s="19"/>
      <c r="B93" s="39"/>
      <c r="C93" s="39"/>
      <c r="D93" s="39"/>
      <c r="E93" s="39"/>
      <c r="F93" s="39"/>
      <c r="G93" s="39"/>
      <c r="H93" s="39"/>
      <c r="I93" s="121"/>
      <c r="J93" s="121"/>
      <c r="K93" s="121"/>
      <c r="L93" s="19"/>
    </row>
    <row r="94" ht="12.0" customHeight="1">
      <c r="A94" s="19"/>
      <c r="B94" s="39"/>
      <c r="C94" s="39"/>
      <c r="D94" s="39"/>
      <c r="E94" s="39"/>
      <c r="F94" s="39"/>
      <c r="G94" s="39"/>
      <c r="H94" s="39"/>
      <c r="I94" s="121"/>
      <c r="J94" s="121"/>
      <c r="K94" s="121"/>
      <c r="L94" s="19"/>
    </row>
    <row r="95" ht="12.0" customHeight="1">
      <c r="A95" s="19"/>
      <c r="B95" s="39"/>
      <c r="C95" s="39"/>
      <c r="D95" s="39"/>
      <c r="E95" s="39"/>
      <c r="F95" s="39"/>
      <c r="G95" s="39"/>
      <c r="H95" s="39"/>
      <c r="I95" s="121"/>
      <c r="J95" s="121"/>
      <c r="K95" s="121"/>
      <c r="L95" s="19"/>
    </row>
    <row r="96" ht="12.0" customHeight="1">
      <c r="A96" s="19"/>
      <c r="B96" s="39"/>
      <c r="C96" s="39"/>
      <c r="D96" s="39"/>
      <c r="E96" s="39"/>
      <c r="F96" s="39"/>
      <c r="G96" s="39"/>
      <c r="H96" s="39"/>
      <c r="I96" s="121"/>
      <c r="J96" s="121"/>
      <c r="K96" s="121"/>
      <c r="L96" s="19"/>
    </row>
    <row r="97" ht="12.0" customHeight="1">
      <c r="A97" s="19"/>
      <c r="B97" s="39"/>
      <c r="C97" s="39"/>
      <c r="D97" s="39"/>
      <c r="E97" s="39"/>
      <c r="F97" s="39"/>
      <c r="G97" s="39"/>
      <c r="H97" s="39"/>
      <c r="I97" s="121"/>
      <c r="J97" s="121"/>
      <c r="K97" s="121"/>
      <c r="L97" s="19"/>
    </row>
    <row r="98" ht="12.0" customHeight="1">
      <c r="A98" s="19"/>
      <c r="B98" s="39"/>
      <c r="C98" s="39"/>
      <c r="D98" s="39"/>
      <c r="E98" s="39"/>
      <c r="F98" s="39"/>
      <c r="G98" s="39"/>
      <c r="H98" s="39"/>
      <c r="I98" s="121"/>
      <c r="J98" s="121"/>
      <c r="K98" s="121"/>
      <c r="L98" s="19"/>
    </row>
    <row r="99" ht="12.0" customHeight="1">
      <c r="A99" s="19"/>
      <c r="B99" s="39"/>
      <c r="C99" s="39"/>
      <c r="D99" s="39"/>
      <c r="E99" s="39"/>
      <c r="F99" s="39"/>
      <c r="G99" s="39"/>
      <c r="H99" s="39"/>
      <c r="I99" s="121"/>
      <c r="J99" s="121"/>
      <c r="K99" s="121"/>
      <c r="L99" s="19"/>
    </row>
    <row r="100" ht="12.0" customHeight="1">
      <c r="A100" s="19"/>
      <c r="B100" s="39"/>
      <c r="C100" s="39"/>
      <c r="D100" s="39"/>
      <c r="E100" s="39"/>
      <c r="F100" s="39"/>
      <c r="G100" s="39"/>
      <c r="H100" s="39"/>
      <c r="I100" s="121"/>
      <c r="J100" s="121"/>
      <c r="K100" s="121"/>
      <c r="L100" s="19"/>
    </row>
  </sheetData>
  <printOptions/>
  <pageMargins bottom="0.75" footer="0.0" header="0.0" left="0.7" right="0.7" top="0.75"/>
  <pageSetup paperSize="9" orientation="portrait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23.29"/>
    <col customWidth="1" min="2" max="10" width="9.86"/>
    <col customWidth="1" min="11" max="11" width="13.14"/>
    <col customWidth="1" min="12" max="12" width="11.57"/>
  </cols>
  <sheetData>
    <row r="1" ht="12.0" customHeight="1">
      <c r="A1" s="18" t="s">
        <v>564</v>
      </c>
      <c r="B1" s="17"/>
      <c r="C1" s="17"/>
      <c r="D1" s="17"/>
      <c r="E1" s="17"/>
      <c r="F1" s="17"/>
      <c r="G1" s="17"/>
      <c r="H1" s="19"/>
      <c r="I1" s="19"/>
      <c r="J1" s="19"/>
      <c r="K1" s="182"/>
      <c r="L1" s="19"/>
    </row>
    <row r="2" ht="12.0" customHeight="1">
      <c r="A2" s="19"/>
      <c r="B2" s="17"/>
      <c r="C2" s="17"/>
      <c r="D2" s="17"/>
      <c r="E2" s="17"/>
      <c r="F2" s="17"/>
      <c r="G2" s="19"/>
      <c r="H2" s="19"/>
      <c r="I2" s="19"/>
      <c r="J2" s="19"/>
      <c r="K2" s="116"/>
      <c r="L2" s="19"/>
    </row>
    <row r="3" ht="12.0" customHeight="1">
      <c r="A3" s="341" t="s">
        <v>426</v>
      </c>
      <c r="B3" s="22">
        <v>2011.0</v>
      </c>
      <c r="C3" s="22">
        <v>2012.0</v>
      </c>
      <c r="D3" s="22">
        <v>2013.0</v>
      </c>
      <c r="E3" s="22">
        <v>2014.0</v>
      </c>
      <c r="F3" s="22">
        <v>2015.0</v>
      </c>
      <c r="G3" s="22">
        <v>2016.0</v>
      </c>
      <c r="H3" s="22">
        <v>2017.0</v>
      </c>
      <c r="I3" s="22">
        <v>2018.0</v>
      </c>
      <c r="J3" s="22">
        <v>2019.0</v>
      </c>
      <c r="K3" s="22" t="s">
        <v>565</v>
      </c>
      <c r="L3" s="19"/>
    </row>
    <row r="4" ht="12.0" customHeight="1">
      <c r="A4" s="342" t="s">
        <v>72</v>
      </c>
      <c r="B4" s="182">
        <v>1256382.6002109998</v>
      </c>
      <c r="C4" s="182" t="str">
        <f t="shared" ref="C4:K4" si="1">SUM(C6:C8)</f>
        <v>  1,281,282 </v>
      </c>
      <c r="D4" s="182" t="str">
        <f t="shared" si="1"/>
        <v>  1,351,273 </v>
      </c>
      <c r="E4" s="182" t="str">
        <f t="shared" si="1"/>
        <v>  1,315,475 </v>
      </c>
      <c r="F4" s="182" t="str">
        <f t="shared" si="1"/>
        <v>  1,421,218 </v>
      </c>
      <c r="G4" s="182" t="str">
        <f t="shared" si="1"/>
        <v>  1,337,081 </v>
      </c>
      <c r="H4" s="182" t="str">
        <f t="shared" si="1"/>
        <v>  1,473,073 </v>
      </c>
      <c r="I4" s="343" t="str">
        <f t="shared" si="1"/>
        <v>  1,474,383 </v>
      </c>
      <c r="J4" s="182" t="str">
        <f t="shared" si="1"/>
        <v>  1,404,382 </v>
      </c>
      <c r="K4" s="182" t="str">
        <f t="shared" si="1"/>
        <v>  1,334,570 </v>
      </c>
      <c r="L4" s="19"/>
    </row>
    <row r="5" ht="9.0" customHeight="1">
      <c r="A5" s="121"/>
      <c r="B5" s="39"/>
      <c r="C5" s="39"/>
      <c r="D5" s="39"/>
      <c r="E5" s="39"/>
      <c r="F5" s="39"/>
      <c r="G5" s="39"/>
      <c r="H5" s="39"/>
      <c r="I5" s="39"/>
      <c r="J5" s="116"/>
      <c r="K5" s="116"/>
      <c r="L5" s="19"/>
    </row>
    <row r="6" ht="12.0" customHeight="1">
      <c r="A6" s="121" t="s">
        <v>428</v>
      </c>
      <c r="B6" s="39">
        <v>1250274.3147939998</v>
      </c>
      <c r="C6" s="39">
        <v>1275450.5982149998</v>
      </c>
      <c r="D6" s="39">
        <v>1343038.9863759999</v>
      </c>
      <c r="E6" s="121">
        <v>1305762.777489</v>
      </c>
      <c r="F6" s="121">
        <v>1413186.3696670006</v>
      </c>
      <c r="G6" s="121">
        <v>1325455.8459350003</v>
      </c>
      <c r="H6" s="121">
        <v>1462116.619249</v>
      </c>
      <c r="I6" s="121">
        <v>1462784.5756909999</v>
      </c>
      <c r="J6" s="121">
        <v>1391990.0956900003</v>
      </c>
      <c r="K6" s="121">
        <v>1328365.5055176576</v>
      </c>
      <c r="L6" s="19"/>
    </row>
    <row r="7" ht="12.0" customHeight="1">
      <c r="A7" s="121" t="s">
        <v>429</v>
      </c>
      <c r="B7" s="39">
        <v>6108.285417000001</v>
      </c>
      <c r="C7" s="39">
        <v>5831.83327</v>
      </c>
      <c r="D7" s="39">
        <v>8234.510752</v>
      </c>
      <c r="E7" s="121">
        <v>9711.779622</v>
      </c>
      <c r="F7" s="121">
        <v>8031.5701850000005</v>
      </c>
      <c r="G7" s="121">
        <v>11625.644943999998</v>
      </c>
      <c r="H7" s="121">
        <v>10956.148988</v>
      </c>
      <c r="I7" s="121">
        <v>11478.565802</v>
      </c>
      <c r="J7" s="121">
        <v>12391.451319000002</v>
      </c>
      <c r="K7" s="121">
        <v>6204.972250415998</v>
      </c>
      <c r="L7" s="19"/>
    </row>
    <row r="8" ht="12.0" customHeight="1">
      <c r="A8" s="121" t="s">
        <v>430</v>
      </c>
      <c r="B8" s="66">
        <v>0.0</v>
      </c>
      <c r="C8" s="66">
        <v>0.0</v>
      </c>
      <c r="D8" s="66">
        <v>0.0</v>
      </c>
      <c r="E8" s="66">
        <v>0.0</v>
      </c>
      <c r="F8" s="66">
        <v>0.0</v>
      </c>
      <c r="G8" s="66">
        <v>0.0</v>
      </c>
      <c r="H8" s="66">
        <v>0.0</v>
      </c>
      <c r="I8" s="66">
        <v>119.986561</v>
      </c>
      <c r="J8" s="338">
        <v>0.0</v>
      </c>
      <c r="K8" s="338">
        <v>0.0</v>
      </c>
      <c r="L8" s="19"/>
    </row>
    <row r="9" ht="12.0" customHeight="1">
      <c r="A9" s="19"/>
      <c r="B9" s="17"/>
      <c r="C9" s="17"/>
      <c r="D9" s="17"/>
      <c r="E9" s="17"/>
      <c r="F9" s="17"/>
      <c r="G9" s="19"/>
      <c r="H9" s="19"/>
      <c r="I9" s="19"/>
      <c r="J9" s="19"/>
      <c r="K9" s="116"/>
      <c r="L9" s="19"/>
    </row>
    <row r="10" ht="12.0" customHeight="1">
      <c r="A10" s="24" t="s">
        <v>395</v>
      </c>
      <c r="B10" s="33"/>
      <c r="C10" s="33"/>
      <c r="D10" s="33"/>
      <c r="E10" s="33"/>
      <c r="F10" s="33"/>
      <c r="G10" s="24"/>
      <c r="H10" s="24"/>
      <c r="I10" s="24"/>
      <c r="J10" s="24"/>
      <c r="K10" s="24"/>
      <c r="L10" s="19"/>
    </row>
    <row r="11" ht="12.0" customHeight="1">
      <c r="A11" s="27" t="s">
        <v>404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9"/>
    </row>
    <row r="12" ht="12.0" customHeight="1">
      <c r="A12" s="19"/>
      <c r="B12" s="252"/>
      <c r="C12" s="252"/>
      <c r="D12" s="252"/>
      <c r="E12" s="252"/>
      <c r="F12" s="252"/>
      <c r="G12" s="252"/>
      <c r="H12" s="277"/>
      <c r="I12" s="277"/>
      <c r="J12" s="277"/>
      <c r="K12" s="321"/>
      <c r="L12" s="19"/>
    </row>
    <row r="13" ht="12.0" customHeight="1">
      <c r="A13" s="1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19"/>
    </row>
    <row r="14" ht="12.0" customHeight="1">
      <c r="A14" s="18" t="s">
        <v>566</v>
      </c>
      <c r="B14" s="17"/>
      <c r="C14" s="17"/>
      <c r="D14" s="17"/>
      <c r="E14" s="17"/>
      <c r="F14" s="17"/>
      <c r="G14" s="17"/>
      <c r="H14" s="19"/>
      <c r="I14" s="19"/>
      <c r="J14" s="19"/>
      <c r="K14" s="116"/>
      <c r="L14" s="19"/>
    </row>
    <row r="15" ht="12.0" customHeight="1">
      <c r="A15" s="19"/>
      <c r="B15" s="17"/>
      <c r="C15" s="17"/>
      <c r="D15" s="17"/>
      <c r="E15" s="17"/>
      <c r="F15" s="17"/>
      <c r="G15" s="19"/>
      <c r="H15" s="19"/>
      <c r="I15" s="19"/>
      <c r="J15" s="19"/>
      <c r="K15" s="116"/>
      <c r="L15" s="19"/>
    </row>
    <row r="16" ht="12.0" customHeight="1">
      <c r="A16" s="21" t="s">
        <v>432</v>
      </c>
      <c r="B16" s="36">
        <v>2011.0</v>
      </c>
      <c r="C16" s="36">
        <v>2012.0</v>
      </c>
      <c r="D16" s="36">
        <v>2013.0</v>
      </c>
      <c r="E16" s="36">
        <v>2014.0</v>
      </c>
      <c r="F16" s="36">
        <v>2015.0</v>
      </c>
      <c r="G16" s="36">
        <v>2016.0</v>
      </c>
      <c r="H16" s="36">
        <v>2017.0</v>
      </c>
      <c r="I16" s="36">
        <v>2018.0</v>
      </c>
      <c r="J16" s="36">
        <v>2019.0</v>
      </c>
      <c r="K16" s="22" t="s">
        <v>567</v>
      </c>
      <c r="L16" s="19"/>
    </row>
    <row r="17" ht="12.0" customHeight="1">
      <c r="A17" s="18" t="s">
        <v>72</v>
      </c>
      <c r="B17" s="182" t="str">
        <f t="shared" ref="B17:K17" si="2">SUM(B19:B21)</f>
        <v>  1,256,383 </v>
      </c>
      <c r="C17" s="182" t="str">
        <f t="shared" si="2"/>
        <v>  1,281,282 </v>
      </c>
      <c r="D17" s="182" t="str">
        <f t="shared" si="2"/>
        <v>  1,351,273 </v>
      </c>
      <c r="E17" s="182" t="str">
        <f t="shared" si="2"/>
        <v>  1,315,475 </v>
      </c>
      <c r="F17" s="182" t="str">
        <f t="shared" si="2"/>
        <v>  1,421,218 </v>
      </c>
      <c r="G17" s="182" t="str">
        <f t="shared" si="2"/>
        <v>  1,337,081 </v>
      </c>
      <c r="H17" s="182" t="str">
        <f t="shared" si="2"/>
        <v>  1,473,073 </v>
      </c>
      <c r="I17" s="343" t="str">
        <f t="shared" si="2"/>
        <v>  1,474,383 </v>
      </c>
      <c r="J17" s="182" t="str">
        <f t="shared" si="2"/>
        <v>  1,404,382 </v>
      </c>
      <c r="K17" s="182" t="str">
        <f t="shared" si="2"/>
        <v>  1,334,570 </v>
      </c>
      <c r="L17" s="19"/>
    </row>
    <row r="18" ht="9.0" customHeight="1">
      <c r="A18" s="19"/>
      <c r="B18" s="39"/>
      <c r="C18" s="39"/>
      <c r="D18" s="39"/>
      <c r="E18" s="39"/>
      <c r="F18" s="39"/>
      <c r="G18" s="39"/>
      <c r="H18" s="39"/>
      <c r="I18" s="39"/>
      <c r="J18" s="116"/>
      <c r="K18" s="116"/>
      <c r="L18" s="19"/>
    </row>
    <row r="19" ht="12.0" customHeight="1">
      <c r="A19" s="19" t="s">
        <v>434</v>
      </c>
      <c r="B19" s="66">
        <v>1256382.6002109998</v>
      </c>
      <c r="C19" s="66">
        <v>1280948.606443</v>
      </c>
      <c r="D19" s="66">
        <v>1350873.564951</v>
      </c>
      <c r="E19" s="66">
        <v>1315215.1499449997</v>
      </c>
      <c r="F19" s="66">
        <v>1421217.9369160004</v>
      </c>
      <c r="G19" s="66">
        <v>1337081.4869340004</v>
      </c>
      <c r="H19" s="66">
        <v>1473072.768237</v>
      </c>
      <c r="I19" s="66">
        <v>1474383.128054</v>
      </c>
      <c r="J19" s="66">
        <v>1404381.5470090006</v>
      </c>
      <c r="K19" s="66">
        <v>1334475.486315318</v>
      </c>
      <c r="L19" s="116"/>
    </row>
    <row r="20" ht="12.0" customHeight="1">
      <c r="A20" s="19" t="s">
        <v>435</v>
      </c>
      <c r="B20" s="66">
        <v>0.0</v>
      </c>
      <c r="C20" s="66">
        <v>333.825042</v>
      </c>
      <c r="D20" s="66">
        <v>399.932177</v>
      </c>
      <c r="E20" s="66">
        <v>259.407166</v>
      </c>
      <c r="F20" s="344">
        <v>0.002936</v>
      </c>
      <c r="G20" s="344">
        <v>0.003945</v>
      </c>
      <c r="H20" s="344">
        <v>0.0</v>
      </c>
      <c r="I20" s="66">
        <v>0.0</v>
      </c>
      <c r="J20" s="344">
        <v>0.0</v>
      </c>
      <c r="K20" s="345">
        <v>0.0</v>
      </c>
      <c r="L20" s="19"/>
    </row>
    <row r="21" ht="12.0" customHeight="1">
      <c r="A21" s="121" t="s">
        <v>436</v>
      </c>
      <c r="B21" s="66">
        <v>0.0</v>
      </c>
      <c r="C21" s="66">
        <v>0.0</v>
      </c>
      <c r="D21" s="66">
        <v>0.0</v>
      </c>
      <c r="E21" s="66">
        <v>0.0</v>
      </c>
      <c r="F21" s="344">
        <v>0.0</v>
      </c>
      <c r="G21" s="344">
        <v>0.0</v>
      </c>
      <c r="H21" s="344">
        <v>0.0</v>
      </c>
      <c r="I21" s="66">
        <v>0.0</v>
      </c>
      <c r="J21" s="344">
        <v>0.0</v>
      </c>
      <c r="K21" s="338">
        <v>94.99145275599999</v>
      </c>
      <c r="L21" s="19"/>
    </row>
    <row r="22" ht="12.0" customHeight="1">
      <c r="A22" s="19"/>
      <c r="B22" s="17"/>
      <c r="C22" s="17"/>
      <c r="D22" s="17"/>
      <c r="E22" s="17"/>
      <c r="F22" s="17"/>
      <c r="G22" s="17"/>
      <c r="H22" s="19"/>
      <c r="I22" s="19"/>
      <c r="J22" s="19"/>
      <c r="K22" s="116"/>
      <c r="L22" s="19"/>
    </row>
    <row r="23" ht="12.0" customHeight="1">
      <c r="A23" s="19"/>
      <c r="B23" s="17"/>
      <c r="C23" s="17"/>
      <c r="D23" s="17"/>
      <c r="E23" s="17"/>
      <c r="F23" s="17"/>
      <c r="G23" s="17"/>
      <c r="H23" s="19"/>
      <c r="I23" s="19"/>
      <c r="J23" s="19"/>
      <c r="K23" s="116"/>
      <c r="L23" s="19"/>
    </row>
    <row r="24" ht="12.0" customHeight="1">
      <c r="A24" s="24" t="s">
        <v>395</v>
      </c>
      <c r="B24" s="33"/>
      <c r="C24" s="33"/>
      <c r="D24" s="33"/>
      <c r="E24" s="33"/>
      <c r="F24" s="33"/>
      <c r="G24" s="24"/>
      <c r="H24" s="24"/>
      <c r="I24" s="24"/>
      <c r="J24" s="24"/>
      <c r="K24" s="24"/>
      <c r="L24" s="19"/>
    </row>
    <row r="25" ht="12.0" customHeight="1">
      <c r="A25" s="27" t="s">
        <v>404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9"/>
    </row>
    <row r="26" ht="12.0" customHeight="1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9"/>
    </row>
    <row r="27" ht="12.0" customHeight="1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9"/>
    </row>
    <row r="28" ht="12.0" customHeight="1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9"/>
    </row>
    <row r="29" ht="12.0" customHeight="1">
      <c r="A29" s="116"/>
      <c r="B29" s="321"/>
      <c r="C29" s="321"/>
      <c r="D29" s="321"/>
      <c r="E29" s="321"/>
      <c r="F29" s="321"/>
      <c r="G29" s="321"/>
      <c r="H29" s="321"/>
      <c r="I29" s="321"/>
      <c r="J29" s="321"/>
      <c r="K29" s="321"/>
      <c r="L29" s="19"/>
    </row>
    <row r="30" ht="12.0" customHeight="1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9"/>
    </row>
    <row r="31" ht="12.0" customHeight="1">
      <c r="A31" s="116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9"/>
    </row>
    <row r="32" ht="12.0" customHeight="1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9"/>
    </row>
    <row r="33" ht="12.0" customHeight="1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9"/>
    </row>
    <row r="34" ht="12.0" customHeight="1">
      <c r="A34" s="19"/>
      <c r="B34" s="17"/>
      <c r="C34" s="17"/>
      <c r="D34" s="17"/>
      <c r="E34" s="17"/>
      <c r="F34" s="17"/>
      <c r="G34" s="17"/>
      <c r="H34" s="19"/>
      <c r="I34" s="19"/>
      <c r="J34" s="19"/>
      <c r="K34" s="19"/>
      <c r="L34" s="19"/>
    </row>
    <row r="35" ht="12.0" customHeight="1">
      <c r="A35" s="19"/>
      <c r="B35" s="17"/>
      <c r="C35" s="17"/>
      <c r="D35" s="17"/>
      <c r="E35" s="17"/>
      <c r="F35" s="17"/>
      <c r="G35" s="17"/>
      <c r="H35" s="19"/>
      <c r="I35" s="19"/>
      <c r="J35" s="19"/>
      <c r="K35" s="19"/>
      <c r="L35" s="19"/>
    </row>
    <row r="36" ht="12.0" customHeight="1">
      <c r="A36" s="19"/>
      <c r="B36" s="17"/>
      <c r="C36" s="17"/>
      <c r="D36" s="17"/>
      <c r="E36" s="17"/>
      <c r="F36" s="17"/>
      <c r="G36" s="17"/>
      <c r="H36" s="19"/>
      <c r="I36" s="19"/>
      <c r="J36" s="19"/>
      <c r="K36" s="19"/>
      <c r="L36" s="19"/>
    </row>
    <row r="37" ht="12.0" customHeight="1">
      <c r="A37" s="19"/>
      <c r="B37" s="17"/>
      <c r="C37" s="17"/>
      <c r="D37" s="17"/>
      <c r="E37" s="17"/>
      <c r="F37" s="17"/>
      <c r="G37" s="17"/>
      <c r="H37" s="19"/>
      <c r="I37" s="19"/>
      <c r="J37" s="19"/>
      <c r="K37" s="19"/>
      <c r="L37" s="19"/>
    </row>
    <row r="38" ht="12.0" customHeight="1">
      <c r="A38" s="19"/>
      <c r="B38" s="17"/>
      <c r="C38" s="17"/>
      <c r="D38" s="17"/>
      <c r="E38" s="17"/>
      <c r="F38" s="17"/>
      <c r="G38" s="17"/>
      <c r="H38" s="19"/>
      <c r="I38" s="19"/>
      <c r="J38" s="19"/>
      <c r="K38" s="19"/>
      <c r="L38" s="19"/>
    </row>
    <row r="39" ht="12.0" customHeight="1">
      <c r="A39" s="19"/>
      <c r="B39" s="17"/>
      <c r="C39" s="17"/>
      <c r="D39" s="17"/>
      <c r="E39" s="17"/>
      <c r="F39" s="17"/>
      <c r="G39" s="17"/>
      <c r="H39" s="19"/>
      <c r="I39" s="19"/>
      <c r="J39" s="19"/>
      <c r="K39" s="19"/>
      <c r="L39" s="19"/>
    </row>
    <row r="40" ht="12.0" customHeight="1">
      <c r="A40" s="19"/>
      <c r="B40" s="17"/>
      <c r="C40" s="17"/>
      <c r="D40" s="17"/>
      <c r="E40" s="17"/>
      <c r="F40" s="17"/>
      <c r="G40" s="17"/>
      <c r="H40" s="19"/>
      <c r="I40" s="19"/>
      <c r="J40" s="19"/>
      <c r="K40" s="19"/>
      <c r="L40" s="19"/>
    </row>
    <row r="41" ht="12.0" customHeight="1">
      <c r="A41" s="19"/>
      <c r="B41" s="17"/>
      <c r="C41" s="17"/>
      <c r="D41" s="17"/>
      <c r="E41" s="17"/>
      <c r="F41" s="17"/>
      <c r="G41" s="17"/>
      <c r="H41" s="19"/>
      <c r="I41" s="19"/>
      <c r="J41" s="19"/>
      <c r="K41" s="19"/>
      <c r="L41" s="19"/>
    </row>
    <row r="42" ht="12.0" customHeight="1">
      <c r="A42" s="19"/>
      <c r="B42" s="17"/>
      <c r="C42" s="17"/>
      <c r="D42" s="17"/>
      <c r="E42" s="17"/>
      <c r="F42" s="17"/>
      <c r="G42" s="17"/>
      <c r="H42" s="19"/>
      <c r="I42" s="19"/>
      <c r="J42" s="19"/>
      <c r="K42" s="19"/>
      <c r="L42" s="19"/>
    </row>
    <row r="43" ht="12.0" customHeight="1">
      <c r="A43" s="19"/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</row>
    <row r="44" ht="12.0" customHeight="1">
      <c r="A44" s="19"/>
      <c r="B44" s="17"/>
      <c r="C44" s="17"/>
      <c r="D44" s="17"/>
      <c r="E44" s="17"/>
      <c r="F44" s="17"/>
      <c r="G44" s="17"/>
      <c r="H44" s="19"/>
      <c r="I44" s="19"/>
      <c r="J44" s="19"/>
      <c r="K44" s="19"/>
      <c r="L44" s="19"/>
    </row>
    <row r="45" ht="12.0" customHeight="1">
      <c r="A45" s="19"/>
      <c r="B45" s="17"/>
      <c r="C45" s="17"/>
      <c r="D45" s="17"/>
      <c r="E45" s="17"/>
      <c r="F45" s="17"/>
      <c r="G45" s="17"/>
      <c r="H45" s="19"/>
      <c r="I45" s="19"/>
      <c r="J45" s="19"/>
      <c r="K45" s="19"/>
      <c r="L45" s="19"/>
    </row>
    <row r="46" ht="12.0" customHeight="1">
      <c r="A46" s="19"/>
      <c r="B46" s="17"/>
      <c r="C46" s="17"/>
      <c r="D46" s="17"/>
      <c r="E46" s="17"/>
      <c r="F46" s="17"/>
      <c r="G46" s="17"/>
      <c r="H46" s="19"/>
      <c r="I46" s="19"/>
      <c r="J46" s="19"/>
      <c r="K46" s="19"/>
      <c r="L46" s="19"/>
    </row>
    <row r="47" ht="12.0" customHeight="1">
      <c r="A47" s="19"/>
      <c r="B47" s="17"/>
      <c r="C47" s="17"/>
      <c r="D47" s="17"/>
      <c r="E47" s="17"/>
      <c r="F47" s="17"/>
      <c r="G47" s="17"/>
      <c r="H47" s="19"/>
      <c r="I47" s="19"/>
      <c r="J47" s="19"/>
      <c r="K47" s="19"/>
      <c r="L47" s="19"/>
    </row>
    <row r="48" ht="12.0" customHeight="1">
      <c r="A48" s="19"/>
      <c r="B48" s="17"/>
      <c r="C48" s="17"/>
      <c r="D48" s="17"/>
      <c r="E48" s="17"/>
      <c r="F48" s="17"/>
      <c r="G48" s="17"/>
      <c r="H48" s="19"/>
      <c r="I48" s="19"/>
      <c r="J48" s="19"/>
      <c r="K48" s="19"/>
      <c r="L48" s="19"/>
    </row>
    <row r="49" ht="12.0" customHeight="1">
      <c r="A49" s="19"/>
      <c r="B49" s="17"/>
      <c r="C49" s="17"/>
      <c r="D49" s="17"/>
      <c r="E49" s="17"/>
      <c r="F49" s="17"/>
      <c r="G49" s="17"/>
      <c r="H49" s="19"/>
      <c r="I49" s="19"/>
      <c r="J49" s="19"/>
      <c r="K49" s="19"/>
      <c r="L49" s="19"/>
    </row>
    <row r="50" ht="12.0" customHeight="1">
      <c r="A50" s="19"/>
      <c r="B50" s="17"/>
      <c r="C50" s="17"/>
      <c r="D50" s="17"/>
      <c r="E50" s="17"/>
      <c r="F50" s="17"/>
      <c r="G50" s="17"/>
      <c r="H50" s="19"/>
      <c r="I50" s="19"/>
      <c r="J50" s="19"/>
      <c r="K50" s="19"/>
      <c r="L50" s="19"/>
    </row>
    <row r="51" ht="12.0" customHeight="1">
      <c r="A51" s="19"/>
      <c r="B51" s="17"/>
      <c r="C51" s="17"/>
      <c r="D51" s="17"/>
      <c r="E51" s="17"/>
      <c r="F51" s="17"/>
      <c r="G51" s="17"/>
      <c r="H51" s="19"/>
      <c r="I51" s="19"/>
      <c r="J51" s="19"/>
      <c r="K51" s="19"/>
      <c r="L51" s="19"/>
    </row>
    <row r="52" ht="12.0" customHeight="1">
      <c r="A52" s="19"/>
      <c r="B52" s="17"/>
      <c r="C52" s="17"/>
      <c r="D52" s="17"/>
      <c r="E52" s="17"/>
      <c r="F52" s="17"/>
      <c r="G52" s="17"/>
      <c r="H52" s="19"/>
      <c r="I52" s="19"/>
      <c r="J52" s="19"/>
      <c r="K52" s="19"/>
      <c r="L52" s="19"/>
    </row>
    <row r="53" ht="12.0" customHeight="1">
      <c r="A53" s="19"/>
      <c r="B53" s="17"/>
      <c r="C53" s="17"/>
      <c r="D53" s="17"/>
      <c r="E53" s="17"/>
      <c r="F53" s="17"/>
      <c r="G53" s="17"/>
      <c r="H53" s="19"/>
      <c r="I53" s="19"/>
      <c r="J53" s="19"/>
      <c r="K53" s="19"/>
      <c r="L53" s="19"/>
    </row>
    <row r="54" ht="12.0" customHeight="1">
      <c r="A54" s="19"/>
      <c r="B54" s="17"/>
      <c r="C54" s="17"/>
      <c r="D54" s="17"/>
      <c r="E54" s="17"/>
      <c r="F54" s="17"/>
      <c r="G54" s="17"/>
      <c r="H54" s="19"/>
      <c r="I54" s="19"/>
      <c r="J54" s="19"/>
      <c r="K54" s="19"/>
      <c r="L54" s="19"/>
    </row>
    <row r="55" ht="12.0" customHeight="1">
      <c r="A55" s="19"/>
      <c r="B55" s="17"/>
      <c r="C55" s="17"/>
      <c r="D55" s="17"/>
      <c r="E55" s="17"/>
      <c r="F55" s="17"/>
      <c r="G55" s="17"/>
      <c r="H55" s="19"/>
      <c r="I55" s="19"/>
      <c r="J55" s="19"/>
      <c r="K55" s="19"/>
      <c r="L55" s="19"/>
    </row>
    <row r="56" ht="12.0" customHeight="1">
      <c r="A56" s="19"/>
      <c r="B56" s="17"/>
      <c r="C56" s="17"/>
      <c r="D56" s="17"/>
      <c r="E56" s="17"/>
      <c r="F56" s="17"/>
      <c r="G56" s="17"/>
      <c r="H56" s="19"/>
      <c r="I56" s="19"/>
      <c r="J56" s="19"/>
      <c r="K56" s="19"/>
      <c r="L56" s="19"/>
    </row>
    <row r="57" ht="12.0" customHeight="1">
      <c r="A57" s="19"/>
      <c r="B57" s="17"/>
      <c r="C57" s="17"/>
      <c r="D57" s="17"/>
      <c r="E57" s="17"/>
      <c r="F57" s="17"/>
      <c r="G57" s="17"/>
      <c r="H57" s="19"/>
      <c r="I57" s="19"/>
      <c r="J57" s="19"/>
      <c r="K57" s="19"/>
      <c r="L57" s="19"/>
    </row>
    <row r="58" ht="12.0" customHeight="1">
      <c r="A58" s="19"/>
      <c r="B58" s="17"/>
      <c r="C58" s="17"/>
      <c r="D58" s="17"/>
      <c r="E58" s="17"/>
      <c r="F58" s="17"/>
      <c r="G58" s="17"/>
      <c r="H58" s="19"/>
      <c r="I58" s="19"/>
      <c r="J58" s="19"/>
      <c r="K58" s="19"/>
      <c r="L58" s="19"/>
    </row>
    <row r="59" ht="12.0" customHeight="1">
      <c r="A59" s="19"/>
      <c r="B59" s="17"/>
      <c r="C59" s="17"/>
      <c r="D59" s="17"/>
      <c r="E59" s="17"/>
      <c r="F59" s="17"/>
      <c r="G59" s="17"/>
      <c r="H59" s="19"/>
      <c r="I59" s="19"/>
      <c r="J59" s="19"/>
      <c r="K59" s="19"/>
      <c r="L59" s="19"/>
    </row>
    <row r="60" ht="12.0" customHeight="1">
      <c r="A60" s="19"/>
      <c r="B60" s="17"/>
      <c r="C60" s="17"/>
      <c r="D60" s="17"/>
      <c r="E60" s="17"/>
      <c r="F60" s="17"/>
      <c r="G60" s="17"/>
      <c r="H60" s="19"/>
      <c r="I60" s="19"/>
      <c r="J60" s="19"/>
      <c r="K60" s="19"/>
      <c r="L60" s="19"/>
    </row>
    <row r="61" ht="12.0" customHeight="1">
      <c r="A61" s="19"/>
      <c r="B61" s="17"/>
      <c r="C61" s="17"/>
      <c r="D61" s="17"/>
      <c r="E61" s="17"/>
      <c r="F61" s="17"/>
      <c r="G61" s="17"/>
      <c r="H61" s="19"/>
      <c r="I61" s="19"/>
      <c r="J61" s="19"/>
      <c r="K61" s="19"/>
      <c r="L61" s="19"/>
    </row>
    <row r="62" ht="12.0" customHeight="1">
      <c r="A62" s="19"/>
      <c r="B62" s="17"/>
      <c r="C62" s="17"/>
      <c r="D62" s="17"/>
      <c r="E62" s="17"/>
      <c r="F62" s="17"/>
      <c r="G62" s="17"/>
      <c r="H62" s="19"/>
      <c r="I62" s="19"/>
      <c r="J62" s="19"/>
      <c r="K62" s="19"/>
      <c r="L62" s="19"/>
    </row>
    <row r="63" ht="12.0" customHeight="1">
      <c r="A63" s="19"/>
      <c r="B63" s="17"/>
      <c r="C63" s="17"/>
      <c r="D63" s="17"/>
      <c r="E63" s="17"/>
      <c r="F63" s="17"/>
      <c r="G63" s="17"/>
      <c r="H63" s="19"/>
      <c r="I63" s="19"/>
      <c r="J63" s="19"/>
      <c r="K63" s="19"/>
      <c r="L63" s="19"/>
    </row>
    <row r="64" ht="12.0" customHeight="1">
      <c r="A64" s="19"/>
      <c r="B64" s="17"/>
      <c r="C64" s="17"/>
      <c r="D64" s="17"/>
      <c r="E64" s="17"/>
      <c r="F64" s="17"/>
      <c r="G64" s="17"/>
      <c r="H64" s="19"/>
      <c r="I64" s="19"/>
      <c r="J64" s="19"/>
      <c r="K64" s="19"/>
      <c r="L64" s="19"/>
    </row>
    <row r="65" ht="12.0" customHeight="1">
      <c r="A65" s="19"/>
      <c r="B65" s="17"/>
      <c r="C65" s="17"/>
      <c r="D65" s="17"/>
      <c r="E65" s="17"/>
      <c r="F65" s="17"/>
      <c r="G65" s="17"/>
      <c r="H65" s="19"/>
      <c r="I65" s="19"/>
      <c r="J65" s="19"/>
      <c r="K65" s="19"/>
      <c r="L65" s="19"/>
    </row>
    <row r="66" ht="12.0" customHeight="1">
      <c r="A66" s="19"/>
      <c r="B66" s="17"/>
      <c r="C66" s="17"/>
      <c r="D66" s="17"/>
      <c r="E66" s="17"/>
      <c r="F66" s="17"/>
      <c r="G66" s="17"/>
      <c r="H66" s="19"/>
      <c r="I66" s="19"/>
      <c r="J66" s="19"/>
      <c r="K66" s="19"/>
      <c r="L66" s="19"/>
    </row>
    <row r="67" ht="12.0" customHeight="1">
      <c r="A67" s="19"/>
      <c r="B67" s="17"/>
      <c r="C67" s="17"/>
      <c r="D67" s="17"/>
      <c r="E67" s="17"/>
      <c r="F67" s="17"/>
      <c r="G67" s="17"/>
      <c r="H67" s="19"/>
      <c r="I67" s="19"/>
      <c r="J67" s="19"/>
      <c r="K67" s="19"/>
      <c r="L67" s="19"/>
    </row>
    <row r="68" ht="12.0" customHeight="1">
      <c r="A68" s="19"/>
      <c r="B68" s="17"/>
      <c r="C68" s="17"/>
      <c r="D68" s="17"/>
      <c r="E68" s="17"/>
      <c r="F68" s="17"/>
      <c r="G68" s="17"/>
      <c r="H68" s="19"/>
      <c r="I68" s="19"/>
      <c r="J68" s="19"/>
      <c r="K68" s="19"/>
      <c r="L68" s="19"/>
    </row>
    <row r="69" ht="12.0" customHeight="1">
      <c r="A69" s="19"/>
      <c r="B69" s="17"/>
      <c r="C69" s="17"/>
      <c r="D69" s="17"/>
      <c r="E69" s="17"/>
      <c r="F69" s="17"/>
      <c r="G69" s="17"/>
      <c r="H69" s="19"/>
      <c r="I69" s="19"/>
      <c r="J69" s="19"/>
      <c r="K69" s="19"/>
      <c r="L69" s="19"/>
    </row>
    <row r="70" ht="12.0" customHeight="1">
      <c r="A70" s="19"/>
      <c r="B70" s="17"/>
      <c r="C70" s="17"/>
      <c r="D70" s="17"/>
      <c r="E70" s="17"/>
      <c r="F70" s="17"/>
      <c r="G70" s="17"/>
      <c r="H70" s="19"/>
      <c r="I70" s="19"/>
      <c r="J70" s="19"/>
      <c r="K70" s="19"/>
      <c r="L70" s="19"/>
    </row>
    <row r="71" ht="12.0" customHeight="1">
      <c r="A71" s="19"/>
      <c r="B71" s="17"/>
      <c r="C71" s="17"/>
      <c r="D71" s="17"/>
      <c r="E71" s="17"/>
      <c r="F71" s="17"/>
      <c r="G71" s="17"/>
      <c r="H71" s="19"/>
      <c r="I71" s="19"/>
      <c r="J71" s="19"/>
      <c r="K71" s="19"/>
      <c r="L71" s="19"/>
    </row>
    <row r="72" ht="12.0" customHeight="1">
      <c r="A72" s="19"/>
      <c r="B72" s="17"/>
      <c r="C72" s="17"/>
      <c r="D72" s="17"/>
      <c r="E72" s="17"/>
      <c r="F72" s="17"/>
      <c r="G72" s="17"/>
      <c r="H72" s="19"/>
      <c r="I72" s="19"/>
      <c r="J72" s="19"/>
      <c r="K72" s="19"/>
      <c r="L72" s="19"/>
    </row>
    <row r="73" ht="12.0" customHeight="1">
      <c r="A73" s="19"/>
      <c r="B73" s="17"/>
      <c r="C73" s="17"/>
      <c r="D73" s="17"/>
      <c r="E73" s="17"/>
      <c r="F73" s="17"/>
      <c r="G73" s="17"/>
      <c r="H73" s="19"/>
      <c r="I73" s="19"/>
      <c r="J73" s="19"/>
      <c r="K73" s="19"/>
      <c r="L73" s="19"/>
    </row>
    <row r="74" ht="12.0" customHeight="1">
      <c r="A74" s="19"/>
      <c r="B74" s="17"/>
      <c r="C74" s="17"/>
      <c r="D74" s="17"/>
      <c r="E74" s="17"/>
      <c r="F74" s="17"/>
      <c r="G74" s="17"/>
      <c r="H74" s="19"/>
      <c r="I74" s="19"/>
      <c r="J74" s="19"/>
      <c r="K74" s="19"/>
      <c r="L74" s="19"/>
    </row>
    <row r="75" ht="12.0" customHeight="1">
      <c r="A75" s="19"/>
      <c r="B75" s="17"/>
      <c r="C75" s="17"/>
      <c r="D75" s="17"/>
      <c r="E75" s="17"/>
      <c r="F75" s="17"/>
      <c r="G75" s="17"/>
      <c r="H75" s="19"/>
      <c r="I75" s="19"/>
      <c r="J75" s="19"/>
      <c r="K75" s="19"/>
      <c r="L75" s="19"/>
    </row>
    <row r="76" ht="12.0" customHeight="1">
      <c r="A76" s="19"/>
      <c r="B76" s="17"/>
      <c r="C76" s="17"/>
      <c r="D76" s="17"/>
      <c r="E76" s="17"/>
      <c r="F76" s="17"/>
      <c r="G76" s="17"/>
      <c r="H76" s="19"/>
      <c r="I76" s="19"/>
      <c r="J76" s="19"/>
      <c r="K76" s="19"/>
      <c r="L76" s="19"/>
    </row>
    <row r="77" ht="12.0" customHeight="1">
      <c r="A77" s="19"/>
      <c r="B77" s="17"/>
      <c r="C77" s="17"/>
      <c r="D77" s="17"/>
      <c r="E77" s="17"/>
      <c r="F77" s="17"/>
      <c r="G77" s="17"/>
      <c r="H77" s="19"/>
      <c r="I77" s="19"/>
      <c r="J77" s="19"/>
      <c r="K77" s="19"/>
      <c r="L77" s="19"/>
    </row>
    <row r="78" ht="12.0" customHeight="1">
      <c r="A78" s="19"/>
      <c r="B78" s="17"/>
      <c r="C78" s="17"/>
      <c r="D78" s="17"/>
      <c r="E78" s="17"/>
      <c r="F78" s="17"/>
      <c r="G78" s="17"/>
      <c r="H78" s="19"/>
      <c r="I78" s="19"/>
      <c r="J78" s="19"/>
      <c r="K78" s="19"/>
      <c r="L78" s="19"/>
    </row>
    <row r="79" ht="12.0" customHeight="1">
      <c r="A79" s="19"/>
      <c r="B79" s="17"/>
      <c r="C79" s="17"/>
      <c r="D79" s="17"/>
      <c r="E79" s="17"/>
      <c r="F79" s="17"/>
      <c r="G79" s="17"/>
      <c r="H79" s="19"/>
      <c r="I79" s="19"/>
      <c r="J79" s="19"/>
      <c r="K79" s="19"/>
      <c r="L79" s="19"/>
    </row>
    <row r="80" ht="12.0" customHeight="1">
      <c r="A80" s="19"/>
      <c r="B80" s="17"/>
      <c r="C80" s="17"/>
      <c r="D80" s="17"/>
      <c r="E80" s="17"/>
      <c r="F80" s="17"/>
      <c r="G80" s="17"/>
      <c r="H80" s="19"/>
      <c r="I80" s="19"/>
      <c r="J80" s="19"/>
      <c r="K80" s="19"/>
      <c r="L80" s="19"/>
    </row>
    <row r="81" ht="12.0" customHeight="1">
      <c r="A81" s="19"/>
      <c r="B81" s="17"/>
      <c r="C81" s="17"/>
      <c r="D81" s="17"/>
      <c r="E81" s="17"/>
      <c r="F81" s="17"/>
      <c r="G81" s="17"/>
      <c r="H81" s="19"/>
      <c r="I81" s="19"/>
      <c r="J81" s="19"/>
      <c r="K81" s="19"/>
      <c r="L81" s="19"/>
    </row>
    <row r="82" ht="12.0" customHeight="1">
      <c r="A82" s="19"/>
      <c r="B82" s="17"/>
      <c r="C82" s="17"/>
      <c r="D82" s="17"/>
      <c r="E82" s="17"/>
      <c r="F82" s="17"/>
      <c r="G82" s="17"/>
      <c r="H82" s="19"/>
      <c r="I82" s="19"/>
      <c r="J82" s="19"/>
      <c r="K82" s="19"/>
      <c r="L82" s="19"/>
    </row>
    <row r="83" ht="12.0" customHeight="1">
      <c r="A83" s="19"/>
      <c r="B83" s="17"/>
      <c r="C83" s="17"/>
      <c r="D83" s="17"/>
      <c r="E83" s="17"/>
      <c r="F83" s="17"/>
      <c r="G83" s="17"/>
      <c r="H83" s="19"/>
      <c r="I83" s="19"/>
      <c r="J83" s="19"/>
      <c r="K83" s="19"/>
      <c r="L83" s="19"/>
    </row>
    <row r="84" ht="12.0" customHeight="1">
      <c r="A84" s="19"/>
      <c r="B84" s="17"/>
      <c r="C84" s="17"/>
      <c r="D84" s="17"/>
      <c r="E84" s="17"/>
      <c r="F84" s="17"/>
      <c r="G84" s="17"/>
      <c r="H84" s="19"/>
      <c r="I84" s="19"/>
      <c r="J84" s="19"/>
      <c r="K84" s="19"/>
      <c r="L84" s="19"/>
    </row>
    <row r="85" ht="12.0" customHeight="1">
      <c r="A85" s="19"/>
      <c r="B85" s="17"/>
      <c r="C85" s="17"/>
      <c r="D85" s="17"/>
      <c r="E85" s="17"/>
      <c r="F85" s="17"/>
      <c r="G85" s="17"/>
      <c r="H85" s="19"/>
      <c r="I85" s="19"/>
      <c r="J85" s="19"/>
      <c r="K85" s="19"/>
      <c r="L85" s="19"/>
    </row>
    <row r="86" ht="12.0" customHeight="1">
      <c r="A86" s="19"/>
      <c r="B86" s="17"/>
      <c r="C86" s="17"/>
      <c r="D86" s="17"/>
      <c r="E86" s="17"/>
      <c r="F86" s="17"/>
      <c r="G86" s="17"/>
      <c r="H86" s="19"/>
      <c r="I86" s="19"/>
      <c r="J86" s="19"/>
      <c r="K86" s="19"/>
      <c r="L86" s="19"/>
    </row>
    <row r="87" ht="12.0" customHeight="1">
      <c r="A87" s="19"/>
      <c r="B87" s="17"/>
      <c r="C87" s="17"/>
      <c r="D87" s="17"/>
      <c r="E87" s="17"/>
      <c r="F87" s="17"/>
      <c r="G87" s="17"/>
      <c r="H87" s="19"/>
      <c r="I87" s="19"/>
      <c r="J87" s="19"/>
      <c r="K87" s="19"/>
      <c r="L87" s="19"/>
    </row>
    <row r="88" ht="12.0" customHeight="1">
      <c r="A88" s="19"/>
      <c r="B88" s="17"/>
      <c r="C88" s="17"/>
      <c r="D88" s="17"/>
      <c r="E88" s="17"/>
      <c r="F88" s="17"/>
      <c r="G88" s="17"/>
      <c r="H88" s="19"/>
      <c r="I88" s="19"/>
      <c r="J88" s="19"/>
      <c r="K88" s="19"/>
      <c r="L88" s="19"/>
    </row>
    <row r="89" ht="12.0" customHeight="1">
      <c r="A89" s="19"/>
      <c r="B89" s="17"/>
      <c r="C89" s="17"/>
      <c r="D89" s="17"/>
      <c r="E89" s="17"/>
      <c r="F89" s="17"/>
      <c r="G89" s="17"/>
      <c r="H89" s="19"/>
      <c r="I89" s="19"/>
      <c r="J89" s="19"/>
      <c r="K89" s="19"/>
      <c r="L89" s="19"/>
    </row>
    <row r="90" ht="12.0" customHeight="1">
      <c r="A90" s="19"/>
      <c r="B90" s="17"/>
      <c r="C90" s="17"/>
      <c r="D90" s="17"/>
      <c r="E90" s="17"/>
      <c r="F90" s="17"/>
      <c r="G90" s="17"/>
      <c r="H90" s="19"/>
      <c r="I90" s="19"/>
      <c r="J90" s="19"/>
      <c r="K90" s="19"/>
      <c r="L90" s="19"/>
    </row>
    <row r="91" ht="12.0" customHeight="1">
      <c r="A91" s="19"/>
      <c r="B91" s="17"/>
      <c r="C91" s="17"/>
      <c r="D91" s="17"/>
      <c r="E91" s="17"/>
      <c r="F91" s="17"/>
      <c r="G91" s="17"/>
      <c r="H91" s="19"/>
      <c r="I91" s="19"/>
      <c r="J91" s="19"/>
      <c r="K91" s="19"/>
      <c r="L91" s="19"/>
    </row>
    <row r="92" ht="12.0" customHeight="1">
      <c r="A92" s="19"/>
      <c r="B92" s="17"/>
      <c r="C92" s="17"/>
      <c r="D92" s="17"/>
      <c r="E92" s="17"/>
      <c r="F92" s="17"/>
      <c r="G92" s="17"/>
      <c r="H92" s="19"/>
      <c r="I92" s="19"/>
      <c r="J92" s="19"/>
      <c r="K92" s="19"/>
      <c r="L92" s="19"/>
    </row>
    <row r="93" ht="12.0" customHeight="1">
      <c r="A93" s="19"/>
      <c r="B93" s="17"/>
      <c r="C93" s="17"/>
      <c r="D93" s="17"/>
      <c r="E93" s="17"/>
      <c r="F93" s="17"/>
      <c r="G93" s="17"/>
      <c r="H93" s="19"/>
      <c r="I93" s="19"/>
      <c r="J93" s="19"/>
      <c r="K93" s="19"/>
      <c r="L93" s="19"/>
    </row>
    <row r="94" ht="12.0" customHeight="1">
      <c r="A94" s="19"/>
      <c r="B94" s="17"/>
      <c r="C94" s="17"/>
      <c r="D94" s="17"/>
      <c r="E94" s="17"/>
      <c r="F94" s="17"/>
      <c r="G94" s="17"/>
      <c r="H94" s="19"/>
      <c r="I94" s="19"/>
      <c r="J94" s="19"/>
      <c r="K94" s="19"/>
      <c r="L94" s="19"/>
    </row>
    <row r="95" ht="12.0" customHeight="1">
      <c r="A95" s="19"/>
      <c r="B95" s="17"/>
      <c r="C95" s="17"/>
      <c r="D95" s="17"/>
      <c r="E95" s="17"/>
      <c r="F95" s="17"/>
      <c r="G95" s="17"/>
      <c r="H95" s="19"/>
      <c r="I95" s="19"/>
      <c r="J95" s="19"/>
      <c r="K95" s="19"/>
      <c r="L95" s="19"/>
    </row>
    <row r="96" ht="12.0" customHeight="1">
      <c r="A96" s="19"/>
      <c r="B96" s="17"/>
      <c r="C96" s="17"/>
      <c r="D96" s="17"/>
      <c r="E96" s="17"/>
      <c r="F96" s="17"/>
      <c r="G96" s="17"/>
      <c r="H96" s="19"/>
      <c r="I96" s="19"/>
      <c r="J96" s="19"/>
      <c r="K96" s="19"/>
      <c r="L96" s="19"/>
    </row>
    <row r="97" ht="12.0" customHeight="1">
      <c r="A97" s="19"/>
      <c r="B97" s="17"/>
      <c r="C97" s="17"/>
      <c r="D97" s="17"/>
      <c r="E97" s="17"/>
      <c r="F97" s="17"/>
      <c r="G97" s="17"/>
      <c r="H97" s="19"/>
      <c r="I97" s="19"/>
      <c r="J97" s="19"/>
      <c r="K97" s="19"/>
      <c r="L97" s="19"/>
    </row>
    <row r="98" ht="12.0" customHeight="1">
      <c r="A98" s="19"/>
      <c r="B98" s="17"/>
      <c r="C98" s="17"/>
      <c r="D98" s="17"/>
      <c r="E98" s="17"/>
      <c r="F98" s="17"/>
      <c r="G98" s="17"/>
      <c r="H98" s="19"/>
      <c r="I98" s="19"/>
      <c r="J98" s="19"/>
      <c r="K98" s="19"/>
      <c r="L98" s="19"/>
    </row>
    <row r="99" ht="12.0" customHeight="1">
      <c r="A99" s="19"/>
      <c r="B99" s="17"/>
      <c r="C99" s="17"/>
      <c r="D99" s="17"/>
      <c r="E99" s="17"/>
      <c r="F99" s="17"/>
      <c r="G99" s="17"/>
      <c r="H99" s="19"/>
      <c r="I99" s="19"/>
      <c r="J99" s="19"/>
      <c r="K99" s="19"/>
      <c r="L99" s="19"/>
    </row>
    <row r="100" ht="12.0" customHeight="1">
      <c r="A100" s="19"/>
      <c r="B100" s="17"/>
      <c r="C100" s="17"/>
      <c r="D100" s="17"/>
      <c r="E100" s="17"/>
      <c r="F100" s="17"/>
      <c r="G100" s="17"/>
      <c r="H100" s="19"/>
      <c r="I100" s="19"/>
      <c r="J100" s="19"/>
      <c r="K100" s="19"/>
      <c r="L100" s="19"/>
    </row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25.14"/>
    <col customWidth="1" min="2" max="4" width="22.0"/>
    <col customWidth="1" min="5" max="11" width="11.57"/>
  </cols>
  <sheetData>
    <row r="1" ht="12.0" customHeight="1">
      <c r="A1" s="18" t="s">
        <v>64</v>
      </c>
      <c r="B1" s="17"/>
      <c r="C1" s="17"/>
      <c r="D1" s="17"/>
      <c r="E1" s="19"/>
      <c r="F1" s="19"/>
      <c r="G1" s="19"/>
      <c r="H1" s="19"/>
      <c r="I1" s="19"/>
      <c r="J1" s="19"/>
      <c r="K1" s="19"/>
    </row>
    <row r="2" ht="12.0" customHeight="1">
      <c r="A2" s="20" t="s">
        <v>65</v>
      </c>
      <c r="B2" s="17"/>
      <c r="C2" s="17"/>
      <c r="D2" s="58"/>
      <c r="E2" s="19"/>
      <c r="F2" s="19"/>
      <c r="G2" s="19"/>
      <c r="H2" s="19"/>
      <c r="I2" s="19"/>
      <c r="J2" s="19"/>
      <c r="K2" s="19"/>
    </row>
    <row r="3" ht="12.0" customHeight="1">
      <c r="A3" s="19"/>
      <c r="B3" s="17"/>
      <c r="C3" s="17"/>
      <c r="D3" s="17"/>
      <c r="E3" s="19"/>
      <c r="F3" s="19"/>
      <c r="G3" s="19"/>
      <c r="H3" s="19"/>
      <c r="I3" s="19"/>
      <c r="J3" s="19"/>
      <c r="K3" s="19"/>
    </row>
    <row r="4" ht="12.0" customHeight="1">
      <c r="A4" s="21" t="s">
        <v>66</v>
      </c>
      <c r="B4" s="36" t="s">
        <v>67</v>
      </c>
      <c r="C4" s="36" t="s">
        <v>68</v>
      </c>
      <c r="D4" s="36" t="s">
        <v>69</v>
      </c>
      <c r="E4" s="19"/>
      <c r="F4" s="19"/>
      <c r="G4" s="19"/>
      <c r="H4" s="19"/>
      <c r="I4" s="19"/>
      <c r="J4" s="19"/>
      <c r="K4" s="19"/>
    </row>
    <row r="5" ht="6.75" customHeight="1">
      <c r="A5" s="59"/>
      <c r="B5" s="38"/>
      <c r="C5" s="38"/>
      <c r="D5" s="38"/>
      <c r="E5" s="19"/>
      <c r="F5" s="19"/>
      <c r="G5" s="19"/>
      <c r="H5" s="19"/>
      <c r="I5" s="19"/>
      <c r="J5" s="19"/>
      <c r="K5" s="19"/>
    </row>
    <row r="6" ht="12.0" customHeight="1">
      <c r="A6" s="19" t="s">
        <v>70</v>
      </c>
      <c r="B6" s="34">
        <v>32044.0</v>
      </c>
      <c r="C6" s="34">
        <v>1.3145E7</v>
      </c>
      <c r="D6" s="32" t="str">
        <f t="shared" ref="D6:D7" si="1">C6/128521560</f>
        <v>10.23%</v>
      </c>
      <c r="E6" s="19"/>
      <c r="F6" s="60"/>
      <c r="G6" s="19"/>
      <c r="H6" s="19"/>
      <c r="I6" s="19"/>
      <c r="J6" s="19"/>
      <c r="K6" s="19"/>
    </row>
    <row r="7" ht="12.0" customHeight="1">
      <c r="A7" s="19" t="s">
        <v>71</v>
      </c>
      <c r="B7" s="34">
        <v>13735.0</v>
      </c>
      <c r="C7" s="34">
        <v>5747100.0</v>
      </c>
      <c r="D7" s="32" t="str">
        <f t="shared" si="1"/>
        <v>4.47%</v>
      </c>
      <c r="E7" s="19"/>
      <c r="F7" s="60"/>
      <c r="G7" s="19"/>
      <c r="H7" s="19"/>
      <c r="I7" s="19"/>
      <c r="J7" s="19"/>
      <c r="K7" s="19"/>
    </row>
    <row r="8" ht="6.75" customHeight="1">
      <c r="A8" s="41"/>
      <c r="B8" s="17"/>
      <c r="C8" s="34"/>
      <c r="D8" s="34"/>
      <c r="E8" s="19"/>
      <c r="F8" s="19"/>
      <c r="G8" s="19"/>
      <c r="H8" s="19"/>
      <c r="I8" s="19"/>
      <c r="J8" s="19"/>
      <c r="K8" s="19"/>
    </row>
    <row r="9" ht="12.0" customHeight="1">
      <c r="A9" s="61" t="s">
        <v>72</v>
      </c>
      <c r="B9" s="62" t="str">
        <f t="shared" ref="B9:D9" si="2">SUM(B6:B7)</f>
        <v>45,779</v>
      </c>
      <c r="C9" s="62" t="str">
        <f t="shared" si="2"/>
        <v>18,892,100</v>
      </c>
      <c r="D9" s="63" t="str">
        <f t="shared" si="2"/>
        <v>14.70%</v>
      </c>
      <c r="E9" s="19"/>
      <c r="F9" s="19"/>
      <c r="G9" s="19"/>
      <c r="H9" s="19"/>
      <c r="I9" s="19"/>
      <c r="J9" s="19"/>
      <c r="K9" s="19"/>
    </row>
    <row r="10" ht="12.0" customHeight="1">
      <c r="A10" s="19"/>
      <c r="B10" s="17"/>
      <c r="C10" s="17"/>
      <c r="D10" s="17"/>
      <c r="E10" s="19"/>
      <c r="F10" s="19"/>
      <c r="G10" s="19"/>
      <c r="H10" s="19"/>
      <c r="I10" s="19"/>
      <c r="J10" s="19"/>
      <c r="K10" s="19"/>
    </row>
    <row r="11" ht="12.0" customHeight="1">
      <c r="A11" s="19"/>
      <c r="B11" s="17"/>
      <c r="C11" s="17"/>
      <c r="D11" s="17"/>
      <c r="E11" s="19"/>
      <c r="F11" s="19"/>
      <c r="G11" s="19"/>
      <c r="H11" s="19"/>
      <c r="I11" s="19"/>
      <c r="J11" s="19"/>
      <c r="K11" s="19"/>
    </row>
    <row r="12" ht="12.0" customHeight="1">
      <c r="A12" s="29" t="s">
        <v>73</v>
      </c>
      <c r="B12" s="33"/>
      <c r="C12" s="33"/>
      <c r="D12" s="33"/>
      <c r="E12" s="19"/>
      <c r="F12" s="19"/>
      <c r="G12" s="19"/>
      <c r="H12" s="19"/>
      <c r="I12" s="19"/>
      <c r="J12" s="19"/>
      <c r="K12" s="19"/>
    </row>
    <row r="13" ht="12.0" customHeight="1">
      <c r="A13" s="27" t="s">
        <v>74</v>
      </c>
      <c r="B13" s="28"/>
      <c r="C13" s="28"/>
      <c r="D13" s="28"/>
      <c r="E13" s="19"/>
      <c r="F13" s="19"/>
      <c r="G13" s="19"/>
      <c r="H13" s="19"/>
      <c r="I13" s="19"/>
      <c r="J13" s="19"/>
      <c r="K13" s="19"/>
    </row>
    <row r="14" ht="12.0" customHeight="1">
      <c r="A14" s="19"/>
      <c r="B14" s="17"/>
      <c r="C14" s="17"/>
      <c r="D14" s="17"/>
      <c r="E14" s="19"/>
      <c r="F14" s="19"/>
      <c r="G14" s="19"/>
      <c r="H14" s="19"/>
      <c r="I14" s="19"/>
      <c r="J14" s="19"/>
      <c r="K14" s="19"/>
    </row>
    <row r="15" ht="12.0" customHeight="1">
      <c r="A15" s="19"/>
      <c r="B15" s="17"/>
      <c r="C15" s="17"/>
      <c r="D15" s="17"/>
      <c r="E15" s="19"/>
      <c r="F15" s="19"/>
      <c r="G15" s="19"/>
      <c r="H15" s="19"/>
      <c r="I15" s="19"/>
      <c r="J15" s="19"/>
      <c r="K15" s="19"/>
    </row>
    <row r="16" ht="12.0" customHeight="1">
      <c r="A16" s="19"/>
      <c r="B16" s="17"/>
      <c r="C16" s="17"/>
      <c r="D16" s="17"/>
      <c r="E16" s="19"/>
      <c r="F16" s="19"/>
      <c r="G16" s="19"/>
      <c r="H16" s="19"/>
      <c r="I16" s="19"/>
      <c r="J16" s="19"/>
      <c r="K16" s="19"/>
    </row>
    <row r="17" ht="12.0" customHeight="1">
      <c r="A17" s="19"/>
      <c r="B17" s="17"/>
      <c r="C17" s="17"/>
      <c r="D17" s="17"/>
      <c r="E17" s="19"/>
      <c r="F17" s="19"/>
      <c r="G17" s="19"/>
      <c r="H17" s="19"/>
      <c r="I17" s="19"/>
      <c r="J17" s="19"/>
      <c r="K17" s="19"/>
    </row>
    <row r="18" ht="12.0" customHeight="1">
      <c r="A18" s="19"/>
      <c r="B18" s="17"/>
      <c r="C18" s="17"/>
      <c r="D18" s="17"/>
      <c r="E18" s="19"/>
      <c r="F18" s="19"/>
      <c r="G18" s="19"/>
      <c r="H18" s="19"/>
      <c r="I18" s="19"/>
      <c r="J18" s="19"/>
      <c r="K18" s="19"/>
    </row>
    <row r="19" ht="12.0" customHeight="1">
      <c r="A19" s="19"/>
      <c r="B19" s="17"/>
      <c r="C19" s="17"/>
      <c r="D19" s="17"/>
      <c r="E19" s="19"/>
      <c r="F19" s="19"/>
      <c r="G19" s="19"/>
      <c r="H19" s="19"/>
      <c r="I19" s="19"/>
      <c r="J19" s="19"/>
      <c r="K19" s="19"/>
    </row>
    <row r="20" ht="12.0" customHeight="1">
      <c r="A20" s="19"/>
      <c r="B20" s="17"/>
      <c r="C20" s="17"/>
      <c r="D20" s="17"/>
      <c r="E20" s="19"/>
      <c r="F20" s="19"/>
      <c r="G20" s="19"/>
      <c r="H20" s="19"/>
      <c r="I20" s="19"/>
      <c r="J20" s="19"/>
      <c r="K20" s="19"/>
    </row>
    <row r="21" ht="12.0" customHeight="1">
      <c r="A21" s="19"/>
      <c r="B21" s="17"/>
      <c r="C21" s="17"/>
      <c r="D21" s="17"/>
      <c r="E21" s="19"/>
      <c r="F21" s="19"/>
      <c r="G21" s="19"/>
      <c r="H21" s="19"/>
      <c r="I21" s="19"/>
      <c r="J21" s="19"/>
      <c r="K21" s="19"/>
    </row>
    <row r="22" ht="12.0" customHeight="1">
      <c r="A22" s="19"/>
      <c r="B22" s="17"/>
      <c r="C22" s="17"/>
      <c r="D22" s="17"/>
      <c r="E22" s="19"/>
      <c r="F22" s="19"/>
      <c r="G22" s="19"/>
      <c r="H22" s="19"/>
      <c r="I22" s="19"/>
      <c r="J22" s="19"/>
      <c r="K22" s="19"/>
    </row>
    <row r="23" ht="12.0" customHeight="1">
      <c r="A23" s="19"/>
      <c r="B23" s="17"/>
      <c r="C23" s="17"/>
      <c r="D23" s="17"/>
      <c r="E23" s="19"/>
      <c r="F23" s="19"/>
      <c r="G23" s="19"/>
      <c r="H23" s="19"/>
      <c r="I23" s="19"/>
      <c r="J23" s="19"/>
      <c r="K23" s="19"/>
    </row>
    <row r="24" ht="12.0" customHeight="1">
      <c r="A24" s="19"/>
      <c r="B24" s="17"/>
      <c r="C24" s="17"/>
      <c r="D24" s="17"/>
      <c r="E24" s="19"/>
      <c r="F24" s="19"/>
      <c r="G24" s="19"/>
      <c r="H24" s="19"/>
      <c r="I24" s="19"/>
      <c r="J24" s="19"/>
      <c r="K24" s="19"/>
    </row>
    <row r="25" ht="12.0" customHeight="1">
      <c r="A25" s="19"/>
      <c r="B25" s="17"/>
      <c r="C25" s="17"/>
      <c r="D25" s="17"/>
      <c r="E25" s="19"/>
      <c r="F25" s="19"/>
      <c r="G25" s="19"/>
      <c r="H25" s="19"/>
      <c r="I25" s="19"/>
      <c r="J25" s="19"/>
      <c r="K25" s="19"/>
    </row>
    <row r="26" ht="12.0" customHeight="1">
      <c r="A26" s="19"/>
      <c r="B26" s="17"/>
      <c r="C26" s="17"/>
      <c r="D26" s="17"/>
      <c r="E26" s="19"/>
      <c r="F26" s="19"/>
      <c r="G26" s="19"/>
      <c r="H26" s="19"/>
      <c r="I26" s="19"/>
      <c r="J26" s="19"/>
      <c r="K26" s="19"/>
    </row>
    <row r="27" ht="12.0" customHeight="1">
      <c r="A27" s="19"/>
      <c r="B27" s="17"/>
      <c r="C27" s="17"/>
      <c r="D27" s="17"/>
      <c r="E27" s="19"/>
      <c r="F27" s="19"/>
      <c r="G27" s="19"/>
      <c r="H27" s="19"/>
      <c r="I27" s="19"/>
      <c r="J27" s="19"/>
      <c r="K27" s="19"/>
    </row>
    <row r="28" ht="12.0" customHeight="1">
      <c r="A28" s="19"/>
      <c r="B28" s="17"/>
      <c r="C28" s="17"/>
      <c r="D28" s="17"/>
      <c r="E28" s="19"/>
      <c r="F28" s="19"/>
      <c r="G28" s="19"/>
      <c r="H28" s="19"/>
      <c r="I28" s="19"/>
      <c r="J28" s="19"/>
      <c r="K28" s="19"/>
    </row>
    <row r="29" ht="12.0" customHeight="1">
      <c r="A29" s="19"/>
      <c r="B29" s="17"/>
      <c r="C29" s="17"/>
      <c r="D29" s="17"/>
      <c r="E29" s="19"/>
      <c r="F29" s="19"/>
      <c r="G29" s="19"/>
      <c r="H29" s="19"/>
      <c r="I29" s="19"/>
      <c r="J29" s="19"/>
      <c r="K29" s="19"/>
    </row>
    <row r="30" ht="12.0" customHeight="1">
      <c r="A30" s="19"/>
      <c r="B30" s="17"/>
      <c r="C30" s="17"/>
      <c r="D30" s="17"/>
      <c r="E30" s="19"/>
      <c r="F30" s="19"/>
      <c r="G30" s="19"/>
      <c r="H30" s="19"/>
      <c r="I30" s="19"/>
      <c r="J30" s="19"/>
      <c r="K30" s="19"/>
    </row>
    <row r="31" ht="12.0" customHeight="1">
      <c r="A31" s="19"/>
      <c r="B31" s="17"/>
      <c r="C31" s="17"/>
      <c r="D31" s="17"/>
      <c r="E31" s="19"/>
      <c r="F31" s="19"/>
      <c r="G31" s="19"/>
      <c r="H31" s="19"/>
      <c r="I31" s="19"/>
      <c r="J31" s="19"/>
      <c r="K31" s="19"/>
    </row>
    <row r="32" ht="12.0" customHeight="1">
      <c r="A32" s="19"/>
      <c r="B32" s="17"/>
      <c r="C32" s="17"/>
      <c r="D32" s="17"/>
      <c r="E32" s="19"/>
      <c r="F32" s="19"/>
      <c r="G32" s="19"/>
      <c r="H32" s="19"/>
      <c r="I32" s="19"/>
      <c r="J32" s="19"/>
      <c r="K32" s="19"/>
    </row>
    <row r="33" ht="12.0" customHeight="1">
      <c r="A33" s="19"/>
      <c r="B33" s="17"/>
      <c r="C33" s="17"/>
      <c r="D33" s="17"/>
      <c r="E33" s="19"/>
      <c r="F33" s="19"/>
      <c r="G33" s="19"/>
      <c r="H33" s="19"/>
      <c r="I33" s="19"/>
      <c r="J33" s="19"/>
      <c r="K33" s="19"/>
    </row>
    <row r="34" ht="12.0" customHeight="1">
      <c r="A34" s="19"/>
      <c r="B34" s="17"/>
      <c r="C34" s="17"/>
      <c r="D34" s="17"/>
      <c r="E34" s="19"/>
      <c r="F34" s="19"/>
      <c r="G34" s="19"/>
      <c r="H34" s="19"/>
      <c r="I34" s="19"/>
      <c r="J34" s="19"/>
      <c r="K34" s="19"/>
    </row>
    <row r="35" ht="12.0" customHeight="1">
      <c r="A35" s="19"/>
      <c r="B35" s="17"/>
      <c r="C35" s="17"/>
      <c r="D35" s="17"/>
      <c r="E35" s="19"/>
      <c r="F35" s="19"/>
      <c r="G35" s="19"/>
      <c r="H35" s="19"/>
      <c r="I35" s="19"/>
      <c r="J35" s="19"/>
      <c r="K35" s="19"/>
    </row>
    <row r="36" ht="12.0" customHeight="1">
      <c r="A36" s="19"/>
      <c r="B36" s="17"/>
      <c r="C36" s="17"/>
      <c r="D36" s="17"/>
      <c r="E36" s="19"/>
      <c r="F36" s="19"/>
      <c r="G36" s="19"/>
      <c r="H36" s="19"/>
      <c r="I36" s="19"/>
      <c r="J36" s="19"/>
      <c r="K36" s="19"/>
    </row>
    <row r="37" ht="12.0" customHeight="1">
      <c r="A37" s="19"/>
      <c r="B37" s="17"/>
      <c r="C37" s="17"/>
      <c r="D37" s="17"/>
      <c r="E37" s="19"/>
      <c r="F37" s="19"/>
      <c r="G37" s="19"/>
      <c r="H37" s="19"/>
      <c r="I37" s="19"/>
      <c r="J37" s="19"/>
      <c r="K37" s="19"/>
    </row>
    <row r="38" ht="12.0" customHeight="1">
      <c r="A38" s="19"/>
      <c r="B38" s="17"/>
      <c r="C38" s="17"/>
      <c r="D38" s="17"/>
      <c r="E38" s="19"/>
      <c r="F38" s="19"/>
      <c r="G38" s="19"/>
      <c r="H38" s="19"/>
      <c r="I38" s="19"/>
      <c r="J38" s="19"/>
      <c r="K38" s="19"/>
    </row>
    <row r="39" ht="12.0" customHeight="1">
      <c r="A39" s="19"/>
      <c r="B39" s="17"/>
      <c r="C39" s="17"/>
      <c r="D39" s="17"/>
      <c r="E39" s="19"/>
      <c r="F39" s="19"/>
      <c r="G39" s="19"/>
      <c r="H39" s="19"/>
      <c r="I39" s="19"/>
      <c r="J39" s="19"/>
      <c r="K39" s="19"/>
    </row>
    <row r="40" ht="12.0" customHeight="1">
      <c r="A40" s="19"/>
      <c r="B40" s="17"/>
      <c r="C40" s="17"/>
      <c r="D40" s="17"/>
      <c r="E40" s="19"/>
      <c r="F40" s="19"/>
      <c r="G40" s="19"/>
      <c r="H40" s="19"/>
      <c r="I40" s="19"/>
      <c r="J40" s="19"/>
      <c r="K40" s="19"/>
    </row>
    <row r="41" ht="12.0" customHeight="1">
      <c r="A41" s="19"/>
      <c r="B41" s="17"/>
      <c r="C41" s="17"/>
      <c r="D41" s="17"/>
      <c r="E41" s="19"/>
      <c r="F41" s="19"/>
      <c r="G41" s="19"/>
      <c r="H41" s="19"/>
      <c r="I41" s="19"/>
      <c r="J41" s="19"/>
      <c r="K41" s="19"/>
    </row>
    <row r="42" ht="12.0" customHeight="1">
      <c r="A42" s="19"/>
      <c r="B42" s="17"/>
      <c r="C42" s="17"/>
      <c r="D42" s="17"/>
      <c r="E42" s="19"/>
      <c r="F42" s="19"/>
      <c r="G42" s="19"/>
      <c r="H42" s="19"/>
      <c r="I42" s="19"/>
      <c r="J42" s="19"/>
      <c r="K42" s="19"/>
    </row>
    <row r="43" ht="12.0" customHeight="1">
      <c r="A43" s="19"/>
      <c r="B43" s="17"/>
      <c r="C43" s="17"/>
      <c r="D43" s="17"/>
      <c r="E43" s="19"/>
      <c r="F43" s="19"/>
      <c r="G43" s="19"/>
      <c r="H43" s="19"/>
      <c r="I43" s="19"/>
      <c r="J43" s="19"/>
      <c r="K43" s="19"/>
    </row>
    <row r="44" ht="12.0" customHeight="1">
      <c r="A44" s="19"/>
      <c r="B44" s="17"/>
      <c r="C44" s="17"/>
      <c r="D44" s="17"/>
      <c r="E44" s="19"/>
      <c r="F44" s="19"/>
      <c r="G44" s="19"/>
      <c r="H44" s="19"/>
      <c r="I44" s="19"/>
      <c r="J44" s="19"/>
      <c r="K44" s="19"/>
    </row>
    <row r="45" ht="12.0" customHeight="1">
      <c r="A45" s="19"/>
      <c r="B45" s="17"/>
      <c r="C45" s="17"/>
      <c r="D45" s="17"/>
      <c r="E45" s="19"/>
      <c r="F45" s="19"/>
      <c r="G45" s="19"/>
      <c r="H45" s="19"/>
      <c r="I45" s="19"/>
      <c r="J45" s="19"/>
      <c r="K45" s="19"/>
    </row>
    <row r="46" ht="12.0" customHeight="1">
      <c r="A46" s="19"/>
      <c r="B46" s="17"/>
      <c r="C46" s="17"/>
      <c r="D46" s="17"/>
      <c r="E46" s="19"/>
      <c r="F46" s="19"/>
      <c r="G46" s="19"/>
      <c r="H46" s="19"/>
      <c r="I46" s="19"/>
      <c r="J46" s="19"/>
      <c r="K46" s="19"/>
    </row>
    <row r="47" ht="12.0" customHeight="1">
      <c r="A47" s="19"/>
      <c r="B47" s="17"/>
      <c r="C47" s="17"/>
      <c r="D47" s="17"/>
      <c r="E47" s="19"/>
      <c r="F47" s="19"/>
      <c r="G47" s="19"/>
      <c r="H47" s="19"/>
      <c r="I47" s="19"/>
      <c r="J47" s="19"/>
      <c r="K47" s="19"/>
    </row>
    <row r="48" ht="12.0" customHeight="1">
      <c r="A48" s="19"/>
      <c r="B48" s="17"/>
      <c r="C48" s="17"/>
      <c r="D48" s="17"/>
      <c r="E48" s="19"/>
      <c r="F48" s="19"/>
      <c r="G48" s="19"/>
      <c r="H48" s="19"/>
      <c r="I48" s="19"/>
      <c r="J48" s="19"/>
      <c r="K48" s="19"/>
    </row>
    <row r="49" ht="12.0" customHeight="1">
      <c r="A49" s="19"/>
      <c r="B49" s="17"/>
      <c r="C49" s="17"/>
      <c r="D49" s="17"/>
      <c r="E49" s="19"/>
      <c r="F49" s="19"/>
      <c r="G49" s="19"/>
      <c r="H49" s="19"/>
      <c r="I49" s="19"/>
      <c r="J49" s="19"/>
      <c r="K49" s="19"/>
    </row>
    <row r="50" ht="12.0" customHeight="1">
      <c r="A50" s="19"/>
      <c r="B50" s="17"/>
      <c r="C50" s="17"/>
      <c r="D50" s="17"/>
      <c r="E50" s="19"/>
      <c r="F50" s="19"/>
      <c r="G50" s="19"/>
      <c r="H50" s="19"/>
      <c r="I50" s="19"/>
      <c r="J50" s="19"/>
      <c r="K50" s="19"/>
    </row>
    <row r="51" ht="12.0" customHeight="1">
      <c r="A51" s="19"/>
      <c r="B51" s="17"/>
      <c r="C51" s="17"/>
      <c r="D51" s="17"/>
      <c r="E51" s="19"/>
      <c r="F51" s="19"/>
      <c r="G51" s="19"/>
      <c r="H51" s="19"/>
      <c r="I51" s="19"/>
      <c r="J51" s="19"/>
      <c r="K51" s="19"/>
    </row>
    <row r="52" ht="12.0" customHeight="1">
      <c r="A52" s="19"/>
      <c r="B52" s="17"/>
      <c r="C52" s="17"/>
      <c r="D52" s="17"/>
      <c r="E52" s="19"/>
      <c r="F52" s="19"/>
      <c r="G52" s="19"/>
      <c r="H52" s="19"/>
      <c r="I52" s="19"/>
      <c r="J52" s="19"/>
      <c r="K52" s="19"/>
    </row>
    <row r="53" ht="12.0" customHeight="1">
      <c r="A53" s="19"/>
      <c r="B53" s="17"/>
      <c r="C53" s="17"/>
      <c r="D53" s="17"/>
      <c r="E53" s="19"/>
      <c r="F53" s="19"/>
      <c r="G53" s="19"/>
      <c r="H53" s="19"/>
      <c r="I53" s="19"/>
      <c r="J53" s="19"/>
      <c r="K53" s="19"/>
    </row>
    <row r="54" ht="12.0" customHeight="1">
      <c r="A54" s="19"/>
      <c r="B54" s="17"/>
      <c r="C54" s="17"/>
      <c r="D54" s="17"/>
      <c r="E54" s="19"/>
      <c r="F54" s="19"/>
      <c r="G54" s="19"/>
      <c r="H54" s="19"/>
      <c r="I54" s="19"/>
      <c r="J54" s="19"/>
      <c r="K54" s="19"/>
    </row>
    <row r="55" ht="12.0" customHeight="1">
      <c r="A55" s="19"/>
      <c r="B55" s="17"/>
      <c r="C55" s="17"/>
      <c r="D55" s="17"/>
      <c r="E55" s="19"/>
      <c r="F55" s="19"/>
      <c r="G55" s="19"/>
      <c r="H55" s="19"/>
      <c r="I55" s="19"/>
      <c r="J55" s="19"/>
      <c r="K55" s="19"/>
    </row>
    <row r="56" ht="12.0" customHeight="1">
      <c r="A56" s="19"/>
      <c r="B56" s="17"/>
      <c r="C56" s="17"/>
      <c r="D56" s="17"/>
      <c r="E56" s="19"/>
      <c r="F56" s="19"/>
      <c r="G56" s="19"/>
      <c r="H56" s="19"/>
      <c r="I56" s="19"/>
      <c r="J56" s="19"/>
      <c r="K56" s="19"/>
    </row>
    <row r="57" ht="12.0" customHeight="1">
      <c r="A57" s="19"/>
      <c r="B57" s="17"/>
      <c r="C57" s="17"/>
      <c r="D57" s="17"/>
      <c r="E57" s="19"/>
      <c r="F57" s="19"/>
      <c r="G57" s="19"/>
      <c r="H57" s="19"/>
      <c r="I57" s="19"/>
      <c r="J57" s="19"/>
      <c r="K57" s="19"/>
    </row>
    <row r="58" ht="12.0" customHeight="1">
      <c r="A58" s="19"/>
      <c r="B58" s="17"/>
      <c r="C58" s="17"/>
      <c r="D58" s="17"/>
      <c r="E58" s="19"/>
      <c r="F58" s="19"/>
      <c r="G58" s="19"/>
      <c r="H58" s="19"/>
      <c r="I58" s="19"/>
      <c r="J58" s="19"/>
      <c r="K58" s="19"/>
    </row>
    <row r="59" ht="12.0" customHeight="1">
      <c r="A59" s="19"/>
      <c r="B59" s="17"/>
      <c r="C59" s="17"/>
      <c r="D59" s="17"/>
      <c r="E59" s="19"/>
      <c r="F59" s="19"/>
      <c r="G59" s="19"/>
      <c r="H59" s="19"/>
      <c r="I59" s="19"/>
      <c r="J59" s="19"/>
      <c r="K59" s="19"/>
    </row>
    <row r="60" ht="12.0" customHeight="1">
      <c r="A60" s="19"/>
      <c r="B60" s="17"/>
      <c r="C60" s="17"/>
      <c r="D60" s="17"/>
      <c r="E60" s="19"/>
      <c r="F60" s="19"/>
      <c r="G60" s="19"/>
      <c r="H60" s="19"/>
      <c r="I60" s="19"/>
      <c r="J60" s="19"/>
      <c r="K60" s="19"/>
    </row>
    <row r="61" ht="12.0" customHeight="1">
      <c r="A61" s="19"/>
      <c r="B61" s="17"/>
      <c r="C61" s="17"/>
      <c r="D61" s="17"/>
      <c r="E61" s="19"/>
      <c r="F61" s="19"/>
      <c r="G61" s="19"/>
      <c r="H61" s="19"/>
      <c r="I61" s="19"/>
      <c r="J61" s="19"/>
      <c r="K61" s="19"/>
    </row>
    <row r="62" ht="12.0" customHeight="1">
      <c r="A62" s="19"/>
      <c r="B62" s="17"/>
      <c r="C62" s="17"/>
      <c r="D62" s="17"/>
      <c r="E62" s="19"/>
      <c r="F62" s="19"/>
      <c r="G62" s="19"/>
      <c r="H62" s="19"/>
      <c r="I62" s="19"/>
      <c r="J62" s="19"/>
      <c r="K62" s="19"/>
    </row>
    <row r="63" ht="12.0" customHeight="1">
      <c r="A63" s="19"/>
      <c r="B63" s="17"/>
      <c r="C63" s="17"/>
      <c r="D63" s="17"/>
      <c r="E63" s="19"/>
      <c r="F63" s="19"/>
      <c r="G63" s="19"/>
      <c r="H63" s="19"/>
      <c r="I63" s="19"/>
      <c r="J63" s="19"/>
      <c r="K63" s="19"/>
    </row>
    <row r="64" ht="12.0" customHeight="1">
      <c r="A64" s="19"/>
      <c r="B64" s="17"/>
      <c r="C64" s="17"/>
      <c r="D64" s="17"/>
      <c r="E64" s="19"/>
      <c r="F64" s="19"/>
      <c r="G64" s="19"/>
      <c r="H64" s="19"/>
      <c r="I64" s="19"/>
      <c r="J64" s="19"/>
      <c r="K64" s="19"/>
    </row>
    <row r="65" ht="12.0" customHeight="1">
      <c r="A65" s="19"/>
      <c r="B65" s="17"/>
      <c r="C65" s="17"/>
      <c r="D65" s="17"/>
      <c r="E65" s="19"/>
      <c r="F65" s="19"/>
      <c r="G65" s="19"/>
      <c r="H65" s="19"/>
      <c r="I65" s="19"/>
      <c r="J65" s="19"/>
      <c r="K65" s="19"/>
    </row>
    <row r="66" ht="12.0" customHeight="1">
      <c r="A66" s="19"/>
      <c r="B66" s="17"/>
      <c r="C66" s="17"/>
      <c r="D66" s="17"/>
      <c r="E66" s="19"/>
      <c r="F66" s="19"/>
      <c r="G66" s="19"/>
      <c r="H66" s="19"/>
      <c r="I66" s="19"/>
      <c r="J66" s="19"/>
      <c r="K66" s="19"/>
    </row>
    <row r="67" ht="12.0" customHeight="1">
      <c r="A67" s="19"/>
      <c r="B67" s="17"/>
      <c r="C67" s="17"/>
      <c r="D67" s="17"/>
      <c r="E67" s="19"/>
      <c r="F67" s="19"/>
      <c r="G67" s="19"/>
      <c r="H67" s="19"/>
      <c r="I67" s="19"/>
      <c r="J67" s="19"/>
      <c r="K67" s="19"/>
    </row>
    <row r="68" ht="12.0" customHeight="1">
      <c r="A68" s="19"/>
      <c r="B68" s="17"/>
      <c r="C68" s="17"/>
      <c r="D68" s="17"/>
      <c r="E68" s="19"/>
      <c r="F68" s="19"/>
      <c r="G68" s="19"/>
      <c r="H68" s="19"/>
      <c r="I68" s="19"/>
      <c r="J68" s="19"/>
      <c r="K68" s="19"/>
    </row>
    <row r="69" ht="12.0" customHeight="1">
      <c r="A69" s="19"/>
      <c r="B69" s="17"/>
      <c r="C69" s="17"/>
      <c r="D69" s="17"/>
      <c r="E69" s="19"/>
      <c r="F69" s="19"/>
      <c r="G69" s="19"/>
      <c r="H69" s="19"/>
      <c r="I69" s="19"/>
      <c r="J69" s="19"/>
      <c r="K69" s="19"/>
    </row>
    <row r="70" ht="12.0" customHeight="1">
      <c r="A70" s="19"/>
      <c r="B70" s="17"/>
      <c r="C70" s="17"/>
      <c r="D70" s="17"/>
      <c r="E70" s="19"/>
      <c r="F70" s="19"/>
      <c r="G70" s="19"/>
      <c r="H70" s="19"/>
      <c r="I70" s="19"/>
      <c r="J70" s="19"/>
      <c r="K70" s="19"/>
    </row>
    <row r="71" ht="12.0" customHeight="1">
      <c r="A71" s="19"/>
      <c r="B71" s="17"/>
      <c r="C71" s="17"/>
      <c r="D71" s="17"/>
      <c r="E71" s="19"/>
      <c r="F71" s="19"/>
      <c r="G71" s="19"/>
      <c r="H71" s="19"/>
      <c r="I71" s="19"/>
      <c r="J71" s="19"/>
      <c r="K71" s="19"/>
    </row>
    <row r="72" ht="12.0" customHeight="1">
      <c r="A72" s="19"/>
      <c r="B72" s="17"/>
      <c r="C72" s="17"/>
      <c r="D72" s="17"/>
      <c r="E72" s="19"/>
      <c r="F72" s="19"/>
      <c r="G72" s="19"/>
      <c r="H72" s="19"/>
      <c r="I72" s="19"/>
      <c r="J72" s="19"/>
      <c r="K72" s="19"/>
    </row>
    <row r="73" ht="12.0" customHeight="1">
      <c r="A73" s="19"/>
      <c r="B73" s="17"/>
      <c r="C73" s="17"/>
      <c r="D73" s="17"/>
      <c r="E73" s="19"/>
      <c r="F73" s="19"/>
      <c r="G73" s="19"/>
      <c r="H73" s="19"/>
      <c r="I73" s="19"/>
      <c r="J73" s="19"/>
      <c r="K73" s="19"/>
    </row>
    <row r="74" ht="12.0" customHeight="1">
      <c r="A74" s="19"/>
      <c r="B74" s="17"/>
      <c r="C74" s="17"/>
      <c r="D74" s="17"/>
      <c r="E74" s="19"/>
      <c r="F74" s="19"/>
      <c r="G74" s="19"/>
      <c r="H74" s="19"/>
      <c r="I74" s="19"/>
      <c r="J74" s="19"/>
      <c r="K74" s="19"/>
    </row>
    <row r="75" ht="12.0" customHeight="1">
      <c r="A75" s="19"/>
      <c r="B75" s="17"/>
      <c r="C75" s="17"/>
      <c r="D75" s="17"/>
      <c r="E75" s="19"/>
      <c r="F75" s="19"/>
      <c r="G75" s="19"/>
      <c r="H75" s="19"/>
      <c r="I75" s="19"/>
      <c r="J75" s="19"/>
      <c r="K75" s="19"/>
    </row>
    <row r="76" ht="12.0" customHeight="1">
      <c r="A76" s="19"/>
      <c r="B76" s="17"/>
      <c r="C76" s="17"/>
      <c r="D76" s="17"/>
      <c r="E76" s="19"/>
      <c r="F76" s="19"/>
      <c r="G76" s="19"/>
      <c r="H76" s="19"/>
      <c r="I76" s="19"/>
      <c r="J76" s="19"/>
      <c r="K76" s="19"/>
    </row>
    <row r="77" ht="12.0" customHeight="1">
      <c r="A77" s="19"/>
      <c r="B77" s="17"/>
      <c r="C77" s="17"/>
      <c r="D77" s="17"/>
      <c r="E77" s="19"/>
      <c r="F77" s="19"/>
      <c r="G77" s="19"/>
      <c r="H77" s="19"/>
      <c r="I77" s="19"/>
      <c r="J77" s="19"/>
      <c r="K77" s="19"/>
    </row>
    <row r="78" ht="12.0" customHeight="1">
      <c r="A78" s="19"/>
      <c r="B78" s="17"/>
      <c r="C78" s="17"/>
      <c r="D78" s="17"/>
      <c r="E78" s="19"/>
      <c r="F78" s="19"/>
      <c r="G78" s="19"/>
      <c r="H78" s="19"/>
      <c r="I78" s="19"/>
      <c r="J78" s="19"/>
      <c r="K78" s="19"/>
    </row>
    <row r="79" ht="12.0" customHeight="1">
      <c r="A79" s="19"/>
      <c r="B79" s="17"/>
      <c r="C79" s="17"/>
      <c r="D79" s="17"/>
      <c r="E79" s="19"/>
      <c r="F79" s="19"/>
      <c r="G79" s="19"/>
      <c r="H79" s="19"/>
      <c r="I79" s="19"/>
      <c r="J79" s="19"/>
      <c r="K79" s="19"/>
    </row>
    <row r="80" ht="12.0" customHeight="1">
      <c r="A80" s="19"/>
      <c r="B80" s="17"/>
      <c r="C80" s="17"/>
      <c r="D80" s="17"/>
      <c r="E80" s="19"/>
      <c r="F80" s="19"/>
      <c r="G80" s="19"/>
      <c r="H80" s="19"/>
      <c r="I80" s="19"/>
      <c r="J80" s="19"/>
      <c r="K80" s="19"/>
    </row>
    <row r="81" ht="12.0" customHeight="1">
      <c r="A81" s="19"/>
      <c r="B81" s="17"/>
      <c r="C81" s="17"/>
      <c r="D81" s="17"/>
      <c r="E81" s="19"/>
      <c r="F81" s="19"/>
      <c r="G81" s="19"/>
      <c r="H81" s="19"/>
      <c r="I81" s="19"/>
      <c r="J81" s="19"/>
      <c r="K81" s="19"/>
    </row>
    <row r="82" ht="12.0" customHeight="1">
      <c r="A82" s="19"/>
      <c r="B82" s="17"/>
      <c r="C82" s="17"/>
      <c r="D82" s="17"/>
      <c r="E82" s="19"/>
      <c r="F82" s="19"/>
      <c r="G82" s="19"/>
      <c r="H82" s="19"/>
      <c r="I82" s="19"/>
      <c r="J82" s="19"/>
      <c r="K82" s="19"/>
    </row>
    <row r="83" ht="12.0" customHeight="1">
      <c r="A83" s="19"/>
      <c r="B83" s="17"/>
      <c r="C83" s="17"/>
      <c r="D83" s="17"/>
      <c r="E83" s="19"/>
      <c r="F83" s="19"/>
      <c r="G83" s="19"/>
      <c r="H83" s="19"/>
      <c r="I83" s="19"/>
      <c r="J83" s="19"/>
      <c r="K83" s="19"/>
    </row>
    <row r="84" ht="12.0" customHeight="1">
      <c r="A84" s="19"/>
      <c r="B84" s="17"/>
      <c r="C84" s="17"/>
      <c r="D84" s="17"/>
      <c r="E84" s="19"/>
      <c r="F84" s="19"/>
      <c r="G84" s="19"/>
      <c r="H84" s="19"/>
      <c r="I84" s="19"/>
      <c r="J84" s="19"/>
      <c r="K84" s="19"/>
    </row>
    <row r="85" ht="12.0" customHeight="1">
      <c r="A85" s="19"/>
      <c r="B85" s="17"/>
      <c r="C85" s="17"/>
      <c r="D85" s="17"/>
      <c r="E85" s="19"/>
      <c r="F85" s="19"/>
      <c r="G85" s="19"/>
      <c r="H85" s="19"/>
      <c r="I85" s="19"/>
      <c r="J85" s="19"/>
      <c r="K85" s="19"/>
    </row>
    <row r="86" ht="12.0" customHeight="1">
      <c r="A86" s="19"/>
      <c r="B86" s="17"/>
      <c r="C86" s="17"/>
      <c r="D86" s="17"/>
      <c r="E86" s="19"/>
      <c r="F86" s="19"/>
      <c r="G86" s="19"/>
      <c r="H86" s="19"/>
      <c r="I86" s="19"/>
      <c r="J86" s="19"/>
      <c r="K86" s="19"/>
    </row>
    <row r="87" ht="12.0" customHeight="1">
      <c r="A87" s="19"/>
      <c r="B87" s="17"/>
      <c r="C87" s="17"/>
      <c r="D87" s="17"/>
      <c r="E87" s="19"/>
      <c r="F87" s="19"/>
      <c r="G87" s="19"/>
      <c r="H87" s="19"/>
      <c r="I87" s="19"/>
      <c r="J87" s="19"/>
      <c r="K87" s="19"/>
    </row>
    <row r="88" ht="12.0" customHeight="1">
      <c r="A88" s="19"/>
      <c r="B88" s="17"/>
      <c r="C88" s="17"/>
      <c r="D88" s="17"/>
      <c r="E88" s="19"/>
      <c r="F88" s="19"/>
      <c r="G88" s="19"/>
      <c r="H88" s="19"/>
      <c r="I88" s="19"/>
      <c r="J88" s="19"/>
      <c r="K88" s="19"/>
    </row>
    <row r="89" ht="12.0" customHeight="1">
      <c r="A89" s="19"/>
      <c r="B89" s="17"/>
      <c r="C89" s="17"/>
      <c r="D89" s="17"/>
      <c r="E89" s="19"/>
      <c r="F89" s="19"/>
      <c r="G89" s="19"/>
      <c r="H89" s="19"/>
      <c r="I89" s="19"/>
      <c r="J89" s="19"/>
      <c r="K89" s="19"/>
    </row>
    <row r="90" ht="12.0" customHeight="1">
      <c r="A90" s="19"/>
      <c r="B90" s="17"/>
      <c r="C90" s="17"/>
      <c r="D90" s="17"/>
      <c r="E90" s="19"/>
      <c r="F90" s="19"/>
      <c r="G90" s="19"/>
      <c r="H90" s="19"/>
      <c r="I90" s="19"/>
      <c r="J90" s="19"/>
      <c r="K90" s="19"/>
    </row>
    <row r="91" ht="12.0" customHeight="1">
      <c r="A91" s="19"/>
      <c r="B91" s="17"/>
      <c r="C91" s="17"/>
      <c r="D91" s="17"/>
      <c r="E91" s="19"/>
      <c r="F91" s="19"/>
      <c r="G91" s="19"/>
      <c r="H91" s="19"/>
      <c r="I91" s="19"/>
      <c r="J91" s="19"/>
      <c r="K91" s="19"/>
    </row>
    <row r="92" ht="12.0" customHeight="1">
      <c r="A92" s="19"/>
      <c r="B92" s="17"/>
      <c r="C92" s="17"/>
      <c r="D92" s="17"/>
      <c r="E92" s="19"/>
      <c r="F92" s="19"/>
      <c r="G92" s="19"/>
      <c r="H92" s="19"/>
      <c r="I92" s="19"/>
      <c r="J92" s="19"/>
      <c r="K92" s="19"/>
    </row>
    <row r="93" ht="12.0" customHeight="1">
      <c r="A93" s="19"/>
      <c r="B93" s="17"/>
      <c r="C93" s="17"/>
      <c r="D93" s="17"/>
      <c r="E93" s="19"/>
      <c r="F93" s="19"/>
      <c r="G93" s="19"/>
      <c r="H93" s="19"/>
      <c r="I93" s="19"/>
      <c r="J93" s="19"/>
      <c r="K93" s="19"/>
    </row>
    <row r="94" ht="12.0" customHeight="1">
      <c r="A94" s="19"/>
      <c r="B94" s="17"/>
      <c r="C94" s="17"/>
      <c r="D94" s="17"/>
      <c r="E94" s="19"/>
      <c r="F94" s="19"/>
      <c r="G94" s="19"/>
      <c r="H94" s="19"/>
      <c r="I94" s="19"/>
      <c r="J94" s="19"/>
      <c r="K94" s="19"/>
    </row>
    <row r="95" ht="12.0" customHeight="1">
      <c r="A95" s="19"/>
      <c r="B95" s="17"/>
      <c r="C95" s="17"/>
      <c r="D95" s="17"/>
      <c r="E95" s="19"/>
      <c r="F95" s="19"/>
      <c r="G95" s="19"/>
      <c r="H95" s="19"/>
      <c r="I95" s="19"/>
      <c r="J95" s="19"/>
      <c r="K95" s="19"/>
    </row>
    <row r="96" ht="12.0" customHeight="1">
      <c r="A96" s="19"/>
      <c r="B96" s="17"/>
      <c r="C96" s="17"/>
      <c r="D96" s="17"/>
      <c r="E96" s="19"/>
      <c r="F96" s="19"/>
      <c r="G96" s="19"/>
      <c r="H96" s="19"/>
      <c r="I96" s="19"/>
      <c r="J96" s="19"/>
      <c r="K96" s="19"/>
    </row>
    <row r="97" ht="12.0" customHeight="1">
      <c r="A97" s="19"/>
      <c r="B97" s="17"/>
      <c r="C97" s="17"/>
      <c r="D97" s="17"/>
      <c r="E97" s="19"/>
      <c r="F97" s="19"/>
      <c r="G97" s="19"/>
      <c r="H97" s="19"/>
      <c r="I97" s="19"/>
      <c r="J97" s="19"/>
      <c r="K97" s="19"/>
    </row>
    <row r="98" ht="12.0" customHeight="1">
      <c r="A98" s="19"/>
      <c r="B98" s="17"/>
      <c r="C98" s="17"/>
      <c r="D98" s="17"/>
      <c r="E98" s="19"/>
      <c r="F98" s="19"/>
      <c r="G98" s="19"/>
      <c r="H98" s="19"/>
      <c r="I98" s="19"/>
      <c r="J98" s="19"/>
      <c r="K98" s="19"/>
    </row>
    <row r="99" ht="12.0" customHeight="1">
      <c r="A99" s="19"/>
      <c r="B99" s="17"/>
      <c r="C99" s="17"/>
      <c r="D99" s="17"/>
      <c r="E99" s="19"/>
      <c r="F99" s="19"/>
      <c r="G99" s="19"/>
      <c r="H99" s="19"/>
      <c r="I99" s="19"/>
      <c r="J99" s="19"/>
      <c r="K99" s="19"/>
    </row>
    <row r="100" ht="12.0" customHeight="1">
      <c r="A100" s="19"/>
      <c r="B100" s="17"/>
      <c r="C100" s="17"/>
      <c r="D100" s="17"/>
      <c r="E100" s="19"/>
      <c r="F100" s="19"/>
      <c r="G100" s="19"/>
      <c r="H100" s="19"/>
      <c r="I100" s="19"/>
      <c r="J100" s="19"/>
      <c r="K100" s="19"/>
    </row>
  </sheetData>
  <printOptions/>
  <pageMargins bottom="0.75" footer="0.0" header="0.0" left="0.7" right="0.7" top="0.75"/>
  <pageSetup paperSize="9" orientation="portrait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21.0"/>
    <col customWidth="1" min="2" max="2" width="11.14"/>
    <col customWidth="1" min="3" max="10" width="8.71"/>
    <col customWidth="1" min="11" max="11" width="11.57"/>
    <col customWidth="1" min="12" max="12" width="8.71"/>
    <col customWidth="1" min="13" max="14" width="11.57"/>
  </cols>
  <sheetData>
    <row r="1" ht="12.0" customHeight="1">
      <c r="A1" s="18" t="s">
        <v>568</v>
      </c>
      <c r="B1" s="17"/>
      <c r="C1" s="17"/>
      <c r="D1" s="17"/>
      <c r="E1" s="17"/>
      <c r="F1" s="17"/>
      <c r="G1" s="17"/>
      <c r="H1" s="19"/>
      <c r="I1" s="19"/>
      <c r="J1" s="19"/>
      <c r="K1" s="19"/>
      <c r="L1" s="17"/>
      <c r="M1" s="19"/>
      <c r="N1" s="19"/>
    </row>
    <row r="2" ht="12.0" customHeight="1">
      <c r="A2" s="20" t="s">
        <v>569</v>
      </c>
      <c r="B2" s="17"/>
      <c r="C2" s="17"/>
      <c r="D2" s="17"/>
      <c r="E2" s="17"/>
      <c r="F2" s="17"/>
      <c r="G2" s="17"/>
      <c r="H2" s="19"/>
      <c r="I2" s="19"/>
      <c r="J2" s="19"/>
      <c r="K2" s="19"/>
      <c r="L2" s="17"/>
      <c r="M2" s="19"/>
      <c r="N2" s="19"/>
    </row>
    <row r="3" ht="8.25" customHeight="1">
      <c r="A3" s="19"/>
      <c r="B3" s="17"/>
      <c r="C3" s="17"/>
      <c r="D3" s="17"/>
      <c r="E3" s="17"/>
      <c r="F3" s="17"/>
      <c r="G3" s="17"/>
      <c r="H3" s="19"/>
      <c r="I3" s="19"/>
      <c r="J3" s="19"/>
      <c r="K3" s="19"/>
      <c r="L3" s="17"/>
      <c r="M3" s="19"/>
      <c r="N3" s="19"/>
    </row>
    <row r="4" ht="8.25" customHeight="1">
      <c r="A4" s="19"/>
      <c r="B4" s="17"/>
      <c r="C4" s="17"/>
      <c r="D4" s="17"/>
      <c r="E4" s="17"/>
      <c r="F4" s="17"/>
      <c r="G4" s="17"/>
      <c r="H4" s="19"/>
      <c r="I4" s="19"/>
      <c r="J4" s="19"/>
      <c r="K4" s="19"/>
      <c r="L4" s="17"/>
      <c r="M4" s="19"/>
      <c r="N4" s="19"/>
    </row>
    <row r="5" ht="12.0" customHeight="1">
      <c r="A5" s="21" t="s">
        <v>570</v>
      </c>
      <c r="B5" s="36"/>
      <c r="C5" s="22">
        <v>2011.0</v>
      </c>
      <c r="D5" s="22">
        <v>2012.0</v>
      </c>
      <c r="E5" s="22">
        <v>2013.0</v>
      </c>
      <c r="F5" s="22">
        <v>2014.0</v>
      </c>
      <c r="G5" s="22">
        <v>2015.0</v>
      </c>
      <c r="H5" s="22">
        <v>2016.0</v>
      </c>
      <c r="I5" s="22">
        <v>2017.0</v>
      </c>
      <c r="J5" s="22">
        <v>2018.0</v>
      </c>
      <c r="K5" s="36">
        <v>2019.0</v>
      </c>
      <c r="L5" s="36" t="s">
        <v>571</v>
      </c>
      <c r="M5" s="19"/>
      <c r="N5" s="19"/>
    </row>
    <row r="6" ht="12.0" customHeight="1">
      <c r="A6" s="17" t="s">
        <v>501</v>
      </c>
      <c r="B6" s="17" t="s">
        <v>502</v>
      </c>
      <c r="C6" s="66">
        <v>1522.54066087329</v>
      </c>
      <c r="D6" s="66">
        <v>1352.33743032763</v>
      </c>
      <c r="E6" s="66">
        <v>1413.84338899694</v>
      </c>
      <c r="F6" s="66">
        <v>1503.54722540975</v>
      </c>
      <c r="G6" s="66">
        <v>1507.6585313879</v>
      </c>
      <c r="H6" s="66">
        <v>1468.7609249863</v>
      </c>
      <c r="I6" s="66">
        <v>2398.50885754895</v>
      </c>
      <c r="J6" s="66">
        <v>2573.9030892868</v>
      </c>
      <c r="K6" s="66">
        <v>2102.76896011525</v>
      </c>
      <c r="L6" s="66">
        <v>1714.6724469437</v>
      </c>
      <c r="M6" s="19"/>
      <c r="N6" s="19"/>
    </row>
    <row r="7" ht="12.0" customHeight="1">
      <c r="A7" s="17" t="s">
        <v>503</v>
      </c>
      <c r="B7" s="17" t="s">
        <v>331</v>
      </c>
      <c r="C7" s="66">
        <v>989.814795</v>
      </c>
      <c r="D7" s="66">
        <v>994.713763</v>
      </c>
      <c r="E7" s="66">
        <v>1059.368942</v>
      </c>
      <c r="F7" s="66">
        <v>1124.41966</v>
      </c>
      <c r="G7" s="66">
        <v>1190.298859</v>
      </c>
      <c r="H7" s="66">
        <v>1102.935844</v>
      </c>
      <c r="I7" s="66">
        <v>1236.513863</v>
      </c>
      <c r="J7" s="66">
        <v>1208.030652</v>
      </c>
      <c r="K7" s="66">
        <v>1187.814913</v>
      </c>
      <c r="L7" s="66">
        <v>1190.451169</v>
      </c>
      <c r="M7" s="130"/>
      <c r="N7" s="116"/>
    </row>
    <row r="8" ht="8.25" customHeight="1">
      <c r="A8" s="19"/>
      <c r="B8" s="19"/>
      <c r="C8" s="66"/>
      <c r="D8" s="66"/>
      <c r="E8" s="66"/>
      <c r="F8" s="66"/>
      <c r="G8" s="66"/>
      <c r="H8" s="66"/>
      <c r="I8" s="66"/>
      <c r="J8" s="66"/>
      <c r="K8" s="66"/>
      <c r="L8" s="66"/>
      <c r="M8" s="19"/>
      <c r="N8" s="19"/>
    </row>
    <row r="9" ht="8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ht="12.0" customHeight="1">
      <c r="A10" s="24" t="s">
        <v>395</v>
      </c>
      <c r="B10" s="33"/>
      <c r="C10" s="33"/>
      <c r="D10" s="33"/>
      <c r="E10" s="33"/>
      <c r="F10" s="33"/>
      <c r="G10" s="33"/>
      <c r="H10" s="33"/>
      <c r="I10" s="24"/>
      <c r="J10" s="24"/>
      <c r="K10" s="24"/>
      <c r="L10" s="33"/>
      <c r="M10" s="19"/>
      <c r="N10" s="19"/>
    </row>
    <row r="11" ht="12.0" customHeight="1">
      <c r="A11" s="19" t="s">
        <v>572</v>
      </c>
      <c r="B11" s="68"/>
      <c r="C11" s="17"/>
      <c r="D11" s="17"/>
      <c r="E11" s="17"/>
      <c r="F11" s="17"/>
      <c r="G11" s="17"/>
      <c r="H11" s="19"/>
      <c r="I11" s="19"/>
      <c r="J11" s="19"/>
      <c r="K11" s="19"/>
      <c r="L11" s="17"/>
      <c r="M11" s="19"/>
      <c r="N11" s="19"/>
    </row>
    <row r="12" ht="12.0" customHeight="1">
      <c r="A12" s="27" t="s">
        <v>573</v>
      </c>
      <c r="B12" s="128"/>
      <c r="C12" s="28"/>
      <c r="D12" s="28"/>
      <c r="E12" s="28"/>
      <c r="F12" s="28"/>
      <c r="G12" s="28"/>
      <c r="H12" s="27"/>
      <c r="I12" s="27"/>
      <c r="J12" s="27"/>
      <c r="K12" s="27"/>
      <c r="L12" s="28"/>
      <c r="M12" s="19"/>
      <c r="N12" s="19"/>
    </row>
    <row r="13" ht="12.0" customHeight="1">
      <c r="A13" s="19"/>
      <c r="B13" s="17"/>
      <c r="C13" s="17"/>
      <c r="D13" s="17"/>
      <c r="E13" s="17"/>
      <c r="F13" s="17"/>
      <c r="G13" s="17"/>
      <c r="H13" s="19"/>
      <c r="I13" s="19"/>
      <c r="J13" s="19"/>
      <c r="K13" s="19"/>
      <c r="L13" s="17"/>
      <c r="M13" s="19"/>
      <c r="N13" s="19"/>
    </row>
    <row r="14" ht="12.0" customHeight="1">
      <c r="A14" s="19"/>
      <c r="B14" s="17"/>
      <c r="C14" s="17"/>
      <c r="D14" s="17"/>
      <c r="E14" s="17"/>
      <c r="F14" s="17"/>
      <c r="G14" s="17"/>
      <c r="H14" s="19"/>
      <c r="I14" s="19"/>
      <c r="J14" s="19"/>
      <c r="K14" s="19"/>
      <c r="L14" s="17"/>
      <c r="M14" s="19"/>
      <c r="N14" s="19"/>
    </row>
    <row r="15" ht="12.0" customHeight="1">
      <c r="A15" s="19"/>
      <c r="B15" s="17"/>
      <c r="C15" s="17"/>
      <c r="D15" s="17"/>
      <c r="E15" s="17"/>
      <c r="F15" s="17"/>
      <c r="G15" s="17"/>
      <c r="H15" s="19"/>
      <c r="I15" s="19"/>
      <c r="J15" s="19"/>
      <c r="K15" s="19"/>
      <c r="L15" s="17"/>
      <c r="M15" s="19"/>
      <c r="N15" s="19"/>
    </row>
    <row r="16" ht="12.0" customHeight="1">
      <c r="A16" s="19"/>
      <c r="B16" s="17"/>
      <c r="C16" s="66"/>
      <c r="D16" s="66"/>
      <c r="E16" s="66"/>
      <c r="F16" s="66"/>
      <c r="G16" s="66"/>
      <c r="H16" s="66"/>
      <c r="I16" s="66"/>
      <c r="J16" s="19"/>
      <c r="K16" s="19"/>
      <c r="L16" s="66"/>
      <c r="M16" s="19"/>
      <c r="N16" s="19"/>
    </row>
    <row r="17" ht="12.0" customHeight="1">
      <c r="A17" s="19"/>
      <c r="B17" s="17"/>
      <c r="C17" s="17"/>
      <c r="D17" s="17"/>
      <c r="E17" s="17"/>
      <c r="F17" s="17"/>
      <c r="G17" s="17"/>
      <c r="H17" s="19"/>
      <c r="M17" s="19"/>
      <c r="N17" s="19"/>
    </row>
    <row r="18" ht="12.0" customHeight="1">
      <c r="A18" s="19"/>
      <c r="B18" s="17"/>
      <c r="C18" s="17"/>
      <c r="D18" s="17"/>
      <c r="E18" s="17"/>
      <c r="F18" s="17"/>
      <c r="G18" s="17"/>
      <c r="H18" s="19"/>
      <c r="M18" s="19"/>
      <c r="N18" s="19"/>
    </row>
    <row r="19" ht="12.0" customHeight="1">
      <c r="A19" s="19"/>
      <c r="B19" s="17"/>
      <c r="C19" s="17"/>
      <c r="D19" s="17"/>
      <c r="E19" s="17"/>
      <c r="F19" s="17"/>
      <c r="G19" s="17"/>
      <c r="H19" s="19"/>
      <c r="M19" s="19"/>
      <c r="N19" s="19"/>
    </row>
    <row r="20" ht="12.0" customHeight="1">
      <c r="A20" s="19"/>
      <c r="B20" s="17"/>
      <c r="C20" s="17"/>
      <c r="D20" s="17"/>
      <c r="E20" s="17"/>
      <c r="F20" s="17"/>
      <c r="G20" s="17"/>
      <c r="H20" s="19"/>
      <c r="M20" s="19"/>
      <c r="N20" s="19"/>
    </row>
    <row r="21" ht="12.0" customHeight="1">
      <c r="A21" s="19"/>
      <c r="B21" s="17"/>
      <c r="C21" s="17"/>
      <c r="D21" s="17"/>
      <c r="E21" s="17"/>
      <c r="F21" s="17"/>
      <c r="G21" s="17"/>
      <c r="H21" s="19"/>
      <c r="M21" s="19"/>
      <c r="N21" s="19"/>
    </row>
    <row r="22" ht="12.0" customHeight="1">
      <c r="A22" s="19"/>
      <c r="B22" s="17"/>
      <c r="C22" s="17"/>
      <c r="D22" s="17"/>
      <c r="E22" s="17"/>
      <c r="F22" s="17"/>
      <c r="G22" s="17"/>
      <c r="H22" s="19"/>
      <c r="M22" s="19"/>
      <c r="N22" s="19"/>
    </row>
    <row r="23" ht="12.0" customHeight="1">
      <c r="A23" s="19"/>
      <c r="B23" s="17"/>
      <c r="C23" s="17"/>
      <c r="D23" s="17"/>
      <c r="E23" s="17"/>
      <c r="F23" s="17"/>
      <c r="G23" s="17"/>
      <c r="H23" s="19"/>
      <c r="M23" s="19"/>
      <c r="N23" s="19"/>
    </row>
    <row r="24" ht="12.0" customHeight="1">
      <c r="A24" s="19"/>
      <c r="B24" s="17"/>
      <c r="C24" s="17"/>
      <c r="D24" s="17"/>
      <c r="E24" s="17"/>
      <c r="F24" s="17"/>
      <c r="G24" s="17"/>
      <c r="H24" s="19"/>
      <c r="M24" s="19"/>
      <c r="N24" s="19"/>
    </row>
    <row r="25" ht="12.0" customHeight="1">
      <c r="A25" s="19"/>
      <c r="B25" s="17"/>
      <c r="C25" s="17"/>
      <c r="D25" s="17"/>
      <c r="E25" s="17"/>
      <c r="F25" s="17"/>
      <c r="G25" s="17"/>
      <c r="H25" s="19"/>
      <c r="M25" s="19"/>
      <c r="N25" s="19"/>
    </row>
    <row r="26" ht="12.0" customHeight="1">
      <c r="A26" s="19"/>
      <c r="B26" s="17"/>
      <c r="C26" s="17"/>
      <c r="D26" s="17"/>
      <c r="E26" s="17"/>
      <c r="F26" s="17"/>
      <c r="G26" s="17"/>
      <c r="H26" s="19"/>
      <c r="I26" s="19"/>
      <c r="J26" s="19"/>
      <c r="K26" s="19"/>
      <c r="L26" s="17"/>
      <c r="M26" s="19"/>
      <c r="N26" s="19"/>
    </row>
    <row r="27" ht="12.0" customHeight="1">
      <c r="A27" s="19"/>
      <c r="B27" s="17"/>
      <c r="C27" s="17"/>
      <c r="D27" s="17"/>
      <c r="E27" s="17"/>
      <c r="F27" s="17"/>
      <c r="G27" s="17"/>
      <c r="H27" s="19"/>
      <c r="I27" s="19"/>
      <c r="J27" s="19"/>
      <c r="K27" s="19"/>
      <c r="L27" s="17"/>
      <c r="M27" s="19"/>
      <c r="N27" s="19"/>
    </row>
    <row r="28" ht="12.0" customHeight="1">
      <c r="A28" s="19"/>
      <c r="B28" s="17"/>
      <c r="C28" s="17"/>
      <c r="D28" s="17"/>
      <c r="E28" s="17"/>
      <c r="F28" s="17"/>
      <c r="G28" s="17"/>
      <c r="H28" s="19"/>
      <c r="I28" s="19"/>
      <c r="J28" s="19"/>
      <c r="K28" s="19"/>
      <c r="L28" s="17"/>
      <c r="M28" s="19"/>
      <c r="N28" s="19"/>
    </row>
    <row r="29" ht="12.0" customHeight="1">
      <c r="A29" s="19"/>
      <c r="B29" s="17"/>
      <c r="C29" s="17"/>
      <c r="D29" s="17"/>
      <c r="E29" s="17"/>
      <c r="F29" s="17"/>
      <c r="G29" s="17"/>
      <c r="H29" s="19"/>
      <c r="I29" s="19"/>
      <c r="J29" s="19"/>
      <c r="K29" s="19"/>
      <c r="L29" s="17"/>
      <c r="M29" s="19"/>
      <c r="N29" s="19"/>
    </row>
    <row r="30" ht="12.0" customHeight="1">
      <c r="A30" s="19"/>
      <c r="B30" s="17"/>
      <c r="C30" s="17"/>
      <c r="D30" s="17"/>
      <c r="E30" s="17"/>
      <c r="F30" s="17"/>
      <c r="G30" s="17"/>
      <c r="H30" s="19"/>
      <c r="I30" s="19"/>
      <c r="J30" s="19"/>
      <c r="K30" s="19"/>
      <c r="L30" s="17"/>
      <c r="M30" s="19"/>
      <c r="N30" s="19"/>
    </row>
    <row r="31" ht="12.0" customHeight="1">
      <c r="A31" s="19"/>
      <c r="B31" s="17"/>
      <c r="C31" s="17"/>
      <c r="D31" s="17"/>
      <c r="E31" s="17"/>
      <c r="F31" s="17"/>
      <c r="G31" s="17"/>
      <c r="H31" s="19"/>
      <c r="I31" s="19"/>
      <c r="J31" s="19"/>
      <c r="K31" s="19"/>
      <c r="L31" s="17"/>
      <c r="M31" s="19"/>
      <c r="N31" s="19"/>
    </row>
    <row r="32" ht="12.0" customHeight="1">
      <c r="A32" s="19"/>
      <c r="B32" s="17"/>
      <c r="C32" s="17"/>
      <c r="D32" s="17"/>
      <c r="E32" s="17"/>
      <c r="F32" s="17"/>
      <c r="G32" s="17"/>
      <c r="H32" s="19"/>
      <c r="I32" s="19"/>
      <c r="J32" s="19"/>
      <c r="K32" s="19"/>
      <c r="L32" s="17"/>
      <c r="M32" s="19"/>
      <c r="N32" s="19"/>
    </row>
    <row r="33" ht="12.0" customHeight="1">
      <c r="A33" s="19"/>
      <c r="B33" s="17"/>
      <c r="C33" s="17"/>
      <c r="D33" s="17"/>
      <c r="E33" s="17"/>
      <c r="F33" s="17"/>
      <c r="G33" s="17"/>
      <c r="H33" s="19"/>
      <c r="I33" s="19"/>
      <c r="J33" s="19"/>
      <c r="K33" s="19"/>
      <c r="L33" s="17"/>
      <c r="M33" s="19"/>
      <c r="N33" s="19"/>
    </row>
    <row r="34" ht="12.0" customHeight="1">
      <c r="A34" s="19"/>
      <c r="B34" s="17"/>
      <c r="C34" s="17"/>
      <c r="D34" s="17"/>
      <c r="E34" s="17"/>
      <c r="F34" s="17"/>
      <c r="G34" s="17"/>
      <c r="H34" s="19"/>
      <c r="I34" s="19"/>
      <c r="J34" s="19"/>
      <c r="K34" s="19"/>
      <c r="L34" s="17"/>
      <c r="M34" s="19"/>
      <c r="N34" s="19"/>
    </row>
    <row r="35" ht="12.0" customHeight="1">
      <c r="A35" s="19"/>
      <c r="B35" s="17"/>
      <c r="C35" s="17"/>
      <c r="D35" s="17"/>
      <c r="E35" s="17"/>
      <c r="F35" s="17"/>
      <c r="G35" s="17"/>
      <c r="H35" s="19"/>
      <c r="I35" s="19"/>
      <c r="J35" s="19"/>
      <c r="K35" s="19"/>
      <c r="L35" s="17"/>
      <c r="M35" s="19"/>
      <c r="N35" s="19"/>
    </row>
    <row r="36" ht="12.0" customHeight="1">
      <c r="A36" s="19"/>
      <c r="B36" s="17"/>
      <c r="C36" s="17"/>
      <c r="D36" s="17"/>
      <c r="E36" s="17"/>
      <c r="F36" s="17"/>
      <c r="G36" s="17"/>
      <c r="H36" s="19"/>
      <c r="I36" s="19"/>
      <c r="J36" s="19"/>
      <c r="K36" s="19"/>
      <c r="L36" s="17"/>
      <c r="M36" s="19"/>
      <c r="N36" s="19"/>
    </row>
    <row r="37" ht="12.0" customHeight="1">
      <c r="A37" s="19"/>
      <c r="B37" s="17"/>
      <c r="C37" s="17"/>
      <c r="D37" s="17"/>
      <c r="E37" s="17"/>
      <c r="F37" s="17"/>
      <c r="G37" s="17"/>
      <c r="H37" s="19"/>
      <c r="I37" s="19"/>
      <c r="J37" s="19"/>
      <c r="K37" s="19"/>
      <c r="L37" s="17"/>
      <c r="M37" s="19"/>
      <c r="N37" s="19"/>
    </row>
    <row r="38" ht="12.0" customHeight="1">
      <c r="A38" s="19"/>
      <c r="B38" s="17"/>
      <c r="C38" s="17"/>
      <c r="D38" s="17"/>
      <c r="E38" s="17"/>
      <c r="F38" s="17"/>
      <c r="G38" s="17"/>
      <c r="H38" s="19"/>
      <c r="I38" s="19"/>
      <c r="J38" s="19"/>
      <c r="K38" s="19"/>
      <c r="L38" s="17"/>
      <c r="M38" s="19"/>
      <c r="N38" s="19"/>
    </row>
    <row r="39" ht="12.0" customHeight="1">
      <c r="A39" s="19"/>
      <c r="B39" s="17"/>
      <c r="C39" s="17"/>
      <c r="D39" s="17"/>
      <c r="E39" s="17"/>
      <c r="F39" s="17"/>
      <c r="G39" s="17"/>
      <c r="H39" s="19"/>
      <c r="I39" s="19"/>
      <c r="J39" s="19"/>
      <c r="K39" s="19"/>
      <c r="L39" s="17"/>
      <c r="M39" s="19"/>
      <c r="N39" s="19"/>
    </row>
    <row r="40" ht="12.0" customHeight="1">
      <c r="A40" s="19"/>
      <c r="B40" s="17"/>
      <c r="C40" s="17"/>
      <c r="D40" s="17"/>
      <c r="E40" s="17"/>
      <c r="F40" s="17"/>
      <c r="G40" s="17"/>
      <c r="H40" s="19"/>
      <c r="I40" s="19"/>
      <c r="J40" s="19"/>
      <c r="K40" s="19"/>
      <c r="L40" s="17"/>
      <c r="M40" s="19"/>
      <c r="N40" s="19"/>
    </row>
    <row r="41" ht="12.0" customHeight="1">
      <c r="A41" s="19"/>
      <c r="B41" s="17"/>
      <c r="C41" s="17"/>
      <c r="D41" s="17"/>
      <c r="E41" s="17"/>
      <c r="F41" s="17"/>
      <c r="G41" s="17"/>
      <c r="H41" s="19"/>
      <c r="I41" s="19"/>
      <c r="J41" s="19"/>
      <c r="K41" s="19"/>
      <c r="L41" s="17"/>
      <c r="M41" s="19"/>
      <c r="N41" s="19"/>
    </row>
    <row r="42" ht="12.0" customHeight="1">
      <c r="A42" s="19"/>
      <c r="B42" s="17"/>
      <c r="C42" s="17"/>
      <c r="D42" s="17"/>
      <c r="E42" s="17"/>
      <c r="F42" s="17"/>
      <c r="G42" s="17"/>
      <c r="H42" s="19"/>
      <c r="I42" s="19"/>
      <c r="J42" s="19"/>
      <c r="K42" s="19"/>
      <c r="L42" s="17"/>
      <c r="M42" s="19"/>
      <c r="N42" s="19"/>
    </row>
    <row r="43" ht="12.0" customHeight="1">
      <c r="A43" s="19"/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7"/>
      <c r="M43" s="19"/>
      <c r="N43" s="19"/>
    </row>
    <row r="44" ht="12.0" customHeight="1">
      <c r="A44" s="19"/>
      <c r="B44" s="17"/>
      <c r="C44" s="17"/>
      <c r="D44" s="17"/>
      <c r="E44" s="17"/>
      <c r="F44" s="17"/>
      <c r="G44" s="17"/>
      <c r="H44" s="19"/>
      <c r="I44" s="19"/>
      <c r="J44" s="19"/>
      <c r="K44" s="19"/>
      <c r="L44" s="17"/>
      <c r="M44" s="19"/>
      <c r="N44" s="19"/>
    </row>
    <row r="45" ht="12.0" customHeight="1">
      <c r="A45" s="19"/>
      <c r="B45" s="17"/>
      <c r="C45" s="17"/>
      <c r="D45" s="17"/>
      <c r="E45" s="17"/>
      <c r="F45" s="17"/>
      <c r="G45" s="17"/>
      <c r="H45" s="19"/>
      <c r="I45" s="19"/>
      <c r="J45" s="19"/>
      <c r="K45" s="19"/>
      <c r="L45" s="17"/>
      <c r="M45" s="19"/>
      <c r="N45" s="19"/>
    </row>
    <row r="46" ht="12.0" customHeight="1">
      <c r="A46" s="19"/>
      <c r="B46" s="17"/>
      <c r="C46" s="17"/>
      <c r="D46" s="17"/>
      <c r="E46" s="17"/>
      <c r="F46" s="17"/>
      <c r="G46" s="17"/>
      <c r="H46" s="19"/>
      <c r="I46" s="19"/>
      <c r="J46" s="19"/>
      <c r="K46" s="19"/>
      <c r="L46" s="17"/>
      <c r="M46" s="19"/>
      <c r="N46" s="19"/>
    </row>
    <row r="47" ht="12.0" customHeight="1">
      <c r="A47" s="19"/>
      <c r="B47" s="17"/>
      <c r="C47" s="17"/>
      <c r="D47" s="17"/>
      <c r="E47" s="17"/>
      <c r="F47" s="17"/>
      <c r="G47" s="17"/>
      <c r="H47" s="19"/>
      <c r="I47" s="19"/>
      <c r="J47" s="19"/>
      <c r="K47" s="19"/>
      <c r="L47" s="17"/>
      <c r="M47" s="19"/>
      <c r="N47" s="19"/>
    </row>
    <row r="48" ht="12.0" customHeight="1">
      <c r="A48" s="19"/>
      <c r="B48" s="17"/>
      <c r="C48" s="17"/>
      <c r="D48" s="17"/>
      <c r="E48" s="17"/>
      <c r="F48" s="17"/>
      <c r="G48" s="17"/>
      <c r="H48" s="19"/>
      <c r="I48" s="19"/>
      <c r="J48" s="19"/>
      <c r="K48" s="19"/>
      <c r="L48" s="17"/>
      <c r="M48" s="19"/>
      <c r="N48" s="19"/>
    </row>
    <row r="49" ht="12.0" customHeight="1">
      <c r="A49" s="19"/>
      <c r="B49" s="17"/>
      <c r="C49" s="17"/>
      <c r="D49" s="17"/>
      <c r="E49" s="17"/>
      <c r="F49" s="17"/>
      <c r="G49" s="17"/>
      <c r="H49" s="19"/>
      <c r="I49" s="19"/>
      <c r="J49" s="19"/>
      <c r="K49" s="19"/>
      <c r="L49" s="17"/>
      <c r="M49" s="19"/>
      <c r="N49" s="19"/>
    </row>
    <row r="50" ht="12.0" customHeight="1">
      <c r="A50" s="19"/>
      <c r="B50" s="17"/>
      <c r="C50" s="17"/>
      <c r="D50" s="17"/>
      <c r="E50" s="17"/>
      <c r="F50" s="17"/>
      <c r="G50" s="17"/>
      <c r="H50" s="19"/>
      <c r="I50" s="19"/>
      <c r="J50" s="19"/>
      <c r="K50" s="19"/>
      <c r="L50" s="17"/>
      <c r="M50" s="19"/>
      <c r="N50" s="19"/>
    </row>
    <row r="51" ht="12.0" customHeight="1">
      <c r="A51" s="19"/>
      <c r="B51" s="17"/>
      <c r="C51" s="17"/>
      <c r="D51" s="17"/>
      <c r="E51" s="17"/>
      <c r="F51" s="17"/>
      <c r="G51" s="17"/>
      <c r="H51" s="19"/>
      <c r="I51" s="19"/>
      <c r="J51" s="19"/>
      <c r="K51" s="19"/>
      <c r="L51" s="17"/>
      <c r="M51" s="19"/>
      <c r="N51" s="19"/>
    </row>
    <row r="52" ht="12.0" customHeight="1">
      <c r="A52" s="19"/>
      <c r="B52" s="17"/>
      <c r="C52" s="17"/>
      <c r="D52" s="17"/>
      <c r="E52" s="17"/>
      <c r="F52" s="17"/>
      <c r="G52" s="17"/>
      <c r="H52" s="19"/>
      <c r="I52" s="19"/>
      <c r="J52" s="19"/>
      <c r="K52" s="19"/>
      <c r="L52" s="17"/>
      <c r="M52" s="19"/>
      <c r="N52" s="19"/>
    </row>
    <row r="53" ht="12.0" customHeight="1">
      <c r="A53" s="19"/>
      <c r="B53" s="17"/>
      <c r="C53" s="17"/>
      <c r="D53" s="17"/>
      <c r="E53" s="17"/>
      <c r="F53" s="17"/>
      <c r="G53" s="17"/>
      <c r="H53" s="19"/>
      <c r="I53" s="19"/>
      <c r="J53" s="19"/>
      <c r="K53" s="19"/>
      <c r="L53" s="17"/>
      <c r="M53" s="19"/>
      <c r="N53" s="19"/>
    </row>
    <row r="54" ht="12.0" customHeight="1">
      <c r="A54" s="19"/>
      <c r="B54" s="17"/>
      <c r="C54" s="17"/>
      <c r="D54" s="17"/>
      <c r="E54" s="17"/>
      <c r="F54" s="17"/>
      <c r="G54" s="17"/>
      <c r="H54" s="19"/>
      <c r="I54" s="19"/>
      <c r="J54" s="19"/>
      <c r="K54" s="19"/>
      <c r="L54" s="17"/>
      <c r="M54" s="19"/>
      <c r="N54" s="19"/>
    </row>
    <row r="55" ht="12.0" customHeight="1">
      <c r="A55" s="19"/>
      <c r="B55" s="17"/>
      <c r="C55" s="17"/>
      <c r="D55" s="17"/>
      <c r="E55" s="17"/>
      <c r="F55" s="17"/>
      <c r="G55" s="17"/>
      <c r="H55" s="19"/>
      <c r="I55" s="19"/>
      <c r="J55" s="19"/>
      <c r="K55" s="19"/>
      <c r="L55" s="17"/>
      <c r="M55" s="19"/>
      <c r="N55" s="19"/>
    </row>
    <row r="56" ht="12.0" customHeight="1">
      <c r="A56" s="19"/>
      <c r="B56" s="17"/>
      <c r="C56" s="17"/>
      <c r="D56" s="17"/>
      <c r="E56" s="17"/>
      <c r="F56" s="17"/>
      <c r="G56" s="17"/>
      <c r="H56" s="19"/>
      <c r="I56" s="19"/>
      <c r="J56" s="19"/>
      <c r="K56" s="19"/>
      <c r="L56" s="17"/>
      <c r="M56" s="19"/>
      <c r="N56" s="19"/>
    </row>
    <row r="57" ht="12.0" customHeight="1">
      <c r="A57" s="19"/>
      <c r="B57" s="17"/>
      <c r="C57" s="17"/>
      <c r="D57" s="17"/>
      <c r="E57" s="17"/>
      <c r="F57" s="17"/>
      <c r="G57" s="17"/>
      <c r="H57" s="19"/>
      <c r="I57" s="19"/>
      <c r="J57" s="19"/>
      <c r="K57" s="19"/>
      <c r="L57" s="17"/>
      <c r="M57" s="19"/>
      <c r="N57" s="19"/>
    </row>
    <row r="58" ht="12.0" customHeight="1">
      <c r="A58" s="19"/>
      <c r="B58" s="17"/>
      <c r="C58" s="17"/>
      <c r="D58" s="17"/>
      <c r="E58" s="17"/>
      <c r="F58" s="17"/>
      <c r="G58" s="17"/>
      <c r="H58" s="19"/>
      <c r="I58" s="19"/>
      <c r="J58" s="19"/>
      <c r="K58" s="19"/>
      <c r="L58" s="17"/>
      <c r="M58" s="19"/>
      <c r="N58" s="19"/>
    </row>
    <row r="59" ht="12.0" customHeight="1">
      <c r="A59" s="19"/>
      <c r="B59" s="17"/>
      <c r="C59" s="17"/>
      <c r="D59" s="17"/>
      <c r="E59" s="17"/>
      <c r="F59" s="17"/>
      <c r="G59" s="17"/>
      <c r="H59" s="19"/>
      <c r="I59" s="19"/>
      <c r="J59" s="19"/>
      <c r="K59" s="19"/>
      <c r="L59" s="17"/>
      <c r="M59" s="19"/>
      <c r="N59" s="19"/>
    </row>
    <row r="60" ht="12.0" customHeight="1">
      <c r="A60" s="19"/>
      <c r="B60" s="17"/>
      <c r="C60" s="17"/>
      <c r="D60" s="17"/>
      <c r="E60" s="17"/>
      <c r="F60" s="17"/>
      <c r="G60" s="17"/>
      <c r="H60" s="19"/>
      <c r="I60" s="19"/>
      <c r="J60" s="19"/>
      <c r="K60" s="19"/>
      <c r="L60" s="17"/>
      <c r="M60" s="19"/>
      <c r="N60" s="19"/>
    </row>
    <row r="61" ht="12.0" customHeight="1">
      <c r="A61" s="19"/>
      <c r="B61" s="17"/>
      <c r="C61" s="17"/>
      <c r="D61" s="17"/>
      <c r="E61" s="17"/>
      <c r="F61" s="17"/>
      <c r="G61" s="17"/>
      <c r="H61" s="19"/>
      <c r="I61" s="19"/>
      <c r="J61" s="19"/>
      <c r="K61" s="19"/>
      <c r="L61" s="17"/>
      <c r="M61" s="19"/>
      <c r="N61" s="19"/>
    </row>
    <row r="62" ht="12.0" customHeight="1">
      <c r="A62" s="19"/>
      <c r="B62" s="17"/>
      <c r="C62" s="17"/>
      <c r="D62" s="17"/>
      <c r="E62" s="17"/>
      <c r="F62" s="17"/>
      <c r="G62" s="17"/>
      <c r="H62" s="19"/>
      <c r="I62" s="19"/>
      <c r="J62" s="19"/>
      <c r="K62" s="19"/>
      <c r="L62" s="17"/>
      <c r="M62" s="19"/>
      <c r="N62" s="19"/>
    </row>
    <row r="63" ht="12.0" customHeight="1">
      <c r="A63" s="19"/>
      <c r="B63" s="17"/>
      <c r="C63" s="17"/>
      <c r="D63" s="17"/>
      <c r="E63" s="17"/>
      <c r="F63" s="17"/>
      <c r="G63" s="17"/>
      <c r="H63" s="19"/>
      <c r="I63" s="19"/>
      <c r="J63" s="19"/>
      <c r="K63" s="19"/>
      <c r="L63" s="17"/>
      <c r="M63" s="19"/>
      <c r="N63" s="19"/>
    </row>
    <row r="64" ht="12.0" customHeight="1">
      <c r="A64" s="19"/>
      <c r="B64" s="17"/>
      <c r="C64" s="17"/>
      <c r="D64" s="17"/>
      <c r="E64" s="17"/>
      <c r="F64" s="17"/>
      <c r="G64" s="17"/>
      <c r="H64" s="19"/>
      <c r="I64" s="19"/>
      <c r="J64" s="19"/>
      <c r="K64" s="19"/>
      <c r="L64" s="17"/>
      <c r="M64" s="19"/>
      <c r="N64" s="19"/>
    </row>
    <row r="65" ht="12.0" customHeight="1">
      <c r="A65" s="19"/>
      <c r="B65" s="17"/>
      <c r="C65" s="17"/>
      <c r="D65" s="17"/>
      <c r="E65" s="17"/>
      <c r="F65" s="17"/>
      <c r="G65" s="17"/>
      <c r="H65" s="19"/>
      <c r="I65" s="19"/>
      <c r="J65" s="19"/>
      <c r="K65" s="19"/>
      <c r="L65" s="17"/>
      <c r="M65" s="19"/>
      <c r="N65" s="19"/>
    </row>
    <row r="66" ht="12.0" customHeight="1">
      <c r="A66" s="19"/>
      <c r="B66" s="17"/>
      <c r="C66" s="17"/>
      <c r="D66" s="17"/>
      <c r="E66" s="17"/>
      <c r="F66" s="17"/>
      <c r="G66" s="17"/>
      <c r="H66" s="19"/>
      <c r="I66" s="19"/>
      <c r="J66" s="19"/>
      <c r="K66" s="19"/>
      <c r="L66" s="17"/>
      <c r="M66" s="19"/>
      <c r="N66" s="19"/>
    </row>
    <row r="67" ht="12.0" customHeight="1">
      <c r="A67" s="19"/>
      <c r="B67" s="17"/>
      <c r="C67" s="17"/>
      <c r="D67" s="17"/>
      <c r="E67" s="17"/>
      <c r="F67" s="17"/>
      <c r="G67" s="17"/>
      <c r="H67" s="19"/>
      <c r="I67" s="19"/>
      <c r="J67" s="19"/>
      <c r="K67" s="19"/>
      <c r="L67" s="17"/>
      <c r="M67" s="19"/>
      <c r="N67" s="19"/>
    </row>
    <row r="68" ht="12.0" customHeight="1">
      <c r="A68" s="19"/>
      <c r="B68" s="17"/>
      <c r="C68" s="17"/>
      <c r="D68" s="17"/>
      <c r="E68" s="17"/>
      <c r="F68" s="17"/>
      <c r="G68" s="17"/>
      <c r="H68" s="19"/>
      <c r="I68" s="19"/>
      <c r="J68" s="19"/>
      <c r="K68" s="19"/>
      <c r="L68" s="17"/>
      <c r="M68" s="19"/>
      <c r="N68" s="19"/>
    </row>
    <row r="69" ht="12.0" customHeight="1">
      <c r="A69" s="19"/>
      <c r="B69" s="17"/>
      <c r="C69" s="17"/>
      <c r="D69" s="17"/>
      <c r="E69" s="17"/>
      <c r="F69" s="17"/>
      <c r="G69" s="17"/>
      <c r="H69" s="19"/>
      <c r="I69" s="19"/>
      <c r="J69" s="19"/>
      <c r="K69" s="19"/>
      <c r="L69" s="17"/>
      <c r="M69" s="19"/>
      <c r="N69" s="19"/>
    </row>
    <row r="70" ht="12.0" customHeight="1">
      <c r="A70" s="19"/>
      <c r="B70" s="17"/>
      <c r="C70" s="17"/>
      <c r="D70" s="17"/>
      <c r="E70" s="17"/>
      <c r="F70" s="17"/>
      <c r="G70" s="17"/>
      <c r="H70" s="19"/>
      <c r="I70" s="19"/>
      <c r="J70" s="19"/>
      <c r="K70" s="19"/>
      <c r="L70" s="17"/>
      <c r="M70" s="19"/>
      <c r="N70" s="19"/>
    </row>
    <row r="71" ht="12.0" customHeight="1">
      <c r="A71" s="19"/>
      <c r="B71" s="17"/>
      <c r="C71" s="17"/>
      <c r="D71" s="17"/>
      <c r="E71" s="17"/>
      <c r="F71" s="17"/>
      <c r="G71" s="17"/>
      <c r="H71" s="19"/>
      <c r="I71" s="19"/>
      <c r="J71" s="19"/>
      <c r="K71" s="19"/>
      <c r="L71" s="17"/>
      <c r="M71" s="19"/>
      <c r="N71" s="19"/>
    </row>
    <row r="72" ht="12.0" customHeight="1">
      <c r="A72" s="19"/>
      <c r="B72" s="17"/>
      <c r="C72" s="17"/>
      <c r="D72" s="17"/>
      <c r="E72" s="17"/>
      <c r="F72" s="17"/>
      <c r="G72" s="17"/>
      <c r="H72" s="19"/>
      <c r="I72" s="19"/>
      <c r="J72" s="19"/>
      <c r="K72" s="19"/>
      <c r="L72" s="17"/>
      <c r="M72" s="19"/>
      <c r="N72" s="19"/>
    </row>
    <row r="73" ht="12.0" customHeight="1">
      <c r="A73" s="19"/>
      <c r="B73" s="17"/>
      <c r="C73" s="17"/>
      <c r="D73" s="17"/>
      <c r="E73" s="17"/>
      <c r="F73" s="17"/>
      <c r="G73" s="17"/>
      <c r="H73" s="19"/>
      <c r="I73" s="19"/>
      <c r="J73" s="19"/>
      <c r="K73" s="19"/>
      <c r="L73" s="17"/>
      <c r="M73" s="19"/>
      <c r="N73" s="19"/>
    </row>
    <row r="74" ht="12.0" customHeight="1">
      <c r="A74" s="19"/>
      <c r="B74" s="17"/>
      <c r="C74" s="17"/>
      <c r="D74" s="17"/>
      <c r="E74" s="17"/>
      <c r="F74" s="17"/>
      <c r="G74" s="17"/>
      <c r="H74" s="19"/>
      <c r="I74" s="19"/>
      <c r="J74" s="19"/>
      <c r="K74" s="19"/>
      <c r="L74" s="17"/>
      <c r="M74" s="19"/>
      <c r="N74" s="19"/>
    </row>
    <row r="75" ht="12.0" customHeight="1">
      <c r="A75" s="19"/>
      <c r="B75" s="17"/>
      <c r="C75" s="17"/>
      <c r="D75" s="17"/>
      <c r="E75" s="17"/>
      <c r="F75" s="17"/>
      <c r="G75" s="17"/>
      <c r="H75" s="19"/>
      <c r="I75" s="19"/>
      <c r="J75" s="19"/>
      <c r="K75" s="19"/>
      <c r="L75" s="17"/>
      <c r="M75" s="19"/>
      <c r="N75" s="19"/>
    </row>
    <row r="76" ht="12.0" customHeight="1">
      <c r="A76" s="19"/>
      <c r="B76" s="17"/>
      <c r="C76" s="17"/>
      <c r="D76" s="17"/>
      <c r="E76" s="17"/>
      <c r="F76" s="17"/>
      <c r="G76" s="17"/>
      <c r="H76" s="19"/>
      <c r="I76" s="19"/>
      <c r="J76" s="19"/>
      <c r="K76" s="19"/>
      <c r="L76" s="17"/>
      <c r="M76" s="19"/>
      <c r="N76" s="19"/>
    </row>
    <row r="77" ht="12.0" customHeight="1">
      <c r="A77" s="19"/>
      <c r="B77" s="17"/>
      <c r="C77" s="17"/>
      <c r="D77" s="17"/>
      <c r="E77" s="17"/>
      <c r="F77" s="17"/>
      <c r="G77" s="17"/>
      <c r="H77" s="19"/>
      <c r="I77" s="19"/>
      <c r="J77" s="19"/>
      <c r="K77" s="19"/>
      <c r="L77" s="17"/>
      <c r="M77" s="19"/>
      <c r="N77" s="19"/>
    </row>
    <row r="78" ht="12.0" customHeight="1">
      <c r="A78" s="19"/>
      <c r="B78" s="17"/>
      <c r="C78" s="17"/>
      <c r="D78" s="17"/>
      <c r="E78" s="17"/>
      <c r="F78" s="17"/>
      <c r="G78" s="17"/>
      <c r="H78" s="19"/>
      <c r="I78" s="19"/>
      <c r="J78" s="19"/>
      <c r="K78" s="19"/>
      <c r="L78" s="17"/>
      <c r="M78" s="19"/>
      <c r="N78" s="19"/>
    </row>
    <row r="79" ht="12.0" customHeight="1">
      <c r="A79" s="19"/>
      <c r="B79" s="17"/>
      <c r="C79" s="17"/>
      <c r="D79" s="17"/>
      <c r="E79" s="17"/>
      <c r="F79" s="17"/>
      <c r="G79" s="17"/>
      <c r="H79" s="19"/>
      <c r="I79" s="19"/>
      <c r="J79" s="19"/>
      <c r="K79" s="19"/>
      <c r="L79" s="17"/>
      <c r="M79" s="19"/>
      <c r="N79" s="19"/>
    </row>
    <row r="80" ht="12.0" customHeight="1">
      <c r="A80" s="19"/>
      <c r="B80" s="17"/>
      <c r="C80" s="17"/>
      <c r="D80" s="17"/>
      <c r="E80" s="17"/>
      <c r="F80" s="17"/>
      <c r="G80" s="17"/>
      <c r="H80" s="19"/>
      <c r="I80" s="19"/>
      <c r="J80" s="19"/>
      <c r="K80" s="19"/>
      <c r="L80" s="17"/>
      <c r="M80" s="19"/>
      <c r="N80" s="19"/>
    </row>
    <row r="81" ht="12.0" customHeight="1">
      <c r="A81" s="19"/>
      <c r="B81" s="17"/>
      <c r="C81" s="17"/>
      <c r="D81" s="17"/>
      <c r="E81" s="17"/>
      <c r="F81" s="17"/>
      <c r="G81" s="17"/>
      <c r="H81" s="19"/>
      <c r="I81" s="19"/>
      <c r="J81" s="19"/>
      <c r="K81" s="19"/>
      <c r="L81" s="17"/>
      <c r="M81" s="19"/>
      <c r="N81" s="19"/>
    </row>
    <row r="82" ht="12.0" customHeight="1">
      <c r="A82" s="19"/>
      <c r="B82" s="17"/>
      <c r="C82" s="17"/>
      <c r="D82" s="17"/>
      <c r="E82" s="17"/>
      <c r="F82" s="17"/>
      <c r="G82" s="17"/>
      <c r="H82" s="19"/>
      <c r="I82" s="19"/>
      <c r="J82" s="19"/>
      <c r="K82" s="19"/>
      <c r="L82" s="17"/>
      <c r="M82" s="19"/>
      <c r="N82" s="19"/>
    </row>
    <row r="83" ht="12.0" customHeight="1">
      <c r="A83" s="19"/>
      <c r="B83" s="17"/>
      <c r="C83" s="17"/>
      <c r="D83" s="17"/>
      <c r="E83" s="17"/>
      <c r="F83" s="17"/>
      <c r="G83" s="17"/>
      <c r="H83" s="19"/>
      <c r="I83" s="19"/>
      <c r="J83" s="19"/>
      <c r="K83" s="19"/>
      <c r="L83" s="17"/>
      <c r="M83" s="19"/>
      <c r="N83" s="19"/>
    </row>
    <row r="84" ht="12.0" customHeight="1">
      <c r="A84" s="19"/>
      <c r="B84" s="17"/>
      <c r="C84" s="17"/>
      <c r="D84" s="17"/>
      <c r="E84" s="17"/>
      <c r="F84" s="17"/>
      <c r="G84" s="17"/>
      <c r="H84" s="19"/>
      <c r="I84" s="19"/>
      <c r="J84" s="19"/>
      <c r="K84" s="19"/>
      <c r="L84" s="17"/>
      <c r="M84" s="19"/>
      <c r="N84" s="19"/>
    </row>
    <row r="85" ht="12.0" customHeight="1">
      <c r="A85" s="19"/>
      <c r="B85" s="17"/>
      <c r="C85" s="17"/>
      <c r="D85" s="17"/>
      <c r="E85" s="17"/>
      <c r="F85" s="17"/>
      <c r="G85" s="17"/>
      <c r="H85" s="19"/>
      <c r="I85" s="19"/>
      <c r="J85" s="19"/>
      <c r="K85" s="19"/>
      <c r="L85" s="17"/>
      <c r="M85" s="19"/>
      <c r="N85" s="19"/>
    </row>
    <row r="86" ht="12.0" customHeight="1">
      <c r="A86" s="19"/>
      <c r="B86" s="17"/>
      <c r="C86" s="17"/>
      <c r="D86" s="17"/>
      <c r="E86" s="17"/>
      <c r="F86" s="17"/>
      <c r="G86" s="17"/>
      <c r="H86" s="19"/>
      <c r="I86" s="19"/>
      <c r="J86" s="19"/>
      <c r="K86" s="19"/>
      <c r="L86" s="17"/>
      <c r="M86" s="19"/>
      <c r="N86" s="19"/>
    </row>
    <row r="87" ht="12.0" customHeight="1">
      <c r="A87" s="19"/>
      <c r="B87" s="17"/>
      <c r="C87" s="17"/>
      <c r="D87" s="17"/>
      <c r="E87" s="17"/>
      <c r="F87" s="17"/>
      <c r="G87" s="17"/>
      <c r="H87" s="19"/>
      <c r="I87" s="19"/>
      <c r="J87" s="19"/>
      <c r="K87" s="19"/>
      <c r="L87" s="17"/>
      <c r="M87" s="19"/>
      <c r="N87" s="19"/>
    </row>
    <row r="88" ht="12.0" customHeight="1">
      <c r="A88" s="19"/>
      <c r="B88" s="17"/>
      <c r="C88" s="17"/>
      <c r="D88" s="17"/>
      <c r="E88" s="17"/>
      <c r="F88" s="17"/>
      <c r="G88" s="17"/>
      <c r="H88" s="19"/>
      <c r="I88" s="19"/>
      <c r="J88" s="19"/>
      <c r="K88" s="19"/>
      <c r="L88" s="17"/>
      <c r="M88" s="19"/>
      <c r="N88" s="19"/>
    </row>
    <row r="89" ht="12.0" customHeight="1">
      <c r="A89" s="19"/>
      <c r="B89" s="17"/>
      <c r="C89" s="17"/>
      <c r="D89" s="17"/>
      <c r="E89" s="17"/>
      <c r="F89" s="17"/>
      <c r="G89" s="17"/>
      <c r="H89" s="19"/>
      <c r="I89" s="19"/>
      <c r="J89" s="19"/>
      <c r="K89" s="19"/>
      <c r="L89" s="17"/>
      <c r="M89" s="19"/>
      <c r="N89" s="19"/>
    </row>
    <row r="90" ht="12.0" customHeight="1">
      <c r="A90" s="19"/>
      <c r="B90" s="17"/>
      <c r="C90" s="17"/>
      <c r="D90" s="17"/>
      <c r="E90" s="17"/>
      <c r="F90" s="17"/>
      <c r="G90" s="17"/>
      <c r="H90" s="19"/>
      <c r="I90" s="19"/>
      <c r="J90" s="19"/>
      <c r="K90" s="19"/>
      <c r="L90" s="17"/>
      <c r="M90" s="19"/>
      <c r="N90" s="19"/>
    </row>
    <row r="91" ht="12.0" customHeight="1">
      <c r="A91" s="19"/>
      <c r="B91" s="17"/>
      <c r="C91" s="17"/>
      <c r="D91" s="17"/>
      <c r="E91" s="17"/>
      <c r="F91" s="17"/>
      <c r="G91" s="17"/>
      <c r="H91" s="19"/>
      <c r="I91" s="19"/>
      <c r="J91" s="19"/>
      <c r="K91" s="19"/>
      <c r="L91" s="17"/>
      <c r="M91" s="19"/>
      <c r="N91" s="19"/>
    </row>
    <row r="92" ht="12.0" customHeight="1">
      <c r="A92" s="19"/>
      <c r="B92" s="17"/>
      <c r="C92" s="17"/>
      <c r="D92" s="17"/>
      <c r="E92" s="17"/>
      <c r="F92" s="17"/>
      <c r="G92" s="17"/>
      <c r="H92" s="19"/>
      <c r="I92" s="19"/>
      <c r="J92" s="19"/>
      <c r="K92" s="19"/>
      <c r="L92" s="17"/>
      <c r="M92" s="19"/>
      <c r="N92" s="19"/>
    </row>
    <row r="93" ht="12.0" customHeight="1">
      <c r="A93" s="19"/>
      <c r="B93" s="17"/>
      <c r="C93" s="17"/>
      <c r="D93" s="17"/>
      <c r="E93" s="17"/>
      <c r="F93" s="17"/>
      <c r="G93" s="17"/>
      <c r="H93" s="19"/>
      <c r="I93" s="19"/>
      <c r="J93" s="19"/>
      <c r="K93" s="19"/>
      <c r="L93" s="17"/>
      <c r="M93" s="19"/>
      <c r="N93" s="19"/>
    </row>
    <row r="94" ht="12.0" customHeight="1">
      <c r="A94" s="19"/>
      <c r="B94" s="17"/>
      <c r="C94" s="17"/>
      <c r="D94" s="17"/>
      <c r="E94" s="17"/>
      <c r="F94" s="17"/>
      <c r="G94" s="17"/>
      <c r="H94" s="19"/>
      <c r="I94" s="19"/>
      <c r="J94" s="19"/>
      <c r="K94" s="19"/>
      <c r="L94" s="17"/>
      <c r="M94" s="19"/>
      <c r="N94" s="19"/>
    </row>
    <row r="95" ht="12.0" customHeight="1">
      <c r="A95" s="19"/>
      <c r="B95" s="17"/>
      <c r="C95" s="17"/>
      <c r="D95" s="17"/>
      <c r="E95" s="17"/>
      <c r="F95" s="17"/>
      <c r="G95" s="17"/>
      <c r="H95" s="19"/>
      <c r="I95" s="19"/>
      <c r="J95" s="19"/>
      <c r="K95" s="19"/>
      <c r="L95" s="17"/>
      <c r="M95" s="19"/>
      <c r="N95" s="19"/>
    </row>
    <row r="96" ht="12.0" customHeight="1">
      <c r="A96" s="19"/>
      <c r="B96" s="17"/>
      <c r="C96" s="17"/>
      <c r="D96" s="17"/>
      <c r="E96" s="17"/>
      <c r="F96" s="17"/>
      <c r="G96" s="17"/>
      <c r="H96" s="19"/>
      <c r="I96" s="19"/>
      <c r="J96" s="19"/>
      <c r="K96" s="19"/>
      <c r="L96" s="17"/>
      <c r="M96" s="19"/>
      <c r="N96" s="19"/>
    </row>
    <row r="97" ht="12.0" customHeight="1">
      <c r="A97" s="19"/>
      <c r="B97" s="17"/>
      <c r="C97" s="17"/>
      <c r="D97" s="17"/>
      <c r="E97" s="17"/>
      <c r="F97" s="17"/>
      <c r="G97" s="17"/>
      <c r="H97" s="19"/>
      <c r="I97" s="19"/>
      <c r="J97" s="19"/>
      <c r="K97" s="19"/>
      <c r="L97" s="17"/>
      <c r="M97" s="19"/>
      <c r="N97" s="19"/>
    </row>
    <row r="98" ht="12.0" customHeight="1">
      <c r="A98" s="19"/>
      <c r="B98" s="17"/>
      <c r="C98" s="17"/>
      <c r="D98" s="17"/>
      <c r="E98" s="17"/>
      <c r="F98" s="17"/>
      <c r="G98" s="17"/>
      <c r="H98" s="19"/>
      <c r="I98" s="19"/>
      <c r="J98" s="19"/>
      <c r="K98" s="19"/>
      <c r="L98" s="17"/>
      <c r="M98" s="19"/>
      <c r="N98" s="19"/>
    </row>
    <row r="99" ht="12.0" customHeight="1">
      <c r="A99" s="19"/>
      <c r="B99" s="17"/>
      <c r="C99" s="17"/>
      <c r="D99" s="17"/>
      <c r="E99" s="17"/>
      <c r="F99" s="17"/>
      <c r="G99" s="17"/>
      <c r="H99" s="19"/>
      <c r="I99" s="19"/>
      <c r="J99" s="19"/>
      <c r="K99" s="19"/>
      <c r="L99" s="17"/>
      <c r="M99" s="19"/>
      <c r="N99" s="19"/>
    </row>
    <row r="100" ht="12.0" customHeight="1">
      <c r="A100" s="19"/>
      <c r="B100" s="17"/>
      <c r="C100" s="17"/>
      <c r="D100" s="17"/>
      <c r="E100" s="17"/>
      <c r="F100" s="17"/>
      <c r="G100" s="17"/>
      <c r="H100" s="19"/>
      <c r="I100" s="19"/>
      <c r="J100" s="19"/>
      <c r="K100" s="19"/>
      <c r="L100" s="17"/>
      <c r="M100" s="19"/>
      <c r="N100" s="19"/>
    </row>
  </sheetData>
  <printOptions/>
  <pageMargins bottom="0.75" footer="0.0" header="0.0" left="0.7" right="0.7" top="0.75"/>
  <pageSetup orientation="landscape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workbookViewId="0"/>
  </sheetViews>
  <sheetFormatPr customHeight="1" defaultColWidth="14.43" defaultRowHeight="15.0"/>
  <cols>
    <col customWidth="1" min="1" max="1" width="42.86"/>
    <col customWidth="1" min="2" max="3" width="19.43"/>
    <col customWidth="1" min="4" max="11" width="11.57"/>
  </cols>
  <sheetData>
    <row r="1" ht="12.0" customHeight="1">
      <c r="A1" s="1" t="s">
        <v>574</v>
      </c>
      <c r="B1" s="2"/>
      <c r="C1" s="2"/>
      <c r="D1" s="4"/>
      <c r="E1" s="4"/>
      <c r="F1" s="4"/>
      <c r="G1" s="4"/>
      <c r="H1" s="4"/>
      <c r="I1" s="4"/>
      <c r="J1" s="4"/>
      <c r="K1" s="4"/>
    </row>
    <row r="2" ht="12.0" customHeight="1">
      <c r="A2" s="3" t="s">
        <v>575</v>
      </c>
      <c r="B2" s="2"/>
      <c r="C2" s="2"/>
      <c r="D2" s="4"/>
      <c r="E2" s="4"/>
      <c r="F2" s="4"/>
      <c r="G2" s="4"/>
      <c r="H2" s="4"/>
      <c r="I2" s="4"/>
      <c r="J2" s="4"/>
      <c r="K2" s="4"/>
    </row>
    <row r="3" ht="10.5" customHeight="1">
      <c r="A3" s="4"/>
      <c r="B3" s="2"/>
      <c r="C3" s="2"/>
      <c r="D3" s="4"/>
      <c r="E3" s="4"/>
      <c r="F3" s="4"/>
      <c r="G3" s="4"/>
      <c r="H3" s="4"/>
      <c r="I3" s="4"/>
      <c r="J3" s="4"/>
      <c r="K3" s="4"/>
    </row>
    <row r="4" ht="12.0" customHeight="1">
      <c r="A4" s="5" t="s">
        <v>448</v>
      </c>
      <c r="B4" s="6" t="s">
        <v>449</v>
      </c>
      <c r="C4" s="6" t="s">
        <v>69</v>
      </c>
      <c r="D4" s="4"/>
      <c r="E4" s="4"/>
      <c r="F4" s="4"/>
      <c r="G4" s="4"/>
      <c r="H4" s="4"/>
      <c r="I4" s="4"/>
      <c r="J4" s="4"/>
      <c r="K4" s="4"/>
    </row>
    <row r="5" ht="12.0" customHeight="1">
      <c r="A5" s="4" t="s">
        <v>450</v>
      </c>
      <c r="B5" s="208" t="s">
        <v>451</v>
      </c>
      <c r="C5" s="208" t="s">
        <v>69</v>
      </c>
      <c r="D5" s="4"/>
      <c r="E5" s="4"/>
      <c r="F5" s="4"/>
      <c r="G5" s="4"/>
      <c r="H5" s="4"/>
      <c r="I5" s="4"/>
      <c r="J5" s="4"/>
      <c r="K5" s="4"/>
    </row>
    <row r="6" ht="10.5" customHeight="1">
      <c r="A6" s="4"/>
      <c r="B6" s="208"/>
      <c r="C6" s="208"/>
      <c r="D6" s="4"/>
      <c r="E6" s="4"/>
      <c r="F6" s="4"/>
      <c r="G6" s="4"/>
      <c r="H6" s="4"/>
      <c r="I6" s="4"/>
      <c r="J6" s="4"/>
      <c r="K6" s="4"/>
    </row>
    <row r="7" ht="12.0" customHeight="1">
      <c r="A7" s="4" t="s">
        <v>218</v>
      </c>
      <c r="B7" s="209">
        <v>356.55997928</v>
      </c>
      <c r="C7" s="13">
        <v>0.23810764761557726</v>
      </c>
      <c r="D7" s="254"/>
      <c r="E7" s="4"/>
      <c r="F7" s="4"/>
      <c r="G7" s="4"/>
      <c r="H7" s="4"/>
      <c r="I7" s="4"/>
      <c r="J7" s="4"/>
      <c r="K7" s="4"/>
    </row>
    <row r="8" ht="12.0" customHeight="1">
      <c r="A8" s="4" t="s">
        <v>576</v>
      </c>
      <c r="B8" s="209">
        <v>222.77820716000002</v>
      </c>
      <c r="C8" s="13">
        <v>0.14876934577457987</v>
      </c>
      <c r="D8" s="254"/>
      <c r="F8" s="4"/>
      <c r="G8" s="4"/>
      <c r="H8" s="4"/>
      <c r="I8" s="4"/>
      <c r="J8" s="4"/>
      <c r="K8" s="4"/>
    </row>
    <row r="9" ht="12.0" customHeight="1">
      <c r="A9" s="4" t="s">
        <v>297</v>
      </c>
      <c r="B9" s="209">
        <v>180.52602539000003</v>
      </c>
      <c r="C9" s="13">
        <v>0.12055370691293384</v>
      </c>
      <c r="D9" s="254"/>
      <c r="E9" s="4"/>
      <c r="F9" s="4"/>
      <c r="G9" s="4"/>
      <c r="H9" s="4"/>
      <c r="I9" s="4"/>
      <c r="J9" s="4"/>
      <c r="K9" s="4"/>
    </row>
    <row r="10" ht="12.0" customHeight="1">
      <c r="A10" s="4" t="s">
        <v>227</v>
      </c>
      <c r="B10" s="209">
        <v>148.57155913</v>
      </c>
      <c r="C10" s="13">
        <v>0.0992147927494768</v>
      </c>
      <c r="D10" s="254"/>
      <c r="E10" s="4"/>
      <c r="F10" s="4"/>
      <c r="G10" s="4"/>
      <c r="H10" s="4"/>
      <c r="I10" s="4"/>
      <c r="J10" s="4"/>
      <c r="K10" s="4"/>
    </row>
    <row r="11" ht="12.0" customHeight="1">
      <c r="A11" s="4" t="s">
        <v>289</v>
      </c>
      <c r="B11" s="209">
        <v>93.77919286</v>
      </c>
      <c r="C11" s="13">
        <v>0.06262492793574895</v>
      </c>
      <c r="D11" s="254"/>
      <c r="E11" s="4"/>
      <c r="F11" s="4"/>
      <c r="G11" s="4"/>
      <c r="H11" s="4"/>
      <c r="I11" s="4"/>
      <c r="J11" s="4"/>
      <c r="K11" s="4"/>
    </row>
    <row r="12" ht="12.0" customHeight="1">
      <c r="A12" s="4" t="s">
        <v>228</v>
      </c>
      <c r="B12" s="209">
        <v>77.35119684</v>
      </c>
      <c r="C12" s="13">
        <v>0.05165445532337387</v>
      </c>
      <c r="D12" s="254"/>
      <c r="E12" s="4"/>
      <c r="F12" s="4"/>
      <c r="G12" s="4"/>
      <c r="H12" s="4"/>
      <c r="I12" s="4"/>
      <c r="J12" s="4"/>
      <c r="K12" s="4"/>
    </row>
    <row r="13" ht="12.0" customHeight="1">
      <c r="A13" s="4" t="s">
        <v>217</v>
      </c>
      <c r="B13" s="209">
        <v>68.8176375</v>
      </c>
      <c r="C13" s="13">
        <v>0.04595581874520726</v>
      </c>
      <c r="D13" s="254"/>
      <c r="E13" s="4"/>
      <c r="F13" s="4"/>
      <c r="G13" s="4"/>
      <c r="H13" s="4"/>
      <c r="I13" s="4"/>
      <c r="J13" s="4"/>
      <c r="K13" s="4"/>
    </row>
    <row r="14" ht="12.0" customHeight="1">
      <c r="A14" s="4" t="s">
        <v>216</v>
      </c>
      <c r="B14" s="209">
        <v>51.483150519999995</v>
      </c>
      <c r="C14" s="13">
        <v>0.03437999936759443</v>
      </c>
      <c r="D14" s="254"/>
      <c r="E14" s="4"/>
      <c r="F14" s="4"/>
      <c r="G14" s="4"/>
      <c r="H14" s="4"/>
      <c r="I14" s="4"/>
      <c r="J14" s="4"/>
      <c r="K14" s="4"/>
    </row>
    <row r="15" ht="12.0" customHeight="1">
      <c r="A15" s="4" t="s">
        <v>577</v>
      </c>
      <c r="B15" s="209">
        <v>30.519635</v>
      </c>
      <c r="C15" s="13">
        <v>0.020380746349071974</v>
      </c>
      <c r="D15" s="254"/>
      <c r="E15" s="4"/>
      <c r="F15" s="4"/>
      <c r="G15" s="4"/>
      <c r="H15" s="4"/>
      <c r="I15" s="4"/>
      <c r="J15" s="4"/>
      <c r="K15" s="4"/>
    </row>
    <row r="16" ht="12.0" customHeight="1">
      <c r="A16" s="4" t="s">
        <v>306</v>
      </c>
      <c r="B16" s="209">
        <v>30.41062626</v>
      </c>
      <c r="C16" s="13">
        <v>0.020307951262244366</v>
      </c>
      <c r="D16" s="254"/>
      <c r="E16" s="4"/>
      <c r="F16" s="4"/>
      <c r="G16" s="4"/>
      <c r="H16" s="4"/>
      <c r="I16" s="4"/>
      <c r="J16" s="4"/>
      <c r="K16" s="4"/>
    </row>
    <row r="17" ht="12.0" customHeight="1">
      <c r="A17" s="4" t="s">
        <v>266</v>
      </c>
      <c r="B17" s="209">
        <v>236.67665472</v>
      </c>
      <c r="C17" s="13">
        <v>0.15805060796419118</v>
      </c>
      <c r="D17" s="254"/>
      <c r="E17" s="4"/>
      <c r="F17" s="4"/>
      <c r="G17" s="4"/>
      <c r="H17" s="4"/>
      <c r="I17" s="4"/>
      <c r="J17" s="4"/>
      <c r="K17" s="4"/>
    </row>
    <row r="18" ht="10.5" customHeight="1">
      <c r="A18" s="4"/>
      <c r="B18" s="208"/>
      <c r="C18" s="2"/>
      <c r="D18" s="4"/>
      <c r="E18" s="4"/>
      <c r="F18" s="4"/>
      <c r="G18" s="4"/>
      <c r="H18" s="4"/>
      <c r="I18" s="4"/>
      <c r="J18" s="4"/>
      <c r="K18" s="4"/>
    </row>
    <row r="19" ht="12.0" customHeight="1">
      <c r="A19" s="266" t="s">
        <v>452</v>
      </c>
      <c r="B19" s="346" t="str">
        <f t="shared" ref="B19:C19" si="1">SUM(B7:B17)</f>
        <v>1,497.47</v>
      </c>
      <c r="C19" s="325" t="str">
        <f t="shared" si="1"/>
        <v>100.0%</v>
      </c>
      <c r="D19" s="4"/>
      <c r="E19" s="4"/>
      <c r="F19" s="4"/>
      <c r="G19" s="4"/>
      <c r="H19" s="4"/>
      <c r="I19" s="4"/>
      <c r="J19" s="4"/>
      <c r="K19" s="4"/>
    </row>
    <row r="20" ht="10.5" customHeight="1">
      <c r="A20" s="4"/>
      <c r="B20" s="2"/>
      <c r="C20" s="2"/>
      <c r="D20" s="4"/>
      <c r="E20" s="4"/>
      <c r="F20" s="4"/>
      <c r="G20" s="4"/>
      <c r="H20" s="4"/>
      <c r="I20" s="4"/>
      <c r="J20" s="4"/>
      <c r="K20" s="4"/>
    </row>
    <row r="21" ht="10.5" customHeight="1">
      <c r="A21" s="4"/>
      <c r="B21" s="2"/>
      <c r="C21" s="2"/>
      <c r="D21" s="4"/>
      <c r="E21" s="4"/>
      <c r="F21" s="4"/>
      <c r="G21" s="4"/>
      <c r="H21" s="4"/>
      <c r="I21" s="4"/>
      <c r="J21" s="4"/>
      <c r="K21" s="4"/>
    </row>
    <row r="22" ht="12.0" customHeight="1">
      <c r="A22" s="9" t="s">
        <v>272</v>
      </c>
      <c r="B22" s="14"/>
      <c r="C22" s="14"/>
      <c r="D22" s="4"/>
      <c r="E22" s="4"/>
      <c r="F22" s="4"/>
      <c r="G22" s="4"/>
      <c r="H22" s="4"/>
      <c r="I22" s="4"/>
      <c r="J22" s="4"/>
      <c r="K22" s="4"/>
    </row>
    <row r="23" ht="12.0" customHeight="1">
      <c r="A23" s="4" t="s">
        <v>313</v>
      </c>
      <c r="B23" s="2"/>
      <c r="C23" s="2"/>
      <c r="D23" s="4"/>
      <c r="E23" s="4"/>
      <c r="F23" s="4"/>
      <c r="G23" s="4"/>
      <c r="H23" s="4"/>
      <c r="I23" s="4"/>
      <c r="J23" s="4"/>
      <c r="K23" s="4"/>
    </row>
    <row r="24" ht="12.0" customHeight="1">
      <c r="A24" s="15" t="s">
        <v>274</v>
      </c>
      <c r="B24" s="16"/>
      <c r="C24" s="16"/>
      <c r="D24" s="4"/>
      <c r="E24" s="4"/>
      <c r="F24" s="4"/>
      <c r="G24" s="4"/>
      <c r="H24" s="4"/>
      <c r="I24" s="4"/>
      <c r="J24" s="4"/>
      <c r="K24" s="4"/>
    </row>
    <row r="25" ht="12.0" customHeight="1">
      <c r="A25" s="4"/>
      <c r="B25" s="2"/>
      <c r="C25" s="2"/>
      <c r="D25" s="4"/>
      <c r="E25" s="4"/>
      <c r="F25" s="4"/>
      <c r="G25" s="4"/>
      <c r="H25" s="4"/>
      <c r="I25" s="4"/>
      <c r="J25" s="4"/>
      <c r="K25" s="4"/>
    </row>
    <row r="26" ht="12.0" customHeight="1">
      <c r="A26" s="4"/>
      <c r="B26" s="2"/>
      <c r="C26" s="2"/>
      <c r="D26" s="4"/>
      <c r="E26" s="4"/>
      <c r="F26" s="4"/>
      <c r="G26" s="4"/>
      <c r="H26" s="4"/>
      <c r="I26" s="4"/>
      <c r="J26" s="4"/>
      <c r="K26" s="4"/>
    </row>
    <row r="27" ht="12.0" customHeight="1">
      <c r="A27" s="4"/>
      <c r="B27" s="2"/>
      <c r="C27" s="2"/>
      <c r="D27" s="4"/>
      <c r="E27" s="4"/>
      <c r="F27" s="4"/>
      <c r="G27" s="4"/>
      <c r="H27" s="4"/>
      <c r="I27" s="4"/>
      <c r="J27" s="4"/>
      <c r="K27" s="4"/>
    </row>
    <row r="28" ht="12.0" customHeight="1">
      <c r="A28" s="4"/>
      <c r="B28" s="2"/>
      <c r="C28" s="2"/>
      <c r="D28" s="4"/>
      <c r="E28" s="4"/>
      <c r="F28" s="4"/>
      <c r="G28" s="4"/>
      <c r="H28" s="4"/>
      <c r="I28" s="4"/>
      <c r="J28" s="4"/>
      <c r="K28" s="4"/>
    </row>
    <row r="29" ht="12.0" customHeight="1">
      <c r="A29" s="4"/>
      <c r="B29" s="2"/>
      <c r="C29" s="2"/>
      <c r="D29" s="4"/>
      <c r="E29" s="4"/>
      <c r="F29" s="4"/>
      <c r="G29" s="4"/>
      <c r="H29" s="4"/>
      <c r="I29" s="4"/>
      <c r="J29" s="4"/>
      <c r="K29" s="4"/>
    </row>
    <row r="30" ht="12.0" customHeight="1">
      <c r="A30" s="4"/>
      <c r="B30" s="2"/>
      <c r="C30" s="2"/>
      <c r="D30" s="4"/>
      <c r="E30" s="4"/>
      <c r="F30" s="4"/>
      <c r="G30" s="4"/>
      <c r="H30" s="4"/>
      <c r="I30" s="4"/>
      <c r="J30" s="4"/>
      <c r="K30" s="4"/>
    </row>
    <row r="31" ht="12.0" customHeight="1">
      <c r="A31" s="4"/>
      <c r="B31" s="2"/>
      <c r="C31" s="2"/>
      <c r="D31" s="4"/>
      <c r="E31" s="4"/>
      <c r="F31" s="4"/>
      <c r="G31" s="4"/>
      <c r="H31" s="4"/>
      <c r="I31" s="4"/>
      <c r="J31" s="4"/>
      <c r="K31" s="4"/>
    </row>
    <row r="32" ht="12.0" customHeight="1">
      <c r="A32" s="4"/>
      <c r="B32" s="2"/>
      <c r="C32" s="2"/>
      <c r="D32" s="4"/>
      <c r="E32" s="4"/>
      <c r="F32" s="4"/>
      <c r="G32" s="4"/>
      <c r="H32" s="4"/>
      <c r="I32" s="4"/>
      <c r="J32" s="4"/>
      <c r="K32" s="4"/>
    </row>
    <row r="33" ht="12.0" customHeight="1">
      <c r="A33" s="4"/>
      <c r="B33" s="2"/>
      <c r="C33" s="2"/>
      <c r="D33" s="4"/>
      <c r="E33" s="4"/>
      <c r="F33" s="4"/>
      <c r="G33" s="4"/>
      <c r="H33" s="4"/>
      <c r="I33" s="4"/>
      <c r="J33" s="4"/>
      <c r="K33" s="4"/>
    </row>
    <row r="34" ht="12.0" customHeight="1">
      <c r="A34" s="4"/>
      <c r="B34" s="2"/>
      <c r="C34" s="2"/>
      <c r="D34" s="4"/>
      <c r="E34" s="4"/>
      <c r="F34" s="4"/>
      <c r="G34" s="4"/>
      <c r="H34" s="4"/>
      <c r="I34" s="4"/>
      <c r="J34" s="4"/>
      <c r="K34" s="4"/>
    </row>
    <row r="35" ht="12.0" customHeight="1">
      <c r="A35" s="4"/>
      <c r="B35" s="2"/>
      <c r="C35" s="2"/>
      <c r="D35" s="4"/>
      <c r="E35" s="4"/>
      <c r="F35" s="4"/>
      <c r="G35" s="4"/>
      <c r="H35" s="4"/>
      <c r="I35" s="4"/>
      <c r="J35" s="4"/>
      <c r="K35" s="4"/>
    </row>
    <row r="36" ht="12.0" customHeight="1">
      <c r="A36" s="4"/>
      <c r="B36" s="2"/>
      <c r="C36" s="2"/>
      <c r="D36" s="4"/>
      <c r="E36" s="4"/>
      <c r="F36" s="4"/>
      <c r="G36" s="4"/>
      <c r="H36" s="4"/>
      <c r="I36" s="4"/>
      <c r="J36" s="4"/>
      <c r="K36" s="4"/>
    </row>
    <row r="37" ht="12.0" customHeight="1">
      <c r="A37" s="4"/>
      <c r="B37" s="2"/>
      <c r="C37" s="2"/>
      <c r="D37" s="4"/>
      <c r="E37" s="4"/>
      <c r="F37" s="4"/>
      <c r="G37" s="4"/>
      <c r="H37" s="4"/>
      <c r="I37" s="4"/>
      <c r="J37" s="4"/>
      <c r="K37" s="4"/>
    </row>
    <row r="38" ht="12.0" customHeight="1">
      <c r="A38" s="4"/>
      <c r="B38" s="2"/>
      <c r="C38" s="2"/>
      <c r="D38" s="4"/>
      <c r="E38" s="4"/>
      <c r="F38" s="4"/>
      <c r="G38" s="4"/>
      <c r="H38" s="4"/>
      <c r="I38" s="4"/>
      <c r="J38" s="4"/>
      <c r="K38" s="4"/>
    </row>
    <row r="39" ht="12.0" customHeight="1">
      <c r="A39" s="4"/>
      <c r="B39" s="2"/>
      <c r="C39" s="2"/>
      <c r="D39" s="4"/>
      <c r="E39" s="4"/>
      <c r="F39" s="4"/>
      <c r="G39" s="4"/>
      <c r="H39" s="4"/>
      <c r="I39" s="4"/>
      <c r="J39" s="4"/>
      <c r="K39" s="4"/>
    </row>
    <row r="40" ht="12.0" customHeight="1">
      <c r="A40" s="4"/>
      <c r="B40" s="2"/>
      <c r="C40" s="2"/>
      <c r="D40" s="4"/>
      <c r="E40" s="4"/>
      <c r="F40" s="4"/>
      <c r="G40" s="4"/>
      <c r="H40" s="4"/>
      <c r="I40" s="4"/>
      <c r="J40" s="4"/>
      <c r="K40" s="4"/>
    </row>
    <row r="41" ht="12.0" customHeight="1">
      <c r="A41" s="4"/>
      <c r="B41" s="2"/>
      <c r="C41" s="2"/>
      <c r="D41" s="4"/>
      <c r="E41" s="4"/>
      <c r="F41" s="4"/>
      <c r="G41" s="4"/>
      <c r="H41" s="4"/>
      <c r="I41" s="4"/>
      <c r="J41" s="4"/>
      <c r="K41" s="4"/>
    </row>
    <row r="42" ht="12.0" customHeight="1">
      <c r="A42" s="4"/>
      <c r="B42" s="2"/>
      <c r="C42" s="2"/>
      <c r="D42" s="4"/>
      <c r="E42" s="4"/>
      <c r="F42" s="4"/>
      <c r="G42" s="4"/>
      <c r="H42" s="4"/>
      <c r="I42" s="4"/>
      <c r="J42" s="4"/>
      <c r="K42" s="4"/>
    </row>
    <row r="43" ht="12.0" customHeight="1">
      <c r="A43" s="4"/>
      <c r="B43" s="2"/>
      <c r="C43" s="2"/>
      <c r="D43" s="4"/>
      <c r="E43" s="4"/>
      <c r="F43" s="4"/>
      <c r="G43" s="4"/>
      <c r="H43" s="4"/>
      <c r="I43" s="4"/>
      <c r="J43" s="4"/>
      <c r="K43" s="4"/>
    </row>
    <row r="44" ht="12.0" customHeight="1">
      <c r="A44" s="4"/>
      <c r="B44" s="2"/>
      <c r="C44" s="2"/>
      <c r="D44" s="4"/>
      <c r="E44" s="4"/>
      <c r="F44" s="4"/>
      <c r="G44" s="4"/>
      <c r="H44" s="4"/>
      <c r="I44" s="4"/>
      <c r="J44" s="4"/>
      <c r="K44" s="4"/>
    </row>
    <row r="45" ht="12.0" customHeight="1">
      <c r="A45" s="4"/>
      <c r="B45" s="2"/>
      <c r="C45" s="2"/>
      <c r="D45" s="4"/>
      <c r="E45" s="4"/>
      <c r="F45" s="4"/>
      <c r="G45" s="4"/>
      <c r="H45" s="4"/>
      <c r="I45" s="4"/>
      <c r="J45" s="4"/>
      <c r="K45" s="4"/>
    </row>
    <row r="46" ht="12.0" customHeight="1">
      <c r="A46" s="4"/>
      <c r="B46" s="2"/>
      <c r="C46" s="2"/>
      <c r="D46" s="4"/>
      <c r="E46" s="4"/>
      <c r="F46" s="4"/>
      <c r="G46" s="4"/>
      <c r="H46" s="4"/>
      <c r="I46" s="4"/>
      <c r="J46" s="4"/>
      <c r="K46" s="4"/>
    </row>
    <row r="47" ht="12.0" customHeight="1">
      <c r="A47" s="4"/>
      <c r="B47" s="2"/>
      <c r="C47" s="2"/>
      <c r="D47" s="4"/>
      <c r="E47" s="4"/>
      <c r="F47" s="4"/>
      <c r="G47" s="4"/>
      <c r="H47" s="4"/>
      <c r="I47" s="4"/>
      <c r="J47" s="4"/>
      <c r="K47" s="4"/>
    </row>
    <row r="48" ht="12.0" customHeight="1">
      <c r="A48" s="4"/>
      <c r="B48" s="2"/>
      <c r="C48" s="2"/>
      <c r="D48" s="4"/>
      <c r="E48" s="4"/>
      <c r="F48" s="4"/>
      <c r="G48" s="4"/>
      <c r="H48" s="4"/>
      <c r="I48" s="4"/>
      <c r="J48" s="4"/>
      <c r="K48" s="4"/>
    </row>
    <row r="49" ht="12.0" customHeight="1">
      <c r="A49" s="4"/>
      <c r="B49" s="2"/>
      <c r="C49" s="2"/>
      <c r="D49" s="4"/>
      <c r="E49" s="4"/>
      <c r="F49" s="4"/>
      <c r="G49" s="4"/>
      <c r="H49" s="4"/>
      <c r="I49" s="4"/>
      <c r="J49" s="4"/>
      <c r="K49" s="4"/>
    </row>
    <row r="50" ht="12.0" customHeight="1">
      <c r="A50" s="4"/>
      <c r="B50" s="2"/>
      <c r="C50" s="2"/>
      <c r="D50" s="4"/>
      <c r="E50" s="4"/>
      <c r="F50" s="4"/>
      <c r="G50" s="4"/>
      <c r="H50" s="4"/>
      <c r="I50" s="4"/>
      <c r="J50" s="4"/>
      <c r="K50" s="4"/>
    </row>
    <row r="51" ht="12.0" customHeight="1">
      <c r="A51" s="4"/>
      <c r="B51" s="2"/>
      <c r="C51" s="2"/>
      <c r="D51" s="4"/>
      <c r="E51" s="4"/>
      <c r="F51" s="4"/>
      <c r="G51" s="4"/>
      <c r="H51" s="4"/>
      <c r="I51" s="4"/>
      <c r="J51" s="4"/>
      <c r="K51" s="4"/>
    </row>
    <row r="52" ht="12.0" customHeight="1">
      <c r="A52" s="4"/>
      <c r="B52" s="2"/>
      <c r="C52" s="2"/>
      <c r="D52" s="4"/>
      <c r="E52" s="4"/>
      <c r="F52" s="4"/>
      <c r="G52" s="4"/>
      <c r="H52" s="4"/>
      <c r="I52" s="4"/>
      <c r="J52" s="4"/>
      <c r="K52" s="4"/>
    </row>
    <row r="53" ht="12.0" customHeight="1">
      <c r="A53" s="4"/>
      <c r="B53" s="2"/>
      <c r="C53" s="2"/>
      <c r="D53" s="4"/>
      <c r="E53" s="4"/>
      <c r="F53" s="4"/>
      <c r="G53" s="4"/>
      <c r="H53" s="4"/>
      <c r="I53" s="4"/>
      <c r="J53" s="4"/>
      <c r="K53" s="4"/>
    </row>
    <row r="54" ht="12.0" customHeight="1">
      <c r="A54" s="4"/>
      <c r="B54" s="2"/>
      <c r="C54" s="2"/>
      <c r="D54" s="4"/>
      <c r="E54" s="4"/>
      <c r="F54" s="4"/>
      <c r="G54" s="4"/>
      <c r="H54" s="4"/>
      <c r="I54" s="4"/>
      <c r="J54" s="4"/>
      <c r="K54" s="4"/>
    </row>
    <row r="55" ht="12.0" customHeight="1">
      <c r="A55" s="4"/>
      <c r="B55" s="2"/>
      <c r="C55" s="2"/>
      <c r="D55" s="4"/>
      <c r="E55" s="4"/>
      <c r="F55" s="4"/>
      <c r="G55" s="4"/>
      <c r="H55" s="4"/>
      <c r="I55" s="4"/>
      <c r="J55" s="4"/>
      <c r="K55" s="4"/>
    </row>
    <row r="56" ht="12.0" customHeight="1">
      <c r="A56" s="4"/>
      <c r="B56" s="2"/>
      <c r="C56" s="2"/>
      <c r="D56" s="4"/>
      <c r="E56" s="4"/>
      <c r="F56" s="4"/>
      <c r="G56" s="4"/>
      <c r="H56" s="4"/>
      <c r="I56" s="4"/>
      <c r="J56" s="4"/>
      <c r="K56" s="4"/>
    </row>
    <row r="57" ht="12.0" customHeight="1">
      <c r="A57" s="4"/>
      <c r="B57" s="2"/>
      <c r="C57" s="2"/>
      <c r="D57" s="4"/>
      <c r="E57" s="4"/>
      <c r="F57" s="4"/>
      <c r="G57" s="4"/>
      <c r="H57" s="4"/>
      <c r="I57" s="4"/>
      <c r="J57" s="4"/>
      <c r="K57" s="4"/>
    </row>
    <row r="58" ht="12.0" customHeight="1">
      <c r="A58" s="4"/>
      <c r="B58" s="2"/>
      <c r="C58" s="2"/>
      <c r="D58" s="4"/>
      <c r="E58" s="4"/>
      <c r="F58" s="4"/>
      <c r="G58" s="4"/>
      <c r="H58" s="4"/>
      <c r="I58" s="4"/>
      <c r="J58" s="4"/>
      <c r="K58" s="4"/>
    </row>
    <row r="59" ht="12.0" customHeight="1">
      <c r="A59" s="4"/>
      <c r="B59" s="2"/>
      <c r="C59" s="2"/>
      <c r="D59" s="4"/>
      <c r="E59" s="4"/>
      <c r="F59" s="4"/>
      <c r="G59" s="4"/>
      <c r="H59" s="4"/>
      <c r="I59" s="4"/>
      <c r="J59" s="4"/>
      <c r="K59" s="4"/>
    </row>
    <row r="60" ht="12.0" customHeight="1">
      <c r="A60" s="4"/>
      <c r="B60" s="2"/>
      <c r="C60" s="2"/>
      <c r="D60" s="4"/>
      <c r="E60" s="4"/>
      <c r="F60" s="4"/>
      <c r="G60" s="4"/>
      <c r="H60" s="4"/>
      <c r="I60" s="4"/>
      <c r="J60" s="4"/>
      <c r="K60" s="4"/>
    </row>
    <row r="61" ht="12.0" customHeight="1">
      <c r="A61" s="4"/>
      <c r="B61" s="2"/>
      <c r="C61" s="2"/>
      <c r="D61" s="4"/>
      <c r="E61" s="4"/>
      <c r="F61" s="4"/>
      <c r="G61" s="4"/>
      <c r="H61" s="4"/>
      <c r="I61" s="4"/>
      <c r="J61" s="4"/>
      <c r="K61" s="4"/>
    </row>
    <row r="62" ht="12.0" customHeight="1">
      <c r="A62" s="4"/>
      <c r="B62" s="2"/>
      <c r="C62" s="2"/>
      <c r="D62" s="4"/>
      <c r="E62" s="4"/>
      <c r="F62" s="4"/>
      <c r="G62" s="4"/>
      <c r="H62" s="4"/>
      <c r="I62" s="4"/>
      <c r="J62" s="4"/>
      <c r="K62" s="4"/>
    </row>
    <row r="63" ht="12.0" customHeight="1">
      <c r="A63" s="4"/>
      <c r="B63" s="2"/>
      <c r="C63" s="2"/>
      <c r="D63" s="4"/>
      <c r="E63" s="4"/>
      <c r="F63" s="4"/>
      <c r="G63" s="4"/>
      <c r="H63" s="4"/>
      <c r="I63" s="4"/>
      <c r="J63" s="4"/>
      <c r="K63" s="4"/>
    </row>
    <row r="64" ht="12.0" customHeight="1">
      <c r="A64" s="4"/>
      <c r="B64" s="2"/>
      <c r="C64" s="2"/>
      <c r="D64" s="4"/>
      <c r="E64" s="4"/>
      <c r="F64" s="4"/>
      <c r="G64" s="4"/>
      <c r="H64" s="4"/>
      <c r="I64" s="4"/>
      <c r="J64" s="4"/>
      <c r="K64" s="4"/>
    </row>
    <row r="65" ht="12.0" customHeight="1">
      <c r="A65" s="4"/>
      <c r="B65" s="2"/>
      <c r="C65" s="2"/>
      <c r="D65" s="4"/>
      <c r="E65" s="4"/>
      <c r="F65" s="4"/>
      <c r="G65" s="4"/>
      <c r="H65" s="4"/>
      <c r="I65" s="4"/>
      <c r="J65" s="4"/>
      <c r="K65" s="4"/>
    </row>
    <row r="66" ht="12.0" customHeight="1">
      <c r="A66" s="4"/>
      <c r="B66" s="2"/>
      <c r="C66" s="2"/>
      <c r="D66" s="4"/>
      <c r="E66" s="4"/>
      <c r="F66" s="4"/>
      <c r="G66" s="4"/>
      <c r="H66" s="4"/>
      <c r="I66" s="4"/>
      <c r="J66" s="4"/>
      <c r="K66" s="4"/>
    </row>
    <row r="67" ht="12.0" customHeight="1">
      <c r="A67" s="4"/>
      <c r="B67" s="2"/>
      <c r="C67" s="2"/>
      <c r="D67" s="4"/>
      <c r="E67" s="4"/>
      <c r="F67" s="4"/>
      <c r="G67" s="4"/>
      <c r="H67" s="4"/>
      <c r="I67" s="4"/>
      <c r="J67" s="4"/>
      <c r="K67" s="4"/>
    </row>
    <row r="68" ht="12.0" customHeight="1">
      <c r="A68" s="4"/>
      <c r="B68" s="2"/>
      <c r="C68" s="2"/>
      <c r="D68" s="4"/>
      <c r="E68" s="4"/>
      <c r="F68" s="4"/>
      <c r="G68" s="4"/>
      <c r="H68" s="4"/>
      <c r="I68" s="4"/>
      <c r="J68" s="4"/>
      <c r="K68" s="4"/>
    </row>
    <row r="69" ht="12.0" customHeight="1">
      <c r="A69" s="4"/>
      <c r="B69" s="2"/>
      <c r="C69" s="2"/>
      <c r="D69" s="4"/>
      <c r="E69" s="4"/>
      <c r="F69" s="4"/>
      <c r="G69" s="4"/>
      <c r="H69" s="4"/>
      <c r="I69" s="4"/>
      <c r="J69" s="4"/>
      <c r="K69" s="4"/>
    </row>
    <row r="70" ht="12.0" customHeight="1">
      <c r="A70" s="4"/>
      <c r="B70" s="2"/>
      <c r="C70" s="2"/>
      <c r="D70" s="4"/>
      <c r="E70" s="4"/>
      <c r="F70" s="4"/>
      <c r="G70" s="4"/>
      <c r="H70" s="4"/>
      <c r="I70" s="4"/>
      <c r="J70" s="4"/>
      <c r="K70" s="4"/>
    </row>
    <row r="71" ht="12.0" customHeight="1">
      <c r="A71" s="4"/>
      <c r="B71" s="2"/>
      <c r="C71" s="2"/>
      <c r="D71" s="4"/>
      <c r="E71" s="4"/>
      <c r="F71" s="4"/>
      <c r="G71" s="4"/>
      <c r="H71" s="4"/>
      <c r="I71" s="4"/>
      <c r="J71" s="4"/>
      <c r="K71" s="4"/>
    </row>
    <row r="72" ht="12.0" customHeight="1">
      <c r="A72" s="4"/>
      <c r="B72" s="2"/>
      <c r="C72" s="2"/>
      <c r="D72" s="4"/>
      <c r="E72" s="4"/>
      <c r="F72" s="4"/>
      <c r="G72" s="4"/>
      <c r="H72" s="4"/>
      <c r="I72" s="4"/>
      <c r="J72" s="4"/>
      <c r="K72" s="4"/>
    </row>
    <row r="73" ht="12.0" customHeight="1">
      <c r="A73" s="4"/>
      <c r="B73" s="2"/>
      <c r="C73" s="2"/>
      <c r="D73" s="4"/>
      <c r="E73" s="4"/>
      <c r="F73" s="4"/>
      <c r="G73" s="4"/>
      <c r="H73" s="4"/>
      <c r="I73" s="4"/>
      <c r="J73" s="4"/>
      <c r="K73" s="4"/>
    </row>
    <row r="74" ht="12.0" customHeight="1">
      <c r="A74" s="4"/>
      <c r="B74" s="2"/>
      <c r="C74" s="2"/>
      <c r="D74" s="4"/>
      <c r="E74" s="4"/>
      <c r="F74" s="4"/>
      <c r="G74" s="4"/>
      <c r="H74" s="4"/>
      <c r="I74" s="4"/>
      <c r="J74" s="4"/>
      <c r="K74" s="4"/>
    </row>
    <row r="75" ht="12.0" customHeight="1">
      <c r="A75" s="4"/>
      <c r="B75" s="2"/>
      <c r="C75" s="2"/>
      <c r="D75" s="4"/>
      <c r="E75" s="4"/>
      <c r="F75" s="4"/>
      <c r="G75" s="4"/>
      <c r="H75" s="4"/>
      <c r="I75" s="4"/>
      <c r="J75" s="4"/>
      <c r="K75" s="4"/>
    </row>
    <row r="76" ht="12.0" customHeight="1">
      <c r="A76" s="4"/>
      <c r="B76" s="2"/>
      <c r="C76" s="2"/>
      <c r="D76" s="4"/>
      <c r="E76" s="4"/>
      <c r="F76" s="4"/>
      <c r="G76" s="4"/>
      <c r="H76" s="4"/>
      <c r="I76" s="4"/>
      <c r="J76" s="4"/>
      <c r="K76" s="4"/>
    </row>
    <row r="77" ht="12.0" customHeight="1">
      <c r="A77" s="4"/>
      <c r="B77" s="2"/>
      <c r="C77" s="2"/>
      <c r="D77" s="4"/>
      <c r="E77" s="4"/>
      <c r="F77" s="4"/>
      <c r="G77" s="4"/>
      <c r="H77" s="4"/>
      <c r="I77" s="4"/>
      <c r="J77" s="4"/>
      <c r="K77" s="4"/>
    </row>
    <row r="78" ht="12.0" customHeight="1">
      <c r="A78" s="4"/>
      <c r="B78" s="2"/>
      <c r="C78" s="2"/>
      <c r="D78" s="4"/>
      <c r="E78" s="4"/>
      <c r="F78" s="4"/>
      <c r="G78" s="4"/>
      <c r="H78" s="4"/>
      <c r="I78" s="4"/>
      <c r="J78" s="4"/>
      <c r="K78" s="4"/>
    </row>
    <row r="79" ht="12.0" customHeight="1">
      <c r="A79" s="4"/>
      <c r="B79" s="2"/>
      <c r="C79" s="2"/>
      <c r="D79" s="4"/>
      <c r="E79" s="4"/>
      <c r="F79" s="4"/>
      <c r="G79" s="4"/>
      <c r="H79" s="4"/>
      <c r="I79" s="4"/>
      <c r="J79" s="4"/>
      <c r="K79" s="4"/>
    </row>
    <row r="80" ht="12.0" customHeight="1">
      <c r="A80" s="4"/>
      <c r="B80" s="2"/>
      <c r="C80" s="2"/>
      <c r="D80" s="4"/>
      <c r="E80" s="4"/>
      <c r="F80" s="4"/>
      <c r="G80" s="4"/>
      <c r="H80" s="4"/>
      <c r="I80" s="4"/>
      <c r="J80" s="4"/>
      <c r="K80" s="4"/>
    </row>
    <row r="81" ht="12.0" customHeight="1">
      <c r="A81" s="4"/>
      <c r="B81" s="2"/>
      <c r="C81" s="2"/>
      <c r="D81" s="4"/>
      <c r="E81" s="4"/>
      <c r="F81" s="4"/>
      <c r="G81" s="4"/>
      <c r="H81" s="4"/>
      <c r="I81" s="4"/>
      <c r="J81" s="4"/>
      <c r="K81" s="4"/>
    </row>
    <row r="82" ht="12.0" customHeight="1">
      <c r="A82" s="4"/>
      <c r="B82" s="2"/>
      <c r="C82" s="2"/>
      <c r="D82" s="4"/>
      <c r="E82" s="4"/>
      <c r="F82" s="4"/>
      <c r="G82" s="4"/>
      <c r="H82" s="4"/>
      <c r="I82" s="4"/>
      <c r="J82" s="4"/>
      <c r="K82" s="4"/>
    </row>
    <row r="83" ht="12.0" customHeight="1">
      <c r="A83" s="4"/>
      <c r="B83" s="2"/>
      <c r="C83" s="2"/>
      <c r="D83" s="4"/>
      <c r="E83" s="4"/>
      <c r="F83" s="4"/>
      <c r="G83" s="4"/>
      <c r="H83" s="4"/>
      <c r="I83" s="4"/>
      <c r="J83" s="4"/>
      <c r="K83" s="4"/>
    </row>
    <row r="84" ht="12.0" customHeight="1">
      <c r="A84" s="4"/>
      <c r="B84" s="2"/>
      <c r="C84" s="2"/>
      <c r="D84" s="4"/>
      <c r="E84" s="4"/>
      <c r="F84" s="4"/>
      <c r="G84" s="4"/>
      <c r="H84" s="4"/>
      <c r="I84" s="4"/>
      <c r="J84" s="4"/>
      <c r="K84" s="4"/>
    </row>
    <row r="85" ht="12.0" customHeight="1">
      <c r="A85" s="4"/>
      <c r="B85" s="2"/>
      <c r="C85" s="2"/>
      <c r="D85" s="4"/>
      <c r="E85" s="4"/>
      <c r="F85" s="4"/>
      <c r="G85" s="4"/>
      <c r="H85" s="4"/>
      <c r="I85" s="4"/>
      <c r="J85" s="4"/>
      <c r="K85" s="4"/>
    </row>
    <row r="86" ht="12.0" customHeight="1">
      <c r="A86" s="4"/>
      <c r="B86" s="2"/>
      <c r="C86" s="2"/>
      <c r="D86" s="4"/>
      <c r="E86" s="4"/>
      <c r="F86" s="4"/>
      <c r="G86" s="4"/>
      <c r="H86" s="4"/>
      <c r="I86" s="4"/>
      <c r="J86" s="4"/>
      <c r="K86" s="4"/>
    </row>
    <row r="87" ht="12.0" customHeight="1">
      <c r="A87" s="4"/>
      <c r="B87" s="2"/>
      <c r="C87" s="2"/>
      <c r="D87" s="4"/>
      <c r="E87" s="4"/>
      <c r="F87" s="4"/>
      <c r="G87" s="4"/>
      <c r="H87" s="4"/>
      <c r="I87" s="4"/>
      <c r="J87" s="4"/>
      <c r="K87" s="4"/>
    </row>
    <row r="88" ht="12.0" customHeight="1">
      <c r="A88" s="4"/>
      <c r="B88" s="2"/>
      <c r="C88" s="2"/>
      <c r="D88" s="4"/>
      <c r="E88" s="4"/>
      <c r="F88" s="4"/>
      <c r="G88" s="4"/>
      <c r="H88" s="4"/>
      <c r="I88" s="4"/>
      <c r="J88" s="4"/>
      <c r="K88" s="4"/>
    </row>
    <row r="89" ht="12.0" customHeight="1">
      <c r="A89" s="4"/>
      <c r="B89" s="2"/>
      <c r="C89" s="2"/>
      <c r="D89" s="4"/>
      <c r="E89" s="4"/>
      <c r="F89" s="4"/>
      <c r="G89" s="4"/>
      <c r="H89" s="4"/>
      <c r="I89" s="4"/>
      <c r="J89" s="4"/>
      <c r="K89" s="4"/>
    </row>
    <row r="90" ht="12.0" customHeight="1">
      <c r="A90" s="4"/>
      <c r="B90" s="2"/>
      <c r="C90" s="2"/>
      <c r="D90" s="4"/>
      <c r="E90" s="4"/>
      <c r="F90" s="4"/>
      <c r="G90" s="4"/>
      <c r="H90" s="4"/>
      <c r="I90" s="4"/>
      <c r="J90" s="4"/>
      <c r="K90" s="4"/>
    </row>
    <row r="91" ht="12.0" customHeight="1">
      <c r="A91" s="4"/>
      <c r="B91" s="2"/>
      <c r="C91" s="2"/>
      <c r="D91" s="4"/>
      <c r="E91" s="4"/>
      <c r="F91" s="4"/>
      <c r="G91" s="4"/>
      <c r="H91" s="4"/>
      <c r="I91" s="4"/>
      <c r="J91" s="4"/>
      <c r="K91" s="4"/>
    </row>
    <row r="92" ht="12.0" customHeight="1">
      <c r="A92" s="4"/>
      <c r="B92" s="2"/>
      <c r="C92" s="2"/>
      <c r="D92" s="4"/>
      <c r="E92" s="4"/>
      <c r="F92" s="4"/>
      <c r="G92" s="4"/>
      <c r="H92" s="4"/>
      <c r="I92" s="4"/>
      <c r="J92" s="4"/>
      <c r="K92" s="4"/>
    </row>
    <row r="93" ht="12.0" customHeight="1">
      <c r="A93" s="4"/>
      <c r="B93" s="2"/>
      <c r="C93" s="2"/>
      <c r="D93" s="4"/>
      <c r="E93" s="4"/>
      <c r="F93" s="4"/>
      <c r="G93" s="4"/>
      <c r="H93" s="4"/>
      <c r="I93" s="4"/>
      <c r="J93" s="4"/>
      <c r="K93" s="4"/>
    </row>
    <row r="94" ht="12.0" customHeight="1">
      <c r="A94" s="4"/>
      <c r="B94" s="2"/>
      <c r="C94" s="2"/>
      <c r="D94" s="4"/>
      <c r="E94" s="4"/>
      <c r="F94" s="4"/>
      <c r="G94" s="4"/>
      <c r="H94" s="4"/>
      <c r="I94" s="4"/>
      <c r="J94" s="4"/>
      <c r="K94" s="4"/>
    </row>
    <row r="95" ht="12.0" customHeight="1">
      <c r="A95" s="4"/>
      <c r="B95" s="2"/>
      <c r="C95" s="2"/>
      <c r="D95" s="4"/>
      <c r="E95" s="4"/>
      <c r="F95" s="4"/>
      <c r="G95" s="4"/>
      <c r="H95" s="4"/>
      <c r="I95" s="4"/>
      <c r="J95" s="4"/>
      <c r="K95" s="4"/>
    </row>
    <row r="96" ht="12.0" customHeight="1">
      <c r="A96" s="4"/>
      <c r="B96" s="2"/>
      <c r="C96" s="2"/>
      <c r="D96" s="4"/>
      <c r="E96" s="4"/>
      <c r="F96" s="4"/>
      <c r="G96" s="4"/>
      <c r="H96" s="4"/>
      <c r="I96" s="4"/>
      <c r="J96" s="4"/>
      <c r="K96" s="4"/>
    </row>
    <row r="97" ht="12.0" customHeight="1">
      <c r="A97" s="4"/>
      <c r="B97" s="2"/>
      <c r="C97" s="2"/>
      <c r="D97" s="4"/>
      <c r="E97" s="4"/>
      <c r="F97" s="4"/>
      <c r="G97" s="4"/>
      <c r="H97" s="4"/>
      <c r="I97" s="4"/>
      <c r="J97" s="4"/>
      <c r="K97" s="4"/>
    </row>
    <row r="98" ht="12.0" customHeight="1">
      <c r="A98" s="4"/>
      <c r="B98" s="2"/>
      <c r="C98" s="2"/>
      <c r="D98" s="4"/>
      <c r="E98" s="4"/>
      <c r="F98" s="4"/>
      <c r="G98" s="4"/>
      <c r="H98" s="4"/>
      <c r="I98" s="4"/>
      <c r="J98" s="4"/>
      <c r="K98" s="4"/>
    </row>
    <row r="99" ht="12.0" customHeight="1">
      <c r="A99" s="4"/>
      <c r="B99" s="2"/>
      <c r="C99" s="2"/>
      <c r="D99" s="4"/>
      <c r="E99" s="4"/>
      <c r="F99" s="4"/>
      <c r="G99" s="4"/>
      <c r="H99" s="4"/>
      <c r="I99" s="4"/>
      <c r="J99" s="4"/>
      <c r="K99" s="4"/>
    </row>
    <row r="100" ht="12.0" customHeight="1">
      <c r="A100" s="4"/>
      <c r="B100" s="2"/>
      <c r="C100" s="2"/>
      <c r="D100" s="4"/>
      <c r="E100" s="4"/>
      <c r="F100" s="4"/>
      <c r="G100" s="4"/>
      <c r="H100" s="4"/>
      <c r="I100" s="4"/>
      <c r="J100" s="4"/>
      <c r="K100" s="4"/>
    </row>
  </sheetData>
  <printOptions/>
  <pageMargins bottom="0.75" footer="0.0" header="0.0" left="0.7" right="0.7" top="0.75"/>
  <pageSetup orientation="landscape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21.0"/>
    <col customWidth="1" min="2" max="12" width="8.71"/>
    <col customWidth="1" min="13" max="15" width="11.57"/>
  </cols>
  <sheetData>
    <row r="1" ht="12.0" customHeight="1">
      <c r="A1" s="103" t="s">
        <v>578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193"/>
      <c r="M1" s="193"/>
      <c r="N1" s="193"/>
      <c r="O1" s="193"/>
    </row>
    <row r="2" ht="12.0" customHeight="1">
      <c r="A2" s="20" t="s">
        <v>579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9"/>
      <c r="M2" s="19"/>
      <c r="N2" s="19"/>
      <c r="O2" s="19"/>
    </row>
    <row r="3" ht="9.75" customHeight="1">
      <c r="A3" s="19"/>
      <c r="B3" s="113"/>
      <c r="C3" s="113"/>
      <c r="D3" s="113"/>
      <c r="E3" s="113"/>
      <c r="F3" s="113"/>
      <c r="G3" s="113"/>
      <c r="H3" s="113"/>
      <c r="I3" s="113"/>
      <c r="J3" s="113"/>
      <c r="K3" s="131"/>
      <c r="L3" s="19"/>
      <c r="M3" s="19"/>
      <c r="N3" s="19"/>
      <c r="O3" s="19"/>
    </row>
    <row r="4" ht="9.75" customHeight="1">
      <c r="A4" s="19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9"/>
      <c r="M4" s="19"/>
      <c r="N4" s="19"/>
      <c r="O4" s="19"/>
    </row>
    <row r="5" ht="12.0" customHeight="1">
      <c r="A5" s="21" t="s">
        <v>448</v>
      </c>
      <c r="B5" s="22">
        <v>2011.0</v>
      </c>
      <c r="C5" s="22">
        <v>2012.0</v>
      </c>
      <c r="D5" s="22">
        <v>2013.0</v>
      </c>
      <c r="E5" s="22">
        <v>2014.0</v>
      </c>
      <c r="F5" s="22">
        <v>2015.0</v>
      </c>
      <c r="G5" s="22">
        <v>2016.0</v>
      </c>
      <c r="H5" s="22">
        <v>2017.0</v>
      </c>
      <c r="I5" s="22">
        <v>2018.0</v>
      </c>
      <c r="J5" s="22">
        <v>2019.0</v>
      </c>
      <c r="K5" s="22" t="s">
        <v>580</v>
      </c>
      <c r="L5" s="19"/>
      <c r="M5" s="19"/>
      <c r="N5" s="19"/>
      <c r="O5" s="19"/>
    </row>
    <row r="6" ht="12.0" customHeight="1">
      <c r="A6" s="19" t="s">
        <v>72</v>
      </c>
      <c r="B6" s="66" t="str">
        <f t="shared" ref="B6:K6" si="1">SUM(B8:B18)</f>
        <v>  4,791 </v>
      </c>
      <c r="C6" s="66" t="str">
        <f t="shared" si="1"/>
        <v>  5,117 </v>
      </c>
      <c r="D6" s="66" t="str">
        <f t="shared" si="1"/>
        <v>  5,471 </v>
      </c>
      <c r="E6" s="66" t="str">
        <f t="shared" si="1"/>
        <v>  5,477 </v>
      </c>
      <c r="F6" s="66" t="str">
        <f t="shared" si="1"/>
        <v>  4,993 </v>
      </c>
      <c r="G6" s="66" t="str">
        <f t="shared" si="1"/>
        <v>  4,753 </v>
      </c>
      <c r="H6" s="66" t="str">
        <f t="shared" si="1"/>
        <v>  4,694 </v>
      </c>
      <c r="I6" s="66" t="str">
        <f t="shared" si="1"/>
        <v>  4,646 </v>
      </c>
      <c r="J6" s="66" t="str">
        <f t="shared" si="1"/>
        <v>  4,720 </v>
      </c>
      <c r="K6" s="66" t="str">
        <f t="shared" si="1"/>
        <v>  4,404 </v>
      </c>
      <c r="L6" s="130"/>
      <c r="M6" s="130"/>
      <c r="N6" s="19"/>
      <c r="O6" s="19"/>
    </row>
    <row r="7" ht="9.0" customHeight="1">
      <c r="A7" s="19"/>
      <c r="B7" s="66"/>
      <c r="C7" s="66"/>
      <c r="D7" s="66"/>
      <c r="E7" s="66"/>
      <c r="F7" s="66"/>
      <c r="G7" s="66"/>
      <c r="H7" s="66"/>
      <c r="I7" s="66"/>
      <c r="J7" s="66"/>
      <c r="K7" s="66"/>
      <c r="L7" s="130"/>
      <c r="M7" s="130"/>
      <c r="N7" s="19"/>
      <c r="O7" s="19"/>
    </row>
    <row r="8" ht="12.0" customHeight="1">
      <c r="A8" s="19" t="s">
        <v>218</v>
      </c>
      <c r="B8" s="66">
        <v>2400.0</v>
      </c>
      <c r="C8" s="66">
        <v>2610.0</v>
      </c>
      <c r="D8" s="66">
        <v>2850.0</v>
      </c>
      <c r="E8" s="66">
        <v>2800.0</v>
      </c>
      <c r="F8" s="66">
        <v>2335.0</v>
      </c>
      <c r="G8" s="66">
        <v>2340.0</v>
      </c>
      <c r="H8" s="66">
        <v>2150.0</v>
      </c>
      <c r="I8" s="66">
        <v>2100.0</v>
      </c>
      <c r="J8" s="66">
        <v>2000.0</v>
      </c>
      <c r="K8" s="66">
        <v>1900.0</v>
      </c>
      <c r="L8" s="130"/>
      <c r="M8" s="130"/>
      <c r="N8" s="19"/>
      <c r="O8" s="19"/>
    </row>
    <row r="9" ht="12.0" customHeight="1">
      <c r="A9" s="19" t="s">
        <v>214</v>
      </c>
      <c r="B9" s="66">
        <v>621.0</v>
      </c>
      <c r="C9" s="66">
        <v>622.0</v>
      </c>
      <c r="D9" s="66">
        <v>711.0</v>
      </c>
      <c r="E9" s="66">
        <v>728.0</v>
      </c>
      <c r="F9" s="66">
        <v>652.0</v>
      </c>
      <c r="G9" s="66">
        <v>453.0</v>
      </c>
      <c r="H9" s="66">
        <v>459.0</v>
      </c>
      <c r="I9" s="66">
        <v>432.0</v>
      </c>
      <c r="J9" s="66">
        <v>509.0</v>
      </c>
      <c r="K9" s="66">
        <v>480.0</v>
      </c>
      <c r="L9" s="130"/>
      <c r="M9" s="130"/>
      <c r="N9" s="121"/>
      <c r="O9" s="19"/>
    </row>
    <row r="10" ht="12.0" customHeight="1">
      <c r="A10" s="19" t="s">
        <v>217</v>
      </c>
      <c r="B10" s="66">
        <v>342.0</v>
      </c>
      <c r="C10" s="66">
        <v>345.0</v>
      </c>
      <c r="D10" s="66">
        <v>340.0</v>
      </c>
      <c r="E10" s="66">
        <v>379.0</v>
      </c>
      <c r="F10" s="66">
        <v>367.0</v>
      </c>
      <c r="G10" s="66">
        <v>346.0</v>
      </c>
      <c r="H10" s="66">
        <v>310.0</v>
      </c>
      <c r="I10" s="66">
        <v>280.0</v>
      </c>
      <c r="J10" s="66">
        <v>274.0</v>
      </c>
      <c r="K10" s="66">
        <v>290.0</v>
      </c>
      <c r="L10" s="130"/>
      <c r="M10" s="130"/>
      <c r="N10" s="19"/>
      <c r="O10" s="19"/>
    </row>
    <row r="11" ht="12.0" customHeight="1">
      <c r="A11" s="224" t="s">
        <v>213</v>
      </c>
      <c r="B11" s="348">
        <v>230.19908238500003</v>
      </c>
      <c r="C11" s="348">
        <v>249.23615747600002</v>
      </c>
      <c r="D11" s="348">
        <v>266.47233039299994</v>
      </c>
      <c r="E11" s="348">
        <v>277.294482596</v>
      </c>
      <c r="F11" s="348">
        <v>315.5248157799999</v>
      </c>
      <c r="G11" s="348">
        <v>314.42159763300003</v>
      </c>
      <c r="H11" s="348">
        <v>306.7938102780001</v>
      </c>
      <c r="I11" s="348">
        <v>289.12251396000005</v>
      </c>
      <c r="J11" s="348">
        <v>308.115571774</v>
      </c>
      <c r="K11" s="348">
        <v>241.54791303967</v>
      </c>
      <c r="L11" s="130"/>
      <c r="M11" s="130"/>
      <c r="N11" s="19"/>
      <c r="O11" s="121"/>
    </row>
    <row r="12" ht="12.0" customHeight="1">
      <c r="A12" s="19" t="s">
        <v>216</v>
      </c>
      <c r="B12" s="66">
        <v>223.717</v>
      </c>
      <c r="C12" s="66">
        <v>210.382</v>
      </c>
      <c r="D12" s="66">
        <v>210.0</v>
      </c>
      <c r="E12" s="66">
        <v>250.0</v>
      </c>
      <c r="F12" s="66">
        <v>254.0</v>
      </c>
      <c r="G12" s="66">
        <v>232.0</v>
      </c>
      <c r="H12" s="66">
        <v>243.0</v>
      </c>
      <c r="I12" s="69">
        <v>240.0</v>
      </c>
      <c r="J12" s="66">
        <v>259.0</v>
      </c>
      <c r="K12" s="66">
        <v>240.0</v>
      </c>
      <c r="L12" s="130"/>
      <c r="M12" s="130"/>
      <c r="N12" s="19"/>
      <c r="O12" s="19"/>
    </row>
    <row r="13" ht="12.0" customHeight="1">
      <c r="A13" s="19" t="s">
        <v>215</v>
      </c>
      <c r="B13" s="66">
        <v>94.5</v>
      </c>
      <c r="C13" s="66">
        <v>195.6</v>
      </c>
      <c r="D13" s="66">
        <v>223.3</v>
      </c>
      <c r="E13" s="66">
        <v>225.0</v>
      </c>
      <c r="F13" s="66">
        <v>225.0</v>
      </c>
      <c r="G13" s="66">
        <v>250.0</v>
      </c>
      <c r="H13" s="66">
        <v>200.0</v>
      </c>
      <c r="I13" s="69">
        <v>220.0</v>
      </c>
      <c r="J13" s="66">
        <v>230.0</v>
      </c>
      <c r="K13" s="66">
        <v>220.0</v>
      </c>
      <c r="L13" s="130"/>
      <c r="M13" s="130"/>
      <c r="N13" s="19"/>
      <c r="O13" s="19"/>
    </row>
    <row r="14" ht="12.0" customHeight="1">
      <c r="A14" s="19" t="s">
        <v>234</v>
      </c>
      <c r="B14" s="66">
        <v>88.0</v>
      </c>
      <c r="C14" s="66">
        <v>103.0</v>
      </c>
      <c r="D14" s="66">
        <v>106.0</v>
      </c>
      <c r="E14" s="66">
        <v>106.0</v>
      </c>
      <c r="F14" s="66">
        <v>136.0</v>
      </c>
      <c r="G14" s="66">
        <v>147.0</v>
      </c>
      <c r="H14" s="66">
        <v>170.0</v>
      </c>
      <c r="I14" s="69">
        <v>192.0</v>
      </c>
      <c r="J14" s="66">
        <v>200.0</v>
      </c>
      <c r="K14" s="66">
        <v>210.0</v>
      </c>
      <c r="L14" s="130"/>
      <c r="M14" s="130"/>
      <c r="N14" s="19"/>
      <c r="O14" s="19"/>
    </row>
    <row r="15" ht="12.0" customHeight="1">
      <c r="A15" s="19" t="s">
        <v>240</v>
      </c>
      <c r="B15" s="66">
        <v>40.0</v>
      </c>
      <c r="C15" s="66">
        <v>56.0</v>
      </c>
      <c r="D15" s="66">
        <v>78.0</v>
      </c>
      <c r="E15" s="66">
        <v>65.4</v>
      </c>
      <c r="F15" s="66">
        <v>74.0</v>
      </c>
      <c r="G15" s="66">
        <v>76.0</v>
      </c>
      <c r="H15" s="66">
        <v>68.0</v>
      </c>
      <c r="I15" s="69">
        <v>76.0</v>
      </c>
      <c r="J15" s="66">
        <v>71.0</v>
      </c>
      <c r="K15" s="66">
        <v>72.0</v>
      </c>
      <c r="L15" s="130"/>
      <c r="M15" s="130"/>
      <c r="N15" s="19"/>
      <c r="O15" s="19"/>
    </row>
    <row r="16" ht="12.0" customHeight="1">
      <c r="A16" s="19" t="s">
        <v>236</v>
      </c>
      <c r="B16" s="66">
        <v>61.999</v>
      </c>
      <c r="C16" s="66">
        <v>63.551</v>
      </c>
      <c r="D16" s="66">
        <v>59.556</v>
      </c>
      <c r="E16" s="66">
        <v>71.0</v>
      </c>
      <c r="F16" s="66">
        <v>76.0</v>
      </c>
      <c r="G16" s="66">
        <v>79.0</v>
      </c>
      <c r="H16" s="66">
        <v>74.0</v>
      </c>
      <c r="I16" s="69">
        <v>65.0</v>
      </c>
      <c r="J16" s="66">
        <v>69.0</v>
      </c>
      <c r="K16" s="66">
        <v>70.0</v>
      </c>
      <c r="L16" s="130"/>
      <c r="M16" s="130"/>
      <c r="N16" s="19"/>
      <c r="O16" s="19"/>
    </row>
    <row r="17" ht="12.0" customHeight="1">
      <c r="A17" s="19" t="s">
        <v>235</v>
      </c>
      <c r="B17" s="66">
        <v>100.051</v>
      </c>
      <c r="C17" s="66">
        <v>79.044</v>
      </c>
      <c r="D17" s="66">
        <v>82.0</v>
      </c>
      <c r="E17" s="66">
        <v>94.0</v>
      </c>
      <c r="F17" s="66">
        <v>82.0</v>
      </c>
      <c r="G17" s="66">
        <v>75.0</v>
      </c>
      <c r="H17" s="66">
        <v>110.0</v>
      </c>
      <c r="I17" s="69">
        <v>112.0</v>
      </c>
      <c r="J17" s="66">
        <v>88.0</v>
      </c>
      <c r="K17" s="66">
        <v>65.0</v>
      </c>
      <c r="L17" s="130"/>
      <c r="M17" s="130"/>
      <c r="N17" s="19"/>
      <c r="O17" s="19"/>
    </row>
    <row r="18" ht="12.0" customHeight="1">
      <c r="A18" s="19" t="s">
        <v>266</v>
      </c>
      <c r="B18" s="66">
        <v>589.988</v>
      </c>
      <c r="C18" s="66">
        <v>583.576</v>
      </c>
      <c r="D18" s="66">
        <v>544.984</v>
      </c>
      <c r="E18" s="66">
        <v>481.3</v>
      </c>
      <c r="F18" s="66">
        <v>476.5</v>
      </c>
      <c r="G18" s="66">
        <v>441.0</v>
      </c>
      <c r="H18" s="66">
        <v>603.0</v>
      </c>
      <c r="I18" s="66">
        <v>640.0</v>
      </c>
      <c r="J18" s="66">
        <v>712.0</v>
      </c>
      <c r="K18" s="66">
        <v>615.0</v>
      </c>
      <c r="L18" s="130"/>
      <c r="M18" s="130"/>
      <c r="N18" s="19"/>
      <c r="O18" s="19"/>
    </row>
    <row r="19" ht="9.75" customHeight="1">
      <c r="A19" s="19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19"/>
      <c r="N19" s="19"/>
      <c r="O19" s="19"/>
    </row>
    <row r="20" ht="9.75" customHeight="1">
      <c r="A20" s="19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19"/>
      <c r="N20" s="19"/>
      <c r="O20" s="19"/>
    </row>
    <row r="21" ht="12.0" customHeight="1">
      <c r="A21" s="176" t="s">
        <v>368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2"/>
      <c r="L21" s="19"/>
      <c r="M21" s="19"/>
      <c r="N21" s="19"/>
      <c r="O21" s="19"/>
    </row>
    <row r="22" ht="24.0" customHeight="1">
      <c r="A22" s="228" t="s">
        <v>369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30"/>
      <c r="L22" s="19"/>
      <c r="M22" s="19"/>
      <c r="N22" s="19"/>
      <c r="O22" s="19"/>
    </row>
    <row r="23" ht="12.0" customHeight="1">
      <c r="A23" s="19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9"/>
      <c r="M23" s="19"/>
      <c r="N23" s="19"/>
      <c r="O23" s="19"/>
    </row>
    <row r="24" ht="12.0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13"/>
      <c r="L24" s="19"/>
      <c r="M24" s="19"/>
      <c r="N24" s="19"/>
      <c r="O24" s="19"/>
    </row>
    <row r="25" ht="12.0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13"/>
      <c r="L25" s="19"/>
      <c r="M25" s="19"/>
      <c r="N25" s="19"/>
      <c r="O25" s="19"/>
    </row>
    <row r="26" ht="12.0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13"/>
      <c r="L26" s="19"/>
      <c r="M26" s="19"/>
      <c r="N26" s="19"/>
      <c r="O26" s="19"/>
    </row>
    <row r="27" ht="12.0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13"/>
      <c r="L27" s="19"/>
      <c r="M27" s="19"/>
      <c r="N27" s="19"/>
      <c r="O27" s="19"/>
    </row>
    <row r="28" ht="12.0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13"/>
      <c r="L28" s="19"/>
      <c r="M28" s="19"/>
      <c r="N28" s="19"/>
      <c r="O28" s="19"/>
    </row>
    <row r="29" ht="12.0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13"/>
      <c r="L29" s="19"/>
      <c r="M29" s="19"/>
      <c r="N29" s="19"/>
      <c r="O29" s="19"/>
    </row>
    <row r="30" ht="12.0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13"/>
      <c r="L30" s="19"/>
      <c r="M30" s="19"/>
      <c r="N30" s="19"/>
      <c r="O30" s="19"/>
    </row>
    <row r="31" ht="12.0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13"/>
      <c r="L31" s="19"/>
      <c r="M31" s="19"/>
      <c r="N31" s="19"/>
      <c r="O31" s="19"/>
    </row>
    <row r="32" ht="12.0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13"/>
      <c r="L32" s="19"/>
      <c r="M32" s="19"/>
      <c r="N32" s="19"/>
      <c r="O32" s="19"/>
    </row>
    <row r="33" ht="12.0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13"/>
      <c r="L33" s="19"/>
      <c r="M33" s="19"/>
      <c r="N33" s="19"/>
      <c r="O33" s="19"/>
    </row>
    <row r="34" ht="12.0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13"/>
      <c r="L34" s="19"/>
      <c r="M34" s="19"/>
      <c r="N34" s="19"/>
      <c r="O34" s="19"/>
    </row>
    <row r="35" ht="12.0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13"/>
      <c r="L35" s="19"/>
      <c r="M35" s="19"/>
      <c r="N35" s="19"/>
      <c r="O35" s="19"/>
    </row>
    <row r="36" ht="12.0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13"/>
      <c r="L36" s="19"/>
      <c r="M36" s="19"/>
      <c r="N36" s="19"/>
      <c r="O36" s="19"/>
    </row>
    <row r="37" ht="12.0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13"/>
      <c r="L37" s="19"/>
      <c r="M37" s="19"/>
      <c r="N37" s="19"/>
      <c r="O37" s="19"/>
    </row>
    <row r="38" ht="12.0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13"/>
      <c r="L38" s="19"/>
      <c r="M38" s="19"/>
      <c r="N38" s="19"/>
      <c r="O38" s="19"/>
    </row>
    <row r="39" ht="12.0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13"/>
      <c r="L39" s="19"/>
      <c r="M39" s="19"/>
      <c r="N39" s="19"/>
      <c r="O39" s="19"/>
    </row>
    <row r="40" ht="12.0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13"/>
      <c r="L40" s="19"/>
      <c r="M40" s="19"/>
      <c r="N40" s="19"/>
      <c r="O40" s="19"/>
    </row>
    <row r="41" ht="12.0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13"/>
      <c r="L41" s="19"/>
      <c r="M41" s="19"/>
      <c r="N41" s="19"/>
      <c r="O41" s="19"/>
    </row>
    <row r="42" ht="12.0" customHeight="1">
      <c r="A42" s="19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9"/>
      <c r="M42" s="19"/>
      <c r="N42" s="19"/>
      <c r="O42" s="19"/>
    </row>
    <row r="43" ht="12.0" customHeight="1">
      <c r="A43" s="19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9"/>
      <c r="M43" s="19"/>
      <c r="N43" s="19"/>
      <c r="O43" s="19"/>
    </row>
    <row r="44" ht="12.0" customHeight="1">
      <c r="A44" s="19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9"/>
      <c r="M44" s="19"/>
      <c r="N44" s="19"/>
      <c r="O44" s="19"/>
    </row>
    <row r="45" ht="12.0" customHeight="1">
      <c r="A45" s="19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9"/>
      <c r="M45" s="19"/>
      <c r="N45" s="19"/>
      <c r="O45" s="19"/>
    </row>
    <row r="46" ht="12.0" customHeight="1">
      <c r="A46" s="19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9"/>
      <c r="M46" s="19"/>
      <c r="N46" s="19"/>
      <c r="O46" s="19"/>
    </row>
    <row r="47" ht="12.0" customHeight="1">
      <c r="A47" s="19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9"/>
      <c r="M47" s="19"/>
      <c r="N47" s="19"/>
      <c r="O47" s="19"/>
    </row>
    <row r="48" ht="12.0" customHeight="1">
      <c r="A48" s="19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9"/>
      <c r="M48" s="19"/>
      <c r="N48" s="19"/>
      <c r="O48" s="19"/>
    </row>
    <row r="49" ht="12.0" customHeight="1">
      <c r="A49" s="19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9"/>
      <c r="M49" s="19"/>
      <c r="N49" s="19"/>
      <c r="O49" s="19"/>
    </row>
    <row r="50" ht="12.0" customHeight="1">
      <c r="A50" s="19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9"/>
      <c r="M50" s="19"/>
      <c r="N50" s="19"/>
      <c r="O50" s="19"/>
    </row>
    <row r="51" ht="12.0" customHeight="1">
      <c r="A51" s="19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9"/>
      <c r="M51" s="19"/>
      <c r="N51" s="19"/>
      <c r="O51" s="19"/>
    </row>
    <row r="52" ht="12.0" customHeight="1">
      <c r="A52" s="19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9"/>
      <c r="M52" s="19"/>
      <c r="N52" s="19"/>
      <c r="O52" s="19"/>
    </row>
    <row r="53" ht="12.0" customHeight="1">
      <c r="A53" s="19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9"/>
      <c r="M53" s="19"/>
      <c r="N53" s="19"/>
      <c r="O53" s="19"/>
    </row>
    <row r="54" ht="12.0" customHeight="1">
      <c r="A54" s="19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9"/>
      <c r="M54" s="19"/>
      <c r="N54" s="19"/>
      <c r="O54" s="19"/>
    </row>
    <row r="55" ht="12.0" customHeight="1">
      <c r="A55" s="19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9"/>
      <c r="M55" s="19"/>
      <c r="N55" s="19"/>
      <c r="O55" s="19"/>
    </row>
    <row r="56" ht="12.0" customHeight="1">
      <c r="A56" s="19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9"/>
      <c r="M56" s="19"/>
      <c r="N56" s="19"/>
      <c r="O56" s="19"/>
    </row>
    <row r="57" ht="12.0" customHeight="1">
      <c r="A57" s="19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9"/>
      <c r="M57" s="19"/>
      <c r="N57" s="19"/>
      <c r="O57" s="19"/>
    </row>
    <row r="58" ht="12.0" customHeight="1">
      <c r="A58" s="19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9"/>
      <c r="M58" s="19"/>
      <c r="N58" s="19"/>
      <c r="O58" s="19"/>
    </row>
    <row r="59" ht="12.0" customHeight="1">
      <c r="A59" s="19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9"/>
      <c r="M59" s="19"/>
      <c r="N59" s="19"/>
      <c r="O59" s="19"/>
    </row>
    <row r="60" ht="12.0" customHeight="1">
      <c r="A60" s="19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9"/>
      <c r="M60" s="19"/>
      <c r="N60" s="19"/>
      <c r="O60" s="19"/>
    </row>
    <row r="61" ht="12.0" customHeight="1">
      <c r="A61" s="19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9"/>
      <c r="M61" s="19"/>
      <c r="N61" s="19"/>
      <c r="O61" s="19"/>
    </row>
    <row r="62" ht="12.0" customHeight="1">
      <c r="A62" s="19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9"/>
      <c r="M62" s="19"/>
      <c r="N62" s="19"/>
      <c r="O62" s="19"/>
    </row>
    <row r="63" ht="12.0" customHeight="1">
      <c r="A63" s="19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9"/>
      <c r="M63" s="19"/>
      <c r="N63" s="19"/>
      <c r="O63" s="19"/>
    </row>
    <row r="64" ht="12.0" customHeight="1">
      <c r="A64" s="19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9"/>
      <c r="M64" s="19"/>
      <c r="N64" s="19"/>
      <c r="O64" s="19"/>
    </row>
    <row r="65" ht="12.0" customHeight="1">
      <c r="A65" s="19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9"/>
      <c r="M65" s="19"/>
      <c r="N65" s="19"/>
      <c r="O65" s="19"/>
    </row>
    <row r="66" ht="12.0" customHeight="1">
      <c r="A66" s="19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9"/>
      <c r="M66" s="19"/>
      <c r="N66" s="19"/>
      <c r="O66" s="19"/>
    </row>
    <row r="67" ht="12.0" customHeight="1">
      <c r="A67" s="19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9"/>
      <c r="M67" s="19"/>
      <c r="N67" s="19"/>
      <c r="O67" s="19"/>
    </row>
    <row r="68" ht="12.0" customHeight="1">
      <c r="A68" s="19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9"/>
      <c r="M68" s="19"/>
      <c r="N68" s="19"/>
      <c r="O68" s="19"/>
    </row>
    <row r="69" ht="12.0" customHeight="1">
      <c r="A69" s="19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9"/>
      <c r="M69" s="19"/>
      <c r="N69" s="19"/>
      <c r="O69" s="19"/>
    </row>
    <row r="70" ht="12.0" customHeight="1">
      <c r="A70" s="19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9"/>
      <c r="M70" s="19"/>
      <c r="N70" s="19"/>
      <c r="O70" s="19"/>
    </row>
    <row r="71" ht="12.0" customHeight="1">
      <c r="A71" s="19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9"/>
      <c r="M71" s="19"/>
      <c r="N71" s="19"/>
      <c r="O71" s="19"/>
    </row>
    <row r="72" ht="12.0" customHeight="1">
      <c r="A72" s="19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9"/>
      <c r="M72" s="19"/>
      <c r="N72" s="19"/>
      <c r="O72" s="19"/>
    </row>
    <row r="73" ht="12.0" customHeight="1">
      <c r="A73" s="19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9"/>
      <c r="M73" s="19"/>
      <c r="N73" s="19"/>
      <c r="O73" s="19"/>
    </row>
    <row r="74" ht="12.0" customHeight="1">
      <c r="A74" s="19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9"/>
      <c r="M74" s="19"/>
      <c r="N74" s="19"/>
      <c r="O74" s="19"/>
    </row>
    <row r="75" ht="12.0" customHeight="1">
      <c r="A75" s="19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9"/>
      <c r="M75" s="19"/>
      <c r="N75" s="19"/>
      <c r="O75" s="19"/>
    </row>
    <row r="76" ht="12.0" customHeight="1">
      <c r="A76" s="19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9"/>
      <c r="M76" s="19"/>
      <c r="N76" s="19"/>
      <c r="O76" s="19"/>
    </row>
    <row r="77" ht="12.0" customHeight="1">
      <c r="A77" s="19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9"/>
      <c r="M77" s="19"/>
      <c r="N77" s="19"/>
      <c r="O77" s="19"/>
    </row>
    <row r="78" ht="12.0" customHeight="1">
      <c r="A78" s="19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9"/>
      <c r="M78" s="19"/>
      <c r="N78" s="19"/>
      <c r="O78" s="19"/>
    </row>
    <row r="79" ht="12.0" customHeight="1">
      <c r="A79" s="19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9"/>
      <c r="M79" s="19"/>
      <c r="N79" s="19"/>
      <c r="O79" s="19"/>
    </row>
    <row r="80" ht="12.0" customHeight="1">
      <c r="A80" s="19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9"/>
      <c r="M80" s="19"/>
      <c r="N80" s="19"/>
      <c r="O80" s="19"/>
    </row>
    <row r="81" ht="12.0" customHeight="1">
      <c r="A81" s="19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9"/>
      <c r="M81" s="19"/>
      <c r="N81" s="19"/>
      <c r="O81" s="19"/>
    </row>
    <row r="82" ht="12.0" customHeight="1">
      <c r="A82" s="19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9"/>
      <c r="M82" s="19"/>
      <c r="N82" s="19"/>
      <c r="O82" s="19"/>
    </row>
    <row r="83" ht="12.0" customHeight="1">
      <c r="A83" s="19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9"/>
      <c r="M83" s="19"/>
      <c r="N83" s="19"/>
      <c r="O83" s="19"/>
    </row>
    <row r="84" ht="12.0" customHeight="1">
      <c r="A84" s="19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9"/>
      <c r="M84" s="19"/>
      <c r="N84" s="19"/>
      <c r="O84" s="19"/>
    </row>
    <row r="85" ht="12.0" customHeight="1">
      <c r="A85" s="19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9"/>
      <c r="M85" s="19"/>
      <c r="N85" s="19"/>
      <c r="O85" s="19"/>
    </row>
    <row r="86" ht="12.0" customHeight="1">
      <c r="A86" s="19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9"/>
      <c r="M86" s="19"/>
      <c r="N86" s="19"/>
      <c r="O86" s="19"/>
    </row>
    <row r="87" ht="12.0" customHeight="1">
      <c r="A87" s="19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9"/>
      <c r="M87" s="19"/>
      <c r="N87" s="19"/>
      <c r="O87" s="19"/>
    </row>
    <row r="88" ht="12.0" customHeight="1">
      <c r="A88" s="19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9"/>
      <c r="M88" s="19"/>
      <c r="N88" s="19"/>
      <c r="O88" s="19"/>
    </row>
    <row r="89" ht="12.0" customHeight="1">
      <c r="A89" s="19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9"/>
      <c r="M89" s="19"/>
      <c r="N89" s="19"/>
      <c r="O89" s="19"/>
    </row>
    <row r="90" ht="12.0" customHeight="1">
      <c r="A90" s="19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9"/>
      <c r="M90" s="19"/>
      <c r="N90" s="19"/>
      <c r="O90" s="19"/>
    </row>
    <row r="91" ht="12.0" customHeight="1">
      <c r="A91" s="19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9"/>
      <c r="M91" s="19"/>
      <c r="N91" s="19"/>
      <c r="O91" s="19"/>
    </row>
    <row r="92" ht="12.0" customHeight="1">
      <c r="A92" s="19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9"/>
      <c r="M92" s="19"/>
      <c r="N92" s="19"/>
      <c r="O92" s="19"/>
    </row>
    <row r="93" ht="12.0" customHeight="1">
      <c r="A93" s="19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9"/>
      <c r="M93" s="19"/>
      <c r="N93" s="19"/>
      <c r="O93" s="19"/>
    </row>
    <row r="94" ht="12.0" customHeight="1">
      <c r="A94" s="19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9"/>
      <c r="M94" s="19"/>
      <c r="N94" s="19"/>
      <c r="O94" s="19"/>
    </row>
    <row r="95" ht="12.0" customHeight="1">
      <c r="A95" s="19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9"/>
      <c r="M95" s="19"/>
      <c r="N95" s="19"/>
      <c r="O95" s="19"/>
    </row>
    <row r="96" ht="12.0" customHeight="1">
      <c r="A96" s="19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9"/>
      <c r="M96" s="19"/>
      <c r="N96" s="19"/>
      <c r="O96" s="19"/>
    </row>
    <row r="97" ht="12.0" customHeight="1">
      <c r="A97" s="19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9"/>
      <c r="M97" s="19"/>
      <c r="N97" s="19"/>
      <c r="O97" s="19"/>
    </row>
    <row r="98" ht="12.0" customHeight="1">
      <c r="A98" s="19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9"/>
      <c r="M98" s="19"/>
      <c r="N98" s="19"/>
      <c r="O98" s="19"/>
    </row>
    <row r="99" ht="12.0" customHeight="1">
      <c r="A99" s="19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9"/>
      <c r="M99" s="19"/>
      <c r="N99" s="19"/>
      <c r="O99" s="19"/>
    </row>
    <row r="100" ht="12.0" customHeight="1">
      <c r="A100" s="19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9"/>
      <c r="M100" s="19"/>
      <c r="N100" s="19"/>
      <c r="O100" s="19"/>
    </row>
  </sheetData>
  <mergeCells count="2">
    <mergeCell ref="A21:K21"/>
    <mergeCell ref="A22:K22"/>
  </mergeCells>
  <printOptions/>
  <pageMargins bottom="0.75" footer="0.0" header="0.0" left="0.7" right="0.7" top="0.75"/>
  <pageSetup paperSize="9" orientation="portrait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34.71"/>
    <col customWidth="1" min="2" max="11" width="9.43"/>
    <col customWidth="1" min="12" max="21" width="11.57"/>
  </cols>
  <sheetData>
    <row r="1" ht="12.0" customHeight="1">
      <c r="A1" s="103" t="s">
        <v>581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193"/>
      <c r="M1" s="193"/>
      <c r="N1" s="193"/>
      <c r="O1" s="193"/>
      <c r="P1" s="193"/>
      <c r="Q1" s="193"/>
      <c r="R1" s="193"/>
      <c r="S1" s="193"/>
      <c r="T1" s="193"/>
      <c r="U1" s="193"/>
    </row>
    <row r="2" ht="12.0" customHeight="1">
      <c r="A2" s="20" t="s">
        <v>582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ht="10.5" customHeight="1">
      <c r="A3" s="19"/>
      <c r="B3" s="114"/>
      <c r="C3" s="114"/>
      <c r="D3" s="114"/>
      <c r="E3" s="114"/>
      <c r="F3" s="114"/>
      <c r="G3" s="114"/>
      <c r="H3" s="114"/>
      <c r="I3" s="114"/>
      <c r="J3" s="114"/>
      <c r="K3" s="131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ht="10.5" customHeight="1">
      <c r="A4" s="19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ht="12.0" customHeight="1">
      <c r="A5" s="21" t="s">
        <v>372</v>
      </c>
      <c r="B5" s="22">
        <v>2011.0</v>
      </c>
      <c r="C5" s="22">
        <v>2012.0</v>
      </c>
      <c r="D5" s="22">
        <v>2013.0</v>
      </c>
      <c r="E5" s="22">
        <v>2014.0</v>
      </c>
      <c r="F5" s="22">
        <v>2015.0</v>
      </c>
      <c r="G5" s="22">
        <v>2016.0</v>
      </c>
      <c r="H5" s="22">
        <v>2017.0</v>
      </c>
      <c r="I5" s="22">
        <v>2018.0</v>
      </c>
      <c r="J5" s="22">
        <v>2019.0</v>
      </c>
      <c r="K5" s="22" t="s">
        <v>583</v>
      </c>
      <c r="L5" s="19"/>
      <c r="M5" s="19"/>
      <c r="N5" s="19"/>
      <c r="O5" s="19"/>
      <c r="P5" s="19"/>
      <c r="Q5" s="19"/>
      <c r="R5" s="19"/>
      <c r="S5" s="19"/>
      <c r="T5" s="19"/>
      <c r="U5" s="19"/>
    </row>
    <row r="6" ht="12.0" customHeight="1">
      <c r="A6" s="18" t="s">
        <v>72</v>
      </c>
      <c r="B6" s="311" t="str">
        <f t="shared" ref="B6:K6" si="1">SUM(B8:B28)</f>
        <v>230,199</v>
      </c>
      <c r="C6" s="311" t="str">
        <f t="shared" si="1"/>
        <v>249,236</v>
      </c>
      <c r="D6" s="311" t="str">
        <f t="shared" si="1"/>
        <v>266,472</v>
      </c>
      <c r="E6" s="311" t="str">
        <f t="shared" si="1"/>
        <v>277,294</v>
      </c>
      <c r="F6" s="311" t="str">
        <f t="shared" si="1"/>
        <v>315,525</v>
      </c>
      <c r="G6" s="311" t="str">
        <f t="shared" si="1"/>
        <v>314,422</v>
      </c>
      <c r="H6" s="311" t="str">
        <f t="shared" si="1"/>
        <v>306,784</v>
      </c>
      <c r="I6" s="311" t="str">
        <f t="shared" si="1"/>
        <v>289,123</v>
      </c>
      <c r="J6" s="311" t="str">
        <f t="shared" si="1"/>
        <v>308,116</v>
      </c>
      <c r="K6" s="311" t="str">
        <f t="shared" si="1"/>
        <v>241,548</v>
      </c>
      <c r="L6" s="316"/>
      <c r="M6" s="19"/>
      <c r="N6" s="19"/>
      <c r="O6" s="19"/>
      <c r="P6" s="19"/>
      <c r="Q6" s="19"/>
      <c r="R6" s="19"/>
      <c r="S6" s="19"/>
      <c r="T6" s="19"/>
      <c r="U6" s="19"/>
    </row>
    <row r="7" ht="9.0" customHeight="1">
      <c r="A7" s="19"/>
      <c r="B7" s="67"/>
      <c r="C7" s="67"/>
      <c r="D7" s="67"/>
      <c r="E7" s="67"/>
      <c r="F7" s="67"/>
      <c r="G7" s="67"/>
      <c r="H7" s="67"/>
      <c r="I7" s="67"/>
      <c r="J7" s="67"/>
      <c r="K7" s="67"/>
      <c r="L7" s="316"/>
      <c r="M7" s="19"/>
      <c r="N7" s="121"/>
      <c r="O7" s="19"/>
      <c r="P7" s="19"/>
      <c r="Q7" s="19"/>
      <c r="R7" s="19"/>
      <c r="S7" s="19"/>
      <c r="T7" s="19"/>
      <c r="U7" s="19"/>
    </row>
    <row r="8" ht="12.0" customHeight="1">
      <c r="A8" s="19" t="s">
        <v>381</v>
      </c>
      <c r="B8" s="66">
        <v>11074.4138</v>
      </c>
      <c r="C8" s="66">
        <v>13482.4372</v>
      </c>
      <c r="D8" s="66">
        <v>10801.016899999999</v>
      </c>
      <c r="E8" s="66">
        <v>2695.1340999999998</v>
      </c>
      <c r="F8" s="66">
        <v>23036.4734</v>
      </c>
      <c r="G8" s="66">
        <v>15929.5614</v>
      </c>
      <c r="H8" s="66">
        <v>23926.716604</v>
      </c>
      <c r="I8" s="66">
        <v>24096.155635</v>
      </c>
      <c r="J8" s="66">
        <v>27054.476991999996</v>
      </c>
      <c r="K8" s="66">
        <v>27425.789097</v>
      </c>
      <c r="L8" s="316"/>
    </row>
    <row r="9" ht="12.0" customHeight="1">
      <c r="A9" s="19" t="s">
        <v>516</v>
      </c>
      <c r="B9" s="66">
        <v>20420.57976</v>
      </c>
      <c r="C9" s="66">
        <v>24903.441964999998</v>
      </c>
      <c r="D9" s="66">
        <v>28636.952543</v>
      </c>
      <c r="E9" s="66">
        <v>27058.279802000005</v>
      </c>
      <c r="F9" s="66">
        <v>30908.975369999996</v>
      </c>
      <c r="G9" s="66">
        <v>27828.028140999995</v>
      </c>
      <c r="H9" s="66">
        <v>30370.446481</v>
      </c>
      <c r="I9" s="66">
        <v>24974.0856</v>
      </c>
      <c r="J9" s="66">
        <v>23718.014839</v>
      </c>
      <c r="K9" s="66">
        <v>20241.29929309</v>
      </c>
      <c r="L9" s="316"/>
    </row>
    <row r="10" ht="12.0" customHeight="1">
      <c r="A10" s="19" t="s">
        <v>390</v>
      </c>
      <c r="B10" s="66">
        <v>28967.274343999998</v>
      </c>
      <c r="C10" s="66">
        <v>32663.958731000002</v>
      </c>
      <c r="D10" s="66">
        <v>33556.559949999995</v>
      </c>
      <c r="E10" s="66">
        <v>23769.395775</v>
      </c>
      <c r="F10" s="66">
        <v>27275.451324</v>
      </c>
      <c r="G10" s="66">
        <v>26083.018351</v>
      </c>
      <c r="H10" s="66">
        <v>19690.506063</v>
      </c>
      <c r="I10" s="66">
        <v>21089.213028</v>
      </c>
      <c r="J10" s="66">
        <v>22039.375038</v>
      </c>
      <c r="K10" s="66">
        <v>17603.33152832</v>
      </c>
      <c r="L10" s="316"/>
    </row>
    <row r="11" ht="12.0" customHeight="1">
      <c r="A11" s="19" t="s">
        <v>386</v>
      </c>
      <c r="B11" s="66">
        <v>16237.185759000002</v>
      </c>
      <c r="C11" s="66">
        <v>16976.193529</v>
      </c>
      <c r="D11" s="66">
        <v>17449.081898999997</v>
      </c>
      <c r="E11" s="66">
        <v>21998.697175</v>
      </c>
      <c r="F11" s="66">
        <v>18373.681547</v>
      </c>
      <c r="G11" s="66">
        <v>17191.034302</v>
      </c>
      <c r="H11" s="66">
        <v>13822.731567</v>
      </c>
      <c r="I11" s="69">
        <v>13322.794997</v>
      </c>
      <c r="J11" s="69">
        <v>16590.933846</v>
      </c>
      <c r="K11" s="69">
        <v>15335.7419644</v>
      </c>
      <c r="L11" s="316"/>
    </row>
    <row r="12" ht="12.0" customHeight="1">
      <c r="A12" s="19" t="s">
        <v>468</v>
      </c>
      <c r="B12" s="66">
        <v>12132.693448999999</v>
      </c>
      <c r="C12" s="66">
        <v>19152.240314</v>
      </c>
      <c r="D12" s="66">
        <v>21571.939731</v>
      </c>
      <c r="E12" s="66">
        <v>18287.778207</v>
      </c>
      <c r="F12" s="66">
        <v>17412.980583</v>
      </c>
      <c r="G12" s="66">
        <v>20989.389627999997</v>
      </c>
      <c r="H12" s="66">
        <v>25367.013831000004</v>
      </c>
      <c r="I12" s="69">
        <v>27406.053583000004</v>
      </c>
      <c r="J12" s="69">
        <v>27355.840535999996</v>
      </c>
      <c r="K12" s="69">
        <v>13751.575327350001</v>
      </c>
      <c r="L12" s="316"/>
    </row>
    <row r="13" ht="12.0" customHeight="1">
      <c r="A13" s="19" t="s">
        <v>584</v>
      </c>
      <c r="B13" s="66">
        <v>17605.169948000002</v>
      </c>
      <c r="C13" s="66">
        <v>17779.97908</v>
      </c>
      <c r="D13" s="66">
        <v>29645.89082</v>
      </c>
      <c r="E13" s="66">
        <v>30438.662969999998</v>
      </c>
      <c r="F13" s="66">
        <v>17682.722319</v>
      </c>
      <c r="G13" s="66">
        <v>18307.251751000003</v>
      </c>
      <c r="H13" s="66">
        <v>17057.858871</v>
      </c>
      <c r="I13" s="69">
        <v>14788.928382999999</v>
      </c>
      <c r="J13" s="69">
        <v>14445.678172000002</v>
      </c>
      <c r="K13" s="69">
        <v>13523.341044</v>
      </c>
      <c r="L13" s="316"/>
    </row>
    <row r="14" ht="12.0" customHeight="1">
      <c r="A14" s="19" t="s">
        <v>387</v>
      </c>
      <c r="B14" s="66">
        <v>15730.643800000002</v>
      </c>
      <c r="C14" s="66">
        <v>12506.810019999999</v>
      </c>
      <c r="D14" s="66">
        <v>13275.870700000003</v>
      </c>
      <c r="E14" s="66">
        <v>15259.119314000001</v>
      </c>
      <c r="F14" s="66">
        <v>15121.356265</v>
      </c>
      <c r="G14" s="66">
        <v>8985.9713</v>
      </c>
      <c r="H14" s="66">
        <v>8318.3711</v>
      </c>
      <c r="I14" s="69">
        <v>7941.318799999999</v>
      </c>
      <c r="J14" s="69">
        <v>8817.645647000001</v>
      </c>
      <c r="K14" s="69">
        <v>13504.457059999999</v>
      </c>
      <c r="L14" s="316"/>
    </row>
    <row r="15" ht="12.0" customHeight="1">
      <c r="A15" s="19" t="s">
        <v>558</v>
      </c>
      <c r="B15" s="66">
        <v>9008.1383</v>
      </c>
      <c r="C15" s="66">
        <v>8172.591335000001</v>
      </c>
      <c r="D15" s="66">
        <v>8118.282289</v>
      </c>
      <c r="E15" s="66">
        <v>7371.080462999999</v>
      </c>
      <c r="F15" s="66">
        <v>10895.522250000002</v>
      </c>
      <c r="G15" s="66">
        <v>15075.091064</v>
      </c>
      <c r="H15" s="66">
        <v>13922.304494</v>
      </c>
      <c r="I15" s="69">
        <v>13124.158054</v>
      </c>
      <c r="J15" s="69">
        <v>14450.595597000001</v>
      </c>
      <c r="K15" s="69">
        <v>12576.109749000001</v>
      </c>
      <c r="L15" s="316"/>
    </row>
    <row r="16" ht="12.0" customHeight="1">
      <c r="A16" s="19" t="s">
        <v>585</v>
      </c>
      <c r="B16" s="66">
        <v>0.0</v>
      </c>
      <c r="C16" s="66">
        <v>0.0</v>
      </c>
      <c r="D16" s="66">
        <v>0.0</v>
      </c>
      <c r="E16" s="66">
        <v>0.0</v>
      </c>
      <c r="F16" s="66">
        <v>7227.033975000001</v>
      </c>
      <c r="G16" s="66">
        <v>11291.454092</v>
      </c>
      <c r="H16" s="66">
        <v>8924.168011</v>
      </c>
      <c r="I16" s="69">
        <v>10948.625767</v>
      </c>
      <c r="J16" s="69">
        <v>14255.666545</v>
      </c>
      <c r="K16" s="69">
        <v>12493.271162499997</v>
      </c>
      <c r="L16" s="316"/>
    </row>
    <row r="17" ht="12.0" customHeight="1">
      <c r="A17" s="158" t="s">
        <v>586</v>
      </c>
      <c r="B17" s="66">
        <v>0.0</v>
      </c>
      <c r="C17" s="66">
        <v>0.0</v>
      </c>
      <c r="D17" s="66">
        <v>0.0</v>
      </c>
      <c r="E17" s="66">
        <v>2748.36436</v>
      </c>
      <c r="F17" s="66">
        <v>17872.560319</v>
      </c>
      <c r="G17" s="66">
        <v>18919.230437000002</v>
      </c>
      <c r="H17" s="66">
        <v>16474.033961999998</v>
      </c>
      <c r="I17" s="69">
        <v>18519.031880000002</v>
      </c>
      <c r="J17" s="69">
        <v>18681.011737</v>
      </c>
      <c r="K17" s="69">
        <v>12179.549552</v>
      </c>
      <c r="L17" s="316"/>
    </row>
    <row r="18" ht="12.0" customHeight="1">
      <c r="A18" s="19" t="s">
        <v>520</v>
      </c>
      <c r="B18" s="66">
        <v>0.0</v>
      </c>
      <c r="C18" s="66">
        <v>0.0</v>
      </c>
      <c r="D18" s="66">
        <v>0.0</v>
      </c>
      <c r="E18" s="66">
        <v>0.0</v>
      </c>
      <c r="F18" s="66">
        <v>0.0</v>
      </c>
      <c r="G18" s="66">
        <v>3439.0760509999996</v>
      </c>
      <c r="H18" s="66">
        <v>6589.599255000001</v>
      </c>
      <c r="I18" s="69">
        <v>6219.72044</v>
      </c>
      <c r="J18" s="69">
        <v>9529.38538</v>
      </c>
      <c r="K18" s="69">
        <v>11722.515134899999</v>
      </c>
      <c r="L18" s="316"/>
    </row>
    <row r="19" ht="12.0" customHeight="1">
      <c r="A19" s="158" t="s">
        <v>587</v>
      </c>
      <c r="B19" s="66">
        <v>10209.384213</v>
      </c>
      <c r="C19" s="66">
        <v>9954.395336</v>
      </c>
      <c r="D19" s="66">
        <v>10598.664193</v>
      </c>
      <c r="E19" s="66">
        <v>12540.425424000001</v>
      </c>
      <c r="F19" s="66">
        <v>14422.092688</v>
      </c>
      <c r="G19" s="66">
        <v>17731.706087</v>
      </c>
      <c r="H19" s="66">
        <v>16171.801303</v>
      </c>
      <c r="I19" s="69">
        <v>16142.736984</v>
      </c>
      <c r="J19" s="69">
        <v>16931.570753999997</v>
      </c>
      <c r="K19" s="69">
        <v>10473.864357</v>
      </c>
      <c r="L19" s="316"/>
    </row>
    <row r="20" ht="12.0" customHeight="1">
      <c r="A20" s="19" t="s">
        <v>375</v>
      </c>
      <c r="B20" s="66">
        <v>2069.1911</v>
      </c>
      <c r="C20" s="66">
        <v>2831.2783</v>
      </c>
      <c r="D20" s="66">
        <v>4031.7458999999994</v>
      </c>
      <c r="E20" s="66">
        <v>5859.3234</v>
      </c>
      <c r="F20" s="66">
        <v>8716.1828</v>
      </c>
      <c r="G20" s="66">
        <v>13112.112703000003</v>
      </c>
      <c r="H20" s="66">
        <v>17288.629320000004</v>
      </c>
      <c r="I20" s="69">
        <v>6779.675382000001</v>
      </c>
      <c r="J20" s="69">
        <v>6288.777735</v>
      </c>
      <c r="K20" s="69">
        <v>8554.6710675</v>
      </c>
      <c r="L20" s="316"/>
    </row>
    <row r="21" ht="12.0" customHeight="1">
      <c r="A21" s="19" t="s">
        <v>388</v>
      </c>
      <c r="B21" s="66">
        <v>0.0</v>
      </c>
      <c r="C21" s="66">
        <v>5423.761549</v>
      </c>
      <c r="D21" s="66">
        <v>7540.118215</v>
      </c>
      <c r="E21" s="66">
        <v>7883.356185000001</v>
      </c>
      <c r="F21" s="66">
        <v>8813.834359</v>
      </c>
      <c r="G21" s="66">
        <v>12787.508998</v>
      </c>
      <c r="H21" s="66">
        <v>10773.747085</v>
      </c>
      <c r="I21" s="69">
        <v>9997.935711</v>
      </c>
      <c r="J21" s="69">
        <v>11007.90852</v>
      </c>
      <c r="K21" s="69">
        <v>6656.3118954</v>
      </c>
      <c r="L21" s="316"/>
    </row>
    <row r="22" ht="12.0" customHeight="1">
      <c r="A22" s="19" t="s">
        <v>559</v>
      </c>
      <c r="B22" s="66">
        <v>18750.846284000003</v>
      </c>
      <c r="C22" s="66">
        <v>20329.990231</v>
      </c>
      <c r="D22" s="66">
        <v>9345.921065999999</v>
      </c>
      <c r="E22" s="66">
        <v>6410.659412</v>
      </c>
      <c r="F22" s="66">
        <v>5242.823758999999</v>
      </c>
      <c r="G22" s="66">
        <v>973.4038859999999</v>
      </c>
      <c r="H22" s="66">
        <v>3824.4814170000004</v>
      </c>
      <c r="I22" s="69">
        <v>4522.700092</v>
      </c>
      <c r="J22" s="69">
        <v>7400.09576</v>
      </c>
      <c r="K22" s="69">
        <v>6063.841412919999</v>
      </c>
      <c r="L22" s="316"/>
    </row>
    <row r="23" ht="12.0" customHeight="1">
      <c r="A23" s="158" t="s">
        <v>588</v>
      </c>
      <c r="B23" s="66">
        <v>4971.079727</v>
      </c>
      <c r="C23" s="66">
        <v>4493.483053</v>
      </c>
      <c r="D23" s="66">
        <v>4682.795281000001</v>
      </c>
      <c r="E23" s="66">
        <v>6310.801686</v>
      </c>
      <c r="F23" s="66">
        <v>6032.996062</v>
      </c>
      <c r="G23" s="66">
        <v>7843.627415</v>
      </c>
      <c r="H23" s="66">
        <v>6424.539033</v>
      </c>
      <c r="I23" s="69">
        <v>7143.481773</v>
      </c>
      <c r="J23" s="69">
        <v>5267.113819</v>
      </c>
      <c r="K23" s="69">
        <v>5466.831545530001</v>
      </c>
      <c r="L23" s="316"/>
    </row>
    <row r="24" ht="12.0" customHeight="1">
      <c r="A24" s="158" t="s">
        <v>589</v>
      </c>
      <c r="B24" s="66">
        <v>0.0</v>
      </c>
      <c r="C24" s="66">
        <v>0.0</v>
      </c>
      <c r="D24" s="66">
        <v>1496.290913</v>
      </c>
      <c r="E24" s="66">
        <v>414.327009</v>
      </c>
      <c r="F24" s="66">
        <v>2220.8903419999997</v>
      </c>
      <c r="G24" s="66">
        <v>2014.6822479999998</v>
      </c>
      <c r="H24" s="66">
        <v>2369.8945240000003</v>
      </c>
      <c r="I24" s="69">
        <v>3827.8841360000006</v>
      </c>
      <c r="J24" s="69">
        <v>3952.686374</v>
      </c>
      <c r="K24" s="69">
        <v>4144.6458767</v>
      </c>
      <c r="L24" s="316"/>
    </row>
    <row r="25" ht="12.0" customHeight="1">
      <c r="A25" s="19" t="s">
        <v>557</v>
      </c>
      <c r="B25" s="66">
        <v>11470.2241</v>
      </c>
      <c r="C25" s="66">
        <v>9552.578099999999</v>
      </c>
      <c r="D25" s="66">
        <v>8597.3854</v>
      </c>
      <c r="E25" s="66">
        <v>8521.878</v>
      </c>
      <c r="F25" s="66">
        <v>6992.513599999999</v>
      </c>
      <c r="G25" s="66">
        <v>5905.0242</v>
      </c>
      <c r="H25" s="66">
        <v>8220.8909</v>
      </c>
      <c r="I25" s="69">
        <v>7941.5684999999985</v>
      </c>
      <c r="J25" s="69">
        <v>7633.73532</v>
      </c>
      <c r="K25" s="69">
        <v>3840.7139000000006</v>
      </c>
      <c r="L25" s="316"/>
    </row>
    <row r="26" ht="12.0" customHeight="1">
      <c r="A26" s="19" t="s">
        <v>552</v>
      </c>
      <c r="B26" s="121">
        <v>4147.360233</v>
      </c>
      <c r="C26" s="121">
        <v>7669.003194999999</v>
      </c>
      <c r="D26" s="121">
        <v>8868.230406</v>
      </c>
      <c r="E26" s="121">
        <v>11346.466191000001</v>
      </c>
      <c r="F26" s="121">
        <v>10417.734227</v>
      </c>
      <c r="G26" s="121">
        <v>7884.269705999999</v>
      </c>
      <c r="H26" s="121">
        <v>4313.976495</v>
      </c>
      <c r="I26" s="121">
        <v>1459.5986440000001</v>
      </c>
      <c r="J26" s="69">
        <v>5117.429414</v>
      </c>
      <c r="K26" s="69">
        <v>3834.6639741100003</v>
      </c>
      <c r="L26" s="316"/>
    </row>
    <row r="27" ht="12.0" customHeight="1">
      <c r="A27" s="19" t="s">
        <v>590</v>
      </c>
      <c r="B27" s="66">
        <v>11687.70882</v>
      </c>
      <c r="C27" s="66">
        <v>12176.22752</v>
      </c>
      <c r="D27" s="66">
        <v>11033.694610000002</v>
      </c>
      <c r="E27" s="66">
        <v>12188.170301</v>
      </c>
      <c r="F27" s="66">
        <v>21477.26371</v>
      </c>
      <c r="G27" s="66">
        <v>24130.06315</v>
      </c>
      <c r="H27" s="66">
        <v>21387.0936</v>
      </c>
      <c r="I27" s="69">
        <v>19680.25036</v>
      </c>
      <c r="J27" s="69">
        <v>16677.64874</v>
      </c>
      <c r="K27" s="69">
        <v>3634.4461382</v>
      </c>
      <c r="L27" s="316"/>
    </row>
    <row r="28" ht="12.0" customHeight="1">
      <c r="A28" s="19" t="s">
        <v>394</v>
      </c>
      <c r="B28" s="121">
        <v>35717.18874799996</v>
      </c>
      <c r="C28" s="121">
        <v>31167.788017999992</v>
      </c>
      <c r="D28" s="121">
        <v>37221.88957700005</v>
      </c>
      <c r="E28" s="121">
        <v>56192.56282199995</v>
      </c>
      <c r="F28" s="121">
        <v>45381.72688099998</v>
      </c>
      <c r="G28" s="121">
        <v>38000.092723000096</v>
      </c>
      <c r="H28" s="121">
        <v>31544.81541400001</v>
      </c>
      <c r="I28" s="121">
        <v>29196.596210999967</v>
      </c>
      <c r="J28" s="69">
        <v>30899.98100899998</v>
      </c>
      <c r="K28" s="69">
        <v>18520.941959749965</v>
      </c>
      <c r="L28" s="316"/>
      <c r="M28" s="19"/>
      <c r="N28" s="19"/>
      <c r="O28" s="19"/>
      <c r="P28" s="19"/>
      <c r="Q28" s="19"/>
      <c r="R28" s="19"/>
      <c r="S28" s="19"/>
      <c r="T28" s="19"/>
      <c r="U28" s="19"/>
    </row>
    <row r="29" ht="10.5" customHeight="1">
      <c r="A29" s="19"/>
      <c r="B29" s="121"/>
      <c r="C29" s="121"/>
      <c r="D29" s="121"/>
      <c r="E29" s="121"/>
      <c r="F29" s="121"/>
      <c r="G29" s="121"/>
      <c r="H29" s="121"/>
      <c r="I29" s="121"/>
      <c r="J29" s="69"/>
      <c r="K29" s="69"/>
      <c r="L29" s="19"/>
      <c r="M29" s="19"/>
      <c r="N29" s="19"/>
      <c r="O29" s="19"/>
      <c r="P29" s="19"/>
      <c r="Q29" s="19"/>
      <c r="R29" s="19"/>
      <c r="S29" s="19"/>
      <c r="T29" s="19"/>
      <c r="U29" s="19"/>
    </row>
    <row r="30" ht="10.5" customHeight="1">
      <c r="A30" s="19"/>
      <c r="B30" s="121"/>
      <c r="C30" s="121"/>
      <c r="D30" s="121"/>
      <c r="E30" s="121"/>
      <c r="F30" s="121"/>
      <c r="G30" s="121"/>
      <c r="H30" s="121"/>
      <c r="I30" s="121"/>
      <c r="J30" s="69"/>
      <c r="K30" s="69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ht="12.0" customHeight="1">
      <c r="A31" s="24" t="s">
        <v>395</v>
      </c>
      <c r="B31" s="126"/>
      <c r="C31" s="127"/>
      <c r="D31" s="127"/>
      <c r="E31" s="127"/>
      <c r="F31" s="127"/>
      <c r="G31" s="127"/>
      <c r="H31" s="127"/>
      <c r="I31" s="247"/>
      <c r="J31" s="247"/>
      <c r="K31" s="127"/>
      <c r="L31" s="121"/>
      <c r="M31" s="121"/>
      <c r="N31" s="121"/>
      <c r="O31" s="121"/>
      <c r="P31" s="121"/>
      <c r="Q31" s="121"/>
      <c r="R31" s="121"/>
      <c r="S31" s="121"/>
      <c r="T31" s="121"/>
      <c r="U31" s="121"/>
    </row>
    <row r="32" ht="12.0" customHeight="1">
      <c r="A32" s="19" t="s">
        <v>526</v>
      </c>
      <c r="B32" s="68"/>
      <c r="C32" s="113"/>
      <c r="D32" s="113"/>
      <c r="E32" s="113"/>
      <c r="F32" s="113"/>
      <c r="G32" s="113"/>
      <c r="H32" s="113"/>
      <c r="I32" s="67"/>
      <c r="J32" s="67"/>
      <c r="K32" s="113"/>
      <c r="L32" s="121"/>
      <c r="M32" s="121"/>
      <c r="N32" s="121"/>
      <c r="O32" s="121"/>
      <c r="P32" s="121"/>
      <c r="Q32" s="121"/>
      <c r="R32" s="121"/>
      <c r="S32" s="121"/>
      <c r="T32" s="121"/>
      <c r="U32" s="121"/>
    </row>
    <row r="33" ht="12.0" customHeight="1">
      <c r="A33" s="19" t="s">
        <v>527</v>
      </c>
      <c r="B33" s="68"/>
      <c r="C33" s="113"/>
      <c r="D33" s="113"/>
      <c r="E33" s="113"/>
      <c r="F33" s="113"/>
      <c r="G33" s="113"/>
      <c r="H33" s="113"/>
      <c r="I33" s="67"/>
      <c r="J33" s="67"/>
      <c r="K33" s="113"/>
      <c r="L33" s="121"/>
      <c r="M33" s="121"/>
      <c r="N33" s="121"/>
      <c r="O33" s="121"/>
      <c r="P33" s="121"/>
      <c r="Q33" s="121"/>
      <c r="R33" s="121"/>
      <c r="S33" s="121"/>
      <c r="T33" s="121"/>
      <c r="U33" s="121"/>
    </row>
    <row r="34" ht="12.0" customHeight="1">
      <c r="A34" s="19" t="s">
        <v>591</v>
      </c>
      <c r="B34" s="68"/>
      <c r="C34" s="113"/>
      <c r="D34" s="113"/>
      <c r="E34" s="113"/>
      <c r="F34" s="113"/>
      <c r="G34" s="113"/>
      <c r="H34" s="113"/>
      <c r="I34" s="67"/>
      <c r="J34" s="67"/>
      <c r="K34" s="113"/>
      <c r="L34" s="121"/>
      <c r="M34" s="121"/>
      <c r="N34" s="121"/>
      <c r="O34" s="121"/>
      <c r="P34" s="121"/>
      <c r="Q34" s="121"/>
      <c r="R34" s="121"/>
      <c r="S34" s="121"/>
      <c r="T34" s="121"/>
      <c r="U34" s="121"/>
    </row>
    <row r="35" ht="12.0" customHeight="1">
      <c r="A35" s="19" t="s">
        <v>592</v>
      </c>
      <c r="B35" s="68"/>
      <c r="C35" s="113"/>
      <c r="D35" s="113"/>
      <c r="E35" s="113"/>
      <c r="F35" s="113"/>
      <c r="G35" s="113"/>
      <c r="H35" s="113"/>
      <c r="I35" s="67"/>
      <c r="J35" s="67"/>
      <c r="K35" s="113"/>
      <c r="L35" s="121"/>
      <c r="M35" s="121"/>
      <c r="N35" s="121"/>
      <c r="O35" s="121"/>
      <c r="P35" s="121"/>
      <c r="Q35" s="121"/>
      <c r="R35" s="121"/>
      <c r="S35" s="121"/>
      <c r="T35" s="121"/>
      <c r="U35" s="121"/>
    </row>
    <row r="36" ht="12.0" customHeight="1">
      <c r="A36" s="19" t="s">
        <v>593</v>
      </c>
      <c r="B36" s="68"/>
      <c r="C36" s="113"/>
      <c r="D36" s="113"/>
      <c r="E36" s="113"/>
      <c r="F36" s="113"/>
      <c r="G36" s="113"/>
      <c r="H36" s="113"/>
      <c r="I36" s="67"/>
      <c r="J36" s="67"/>
      <c r="K36" s="113"/>
      <c r="L36" s="121"/>
      <c r="M36" s="121"/>
      <c r="N36" s="121"/>
      <c r="O36" s="121"/>
      <c r="P36" s="121"/>
      <c r="Q36" s="121"/>
      <c r="R36" s="121"/>
      <c r="S36" s="121"/>
      <c r="T36" s="121"/>
      <c r="U36" s="121"/>
    </row>
    <row r="37" ht="12.0" customHeight="1">
      <c r="A37" s="27" t="s">
        <v>404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1"/>
      <c r="M37" s="121"/>
      <c r="N37" s="121"/>
      <c r="O37" s="121"/>
      <c r="P37" s="121"/>
      <c r="Q37" s="121"/>
      <c r="R37" s="121"/>
      <c r="S37" s="121"/>
      <c r="T37" s="121"/>
      <c r="U37" s="121"/>
    </row>
    <row r="38" ht="12.0" customHeight="1">
      <c r="A38" s="19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21"/>
      <c r="M38" s="121"/>
      <c r="N38" s="121"/>
      <c r="O38" s="121"/>
      <c r="P38" s="121"/>
      <c r="Q38" s="121"/>
      <c r="R38" s="121"/>
      <c r="S38" s="121"/>
      <c r="T38" s="121"/>
      <c r="U38" s="121"/>
    </row>
    <row r="39" ht="12.0" customHeight="1">
      <c r="A39" s="19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21"/>
      <c r="M39" s="121"/>
      <c r="N39" s="121"/>
      <c r="O39" s="121"/>
      <c r="P39" s="121"/>
      <c r="Q39" s="121"/>
      <c r="R39" s="121"/>
      <c r="S39" s="121"/>
      <c r="T39" s="121"/>
      <c r="U39" s="121"/>
    </row>
    <row r="40" ht="12.0" customHeight="1">
      <c r="A40" s="19"/>
      <c r="B40" s="66"/>
      <c r="C40" s="66"/>
      <c r="D40" s="66"/>
      <c r="E40" s="66"/>
      <c r="F40" s="66"/>
      <c r="G40" s="66"/>
      <c r="H40" s="66"/>
      <c r="I40" s="66"/>
      <c r="J40" s="66"/>
      <c r="K40" s="113"/>
      <c r="L40" s="121"/>
      <c r="M40" s="121"/>
      <c r="N40" s="121"/>
      <c r="O40" s="121"/>
      <c r="P40" s="121"/>
      <c r="Q40" s="121"/>
      <c r="R40" s="121"/>
      <c r="S40" s="121"/>
      <c r="T40" s="121"/>
      <c r="U40" s="121"/>
    </row>
    <row r="41" ht="12.0" customHeight="1">
      <c r="A41" s="19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21"/>
      <c r="M41" s="121"/>
      <c r="N41" s="121"/>
      <c r="O41" s="121"/>
      <c r="P41" s="121"/>
      <c r="Q41" s="121"/>
      <c r="R41" s="121"/>
      <c r="S41" s="121"/>
      <c r="T41" s="121"/>
      <c r="U41" s="121"/>
    </row>
    <row r="42" ht="12.0" customHeight="1">
      <c r="A42" s="19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21"/>
      <c r="M42" s="121"/>
      <c r="N42" s="121"/>
      <c r="O42" s="121"/>
      <c r="P42" s="121"/>
      <c r="Q42" s="121"/>
      <c r="R42" s="121"/>
      <c r="S42" s="121"/>
      <c r="T42" s="121"/>
      <c r="U42" s="121"/>
    </row>
    <row r="43" ht="12.0" customHeight="1">
      <c r="A43" s="19"/>
      <c r="B43" s="66"/>
      <c r="C43" s="66"/>
      <c r="D43" s="66"/>
      <c r="E43" s="66"/>
      <c r="F43" s="66"/>
      <c r="G43" s="66"/>
      <c r="H43" s="66"/>
      <c r="I43" s="66"/>
      <c r="J43" s="66"/>
      <c r="K43" s="113"/>
      <c r="L43" s="121"/>
      <c r="M43" s="121"/>
      <c r="N43" s="121"/>
      <c r="O43" s="121"/>
      <c r="P43" s="121"/>
      <c r="Q43" s="121"/>
      <c r="R43" s="121"/>
      <c r="S43" s="121"/>
      <c r="T43" s="121"/>
      <c r="U43" s="121"/>
    </row>
    <row r="44" ht="12.0" customHeight="1">
      <c r="A44" s="19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21"/>
      <c r="M44" s="121"/>
      <c r="N44" s="121"/>
      <c r="O44" s="121"/>
      <c r="P44" s="121"/>
      <c r="Q44" s="121"/>
      <c r="R44" s="121"/>
      <c r="S44" s="121"/>
      <c r="T44" s="121"/>
      <c r="U44" s="121"/>
    </row>
    <row r="45" ht="12.0" customHeight="1">
      <c r="A45" s="19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21"/>
      <c r="M45" s="121"/>
      <c r="N45" s="121"/>
      <c r="O45" s="121"/>
      <c r="P45" s="121"/>
      <c r="Q45" s="121"/>
      <c r="R45" s="121"/>
      <c r="S45" s="121"/>
      <c r="T45" s="121"/>
      <c r="U45" s="121"/>
    </row>
    <row r="46" ht="12.0" customHeight="1">
      <c r="A46" s="19"/>
      <c r="B46" s="66"/>
      <c r="C46" s="66"/>
      <c r="D46" s="66"/>
      <c r="E46" s="66"/>
      <c r="F46" s="66"/>
      <c r="G46" s="66"/>
      <c r="H46" s="66"/>
      <c r="I46" s="66"/>
      <c r="J46" s="66"/>
      <c r="K46" s="113"/>
      <c r="L46" s="121"/>
      <c r="M46" s="121"/>
      <c r="N46" s="121"/>
      <c r="O46" s="121"/>
      <c r="P46" s="121"/>
      <c r="Q46" s="121"/>
      <c r="R46" s="121"/>
      <c r="S46" s="121"/>
      <c r="T46" s="121"/>
      <c r="U46" s="121"/>
    </row>
    <row r="47" ht="12.0" customHeight="1">
      <c r="A47" s="19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21"/>
      <c r="M47" s="121"/>
      <c r="N47" s="121"/>
      <c r="O47" s="121"/>
      <c r="P47" s="121"/>
      <c r="Q47" s="121"/>
      <c r="R47" s="121"/>
      <c r="S47" s="121"/>
      <c r="T47" s="121"/>
      <c r="U47" s="121"/>
    </row>
    <row r="48" ht="12.0" customHeight="1">
      <c r="A48" s="19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21"/>
      <c r="M48" s="121"/>
      <c r="N48" s="121"/>
      <c r="O48" s="121"/>
      <c r="P48" s="121"/>
      <c r="Q48" s="121"/>
      <c r="R48" s="121"/>
      <c r="S48" s="121"/>
      <c r="T48" s="121"/>
      <c r="U48" s="121"/>
    </row>
    <row r="49" ht="12.0" customHeight="1">
      <c r="A49" s="19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21"/>
      <c r="M49" s="121"/>
      <c r="N49" s="121"/>
      <c r="O49" s="121"/>
      <c r="P49" s="121"/>
      <c r="Q49" s="121"/>
      <c r="R49" s="121"/>
      <c r="S49" s="121"/>
      <c r="T49" s="121"/>
      <c r="U49" s="121"/>
    </row>
    <row r="50" ht="12.0" customHeight="1">
      <c r="A50" s="19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21"/>
      <c r="M50" s="121"/>
      <c r="N50" s="121"/>
      <c r="O50" s="121"/>
      <c r="P50" s="121"/>
      <c r="Q50" s="121"/>
      <c r="R50" s="121"/>
      <c r="S50" s="121"/>
      <c r="T50" s="121"/>
      <c r="U50" s="121"/>
    </row>
    <row r="51" ht="12.0" customHeight="1">
      <c r="A51" s="19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21"/>
      <c r="M51" s="19"/>
      <c r="N51" s="19"/>
      <c r="O51" s="19"/>
      <c r="P51" s="19"/>
      <c r="Q51" s="19"/>
      <c r="R51" s="19"/>
      <c r="S51" s="19"/>
      <c r="T51" s="19"/>
      <c r="U51" s="19"/>
    </row>
    <row r="52" ht="12.0" customHeight="1">
      <c r="A52" s="19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9"/>
      <c r="M52" s="19"/>
      <c r="N52" s="19"/>
      <c r="O52" s="19"/>
      <c r="P52" s="19"/>
      <c r="Q52" s="19"/>
      <c r="R52" s="19"/>
      <c r="S52" s="19"/>
      <c r="T52" s="19"/>
      <c r="U52" s="19"/>
    </row>
    <row r="53" ht="12.0" customHeight="1">
      <c r="A53" s="19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9"/>
      <c r="M53" s="19"/>
      <c r="N53" s="19"/>
      <c r="O53" s="19"/>
      <c r="P53" s="19"/>
      <c r="Q53" s="19"/>
      <c r="R53" s="19"/>
      <c r="S53" s="19"/>
      <c r="T53" s="19"/>
      <c r="U53" s="19"/>
    </row>
    <row r="54" ht="12.0" customHeight="1">
      <c r="A54" s="19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9"/>
      <c r="M54" s="19"/>
      <c r="N54" s="19"/>
      <c r="O54" s="19"/>
      <c r="P54" s="19"/>
      <c r="Q54" s="19"/>
      <c r="R54" s="19"/>
      <c r="S54" s="19"/>
      <c r="T54" s="19"/>
      <c r="U54" s="19"/>
    </row>
    <row r="55" ht="12.0" customHeight="1">
      <c r="A55" s="19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9"/>
      <c r="M55" s="19"/>
      <c r="N55" s="19"/>
      <c r="O55" s="19"/>
      <c r="P55" s="19"/>
      <c r="Q55" s="19"/>
      <c r="R55" s="19"/>
      <c r="S55" s="19"/>
      <c r="T55" s="19"/>
      <c r="U55" s="19"/>
    </row>
    <row r="56" ht="12.0" customHeight="1">
      <c r="A56" s="19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9"/>
      <c r="M56" s="19"/>
      <c r="N56" s="19"/>
      <c r="O56" s="19"/>
      <c r="P56" s="19"/>
      <c r="Q56" s="19"/>
      <c r="R56" s="19"/>
      <c r="S56" s="19"/>
      <c r="T56" s="19"/>
      <c r="U56" s="19"/>
    </row>
    <row r="57" ht="12.0" customHeight="1">
      <c r="A57" s="19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9"/>
      <c r="M57" s="19"/>
      <c r="N57" s="19"/>
      <c r="O57" s="19"/>
      <c r="P57" s="19"/>
      <c r="Q57" s="19"/>
      <c r="R57" s="19"/>
      <c r="S57" s="19"/>
      <c r="T57" s="19"/>
      <c r="U57" s="19"/>
    </row>
    <row r="58" ht="12.0" customHeight="1">
      <c r="A58" s="19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9"/>
      <c r="M58" s="19"/>
      <c r="N58" s="19"/>
      <c r="O58" s="19"/>
      <c r="P58" s="19"/>
      <c r="Q58" s="19"/>
      <c r="R58" s="19"/>
      <c r="S58" s="19"/>
      <c r="T58" s="19"/>
      <c r="U58" s="19"/>
    </row>
    <row r="59" ht="12.0" customHeight="1">
      <c r="A59" s="19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9"/>
      <c r="M59" s="19"/>
      <c r="N59" s="19"/>
      <c r="O59" s="19"/>
      <c r="P59" s="19"/>
      <c r="Q59" s="19"/>
      <c r="R59" s="19"/>
      <c r="S59" s="19"/>
      <c r="T59" s="19"/>
      <c r="U59" s="19"/>
    </row>
    <row r="60" ht="12.0" customHeight="1">
      <c r="A60" s="19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9"/>
      <c r="M60" s="19"/>
      <c r="N60" s="19"/>
      <c r="O60" s="19"/>
      <c r="P60" s="19"/>
      <c r="Q60" s="19"/>
      <c r="R60" s="19"/>
      <c r="S60" s="19"/>
      <c r="T60" s="19"/>
      <c r="U60" s="19"/>
    </row>
    <row r="61" ht="12.0" customHeight="1">
      <c r="A61" s="19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9"/>
      <c r="M61" s="19"/>
      <c r="N61" s="19"/>
      <c r="O61" s="19"/>
      <c r="P61" s="19"/>
      <c r="Q61" s="19"/>
      <c r="R61" s="19"/>
      <c r="S61" s="19"/>
      <c r="T61" s="19"/>
      <c r="U61" s="19"/>
    </row>
    <row r="62" ht="12.0" customHeight="1">
      <c r="A62" s="19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9"/>
      <c r="M62" s="19"/>
      <c r="N62" s="19"/>
      <c r="O62" s="19"/>
      <c r="P62" s="19"/>
      <c r="Q62" s="19"/>
      <c r="R62" s="19"/>
      <c r="S62" s="19"/>
      <c r="T62" s="19"/>
      <c r="U62" s="19"/>
    </row>
    <row r="63" ht="12.0" customHeight="1">
      <c r="A63" s="19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9"/>
      <c r="M63" s="19"/>
      <c r="N63" s="19"/>
      <c r="O63" s="19"/>
      <c r="P63" s="19"/>
      <c r="Q63" s="19"/>
      <c r="R63" s="19"/>
      <c r="S63" s="19"/>
      <c r="T63" s="19"/>
      <c r="U63" s="19"/>
    </row>
    <row r="64" ht="12.0" customHeight="1">
      <c r="A64" s="19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9"/>
      <c r="M64" s="19"/>
      <c r="N64" s="19"/>
      <c r="O64" s="19"/>
      <c r="P64" s="19"/>
      <c r="Q64" s="19"/>
      <c r="R64" s="19"/>
      <c r="S64" s="19"/>
      <c r="T64" s="19"/>
      <c r="U64" s="19"/>
    </row>
    <row r="65" ht="12.0" customHeight="1">
      <c r="A65" s="19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9"/>
      <c r="M65" s="19"/>
      <c r="N65" s="19"/>
      <c r="O65" s="19"/>
      <c r="P65" s="19"/>
      <c r="Q65" s="19"/>
      <c r="R65" s="19"/>
      <c r="S65" s="19"/>
      <c r="T65" s="19"/>
      <c r="U65" s="19"/>
    </row>
    <row r="66" ht="12.0" customHeight="1">
      <c r="A66" s="19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9"/>
      <c r="M66" s="19"/>
      <c r="N66" s="19"/>
      <c r="O66" s="19"/>
      <c r="P66" s="19"/>
      <c r="Q66" s="19"/>
      <c r="R66" s="19"/>
      <c r="S66" s="19"/>
      <c r="T66" s="19"/>
      <c r="U66" s="19"/>
    </row>
    <row r="67" ht="12.0" customHeight="1">
      <c r="A67" s="19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9"/>
      <c r="M67" s="19"/>
      <c r="N67" s="19"/>
      <c r="O67" s="19"/>
      <c r="P67" s="19"/>
      <c r="Q67" s="19"/>
      <c r="R67" s="19"/>
      <c r="S67" s="19"/>
      <c r="T67" s="19"/>
      <c r="U67" s="19"/>
    </row>
    <row r="68" ht="12.0" customHeight="1">
      <c r="A68" s="19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9"/>
      <c r="M68" s="19"/>
      <c r="N68" s="19"/>
      <c r="O68" s="19"/>
      <c r="P68" s="19"/>
      <c r="Q68" s="19"/>
      <c r="R68" s="19"/>
      <c r="S68" s="19"/>
      <c r="T68" s="19"/>
      <c r="U68" s="19"/>
    </row>
    <row r="69" ht="12.0" customHeight="1">
      <c r="A69" s="19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9"/>
      <c r="M69" s="19"/>
      <c r="N69" s="19"/>
      <c r="O69" s="19"/>
      <c r="P69" s="19"/>
      <c r="Q69" s="19"/>
      <c r="R69" s="19"/>
      <c r="S69" s="19"/>
      <c r="T69" s="19"/>
      <c r="U69" s="19"/>
    </row>
    <row r="70" ht="12.0" customHeight="1">
      <c r="A70" s="19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9"/>
      <c r="M70" s="19"/>
      <c r="N70" s="19"/>
      <c r="O70" s="19"/>
      <c r="P70" s="19"/>
      <c r="Q70" s="19"/>
      <c r="R70" s="19"/>
      <c r="S70" s="19"/>
      <c r="T70" s="19"/>
      <c r="U70" s="19"/>
    </row>
    <row r="71" ht="12.0" customHeight="1">
      <c r="A71" s="19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9"/>
      <c r="M71" s="19"/>
      <c r="N71" s="19"/>
      <c r="O71" s="19"/>
      <c r="P71" s="19"/>
      <c r="Q71" s="19"/>
      <c r="R71" s="19"/>
      <c r="S71" s="19"/>
      <c r="T71" s="19"/>
      <c r="U71" s="19"/>
    </row>
    <row r="72" ht="12.0" customHeight="1">
      <c r="A72" s="19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9"/>
      <c r="M72" s="19"/>
      <c r="N72" s="19"/>
      <c r="O72" s="19"/>
      <c r="P72" s="19"/>
      <c r="Q72" s="19"/>
      <c r="R72" s="19"/>
      <c r="S72" s="19"/>
      <c r="T72" s="19"/>
      <c r="U72" s="19"/>
    </row>
    <row r="73" ht="12.0" customHeight="1">
      <c r="A73" s="19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9"/>
      <c r="M73" s="19"/>
      <c r="N73" s="19"/>
      <c r="O73" s="19"/>
      <c r="P73" s="19"/>
      <c r="Q73" s="19"/>
      <c r="R73" s="19"/>
      <c r="S73" s="19"/>
      <c r="T73" s="19"/>
      <c r="U73" s="19"/>
    </row>
    <row r="74" ht="12.0" customHeight="1">
      <c r="A74" s="19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9"/>
      <c r="M74" s="19"/>
      <c r="N74" s="19"/>
      <c r="O74" s="19"/>
      <c r="P74" s="19"/>
      <c r="Q74" s="19"/>
      <c r="R74" s="19"/>
      <c r="S74" s="19"/>
      <c r="T74" s="19"/>
      <c r="U74" s="19"/>
    </row>
    <row r="75" ht="12.0" customHeight="1">
      <c r="A75" s="19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9"/>
      <c r="M75" s="19"/>
      <c r="N75" s="19"/>
      <c r="O75" s="19"/>
      <c r="P75" s="19"/>
      <c r="Q75" s="19"/>
      <c r="R75" s="19"/>
      <c r="S75" s="19"/>
      <c r="T75" s="19"/>
      <c r="U75" s="19"/>
    </row>
    <row r="76" ht="12.0" customHeight="1">
      <c r="A76" s="19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9"/>
      <c r="M76" s="19"/>
      <c r="N76" s="19"/>
      <c r="O76" s="19"/>
      <c r="P76" s="19"/>
      <c r="Q76" s="19"/>
      <c r="R76" s="19"/>
      <c r="S76" s="19"/>
      <c r="T76" s="19"/>
      <c r="U76" s="19"/>
    </row>
    <row r="77" ht="12.0" customHeight="1">
      <c r="A77" s="19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9"/>
      <c r="M77" s="19"/>
      <c r="N77" s="19"/>
      <c r="O77" s="19"/>
      <c r="P77" s="19"/>
      <c r="Q77" s="19"/>
      <c r="R77" s="19"/>
      <c r="S77" s="19"/>
      <c r="T77" s="19"/>
      <c r="U77" s="19"/>
    </row>
    <row r="78" ht="12.0" customHeight="1">
      <c r="A78" s="19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9"/>
      <c r="M78" s="19"/>
      <c r="N78" s="19"/>
      <c r="O78" s="19"/>
      <c r="P78" s="19"/>
      <c r="Q78" s="19"/>
      <c r="R78" s="19"/>
      <c r="S78" s="19"/>
      <c r="T78" s="19"/>
      <c r="U78" s="19"/>
    </row>
    <row r="79" ht="12.0" customHeight="1">
      <c r="A79" s="19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9"/>
      <c r="M79" s="19"/>
      <c r="N79" s="19"/>
      <c r="O79" s="19"/>
      <c r="P79" s="19"/>
      <c r="Q79" s="19"/>
      <c r="R79" s="19"/>
      <c r="S79" s="19"/>
      <c r="T79" s="19"/>
      <c r="U79" s="19"/>
    </row>
    <row r="80" ht="12.0" customHeight="1">
      <c r="A80" s="19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9"/>
      <c r="M80" s="19"/>
      <c r="N80" s="19"/>
      <c r="O80" s="19"/>
      <c r="P80" s="19"/>
      <c r="Q80" s="19"/>
      <c r="R80" s="19"/>
      <c r="S80" s="19"/>
      <c r="T80" s="19"/>
      <c r="U80" s="19"/>
    </row>
    <row r="81" ht="12.0" customHeight="1">
      <c r="A81" s="19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9"/>
      <c r="M81" s="19"/>
      <c r="N81" s="19"/>
      <c r="O81" s="19"/>
      <c r="P81" s="19"/>
      <c r="Q81" s="19"/>
      <c r="R81" s="19"/>
      <c r="S81" s="19"/>
      <c r="T81" s="19"/>
      <c r="U81" s="19"/>
    </row>
    <row r="82" ht="12.0" customHeight="1">
      <c r="A82" s="19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9"/>
      <c r="M82" s="19"/>
      <c r="N82" s="19"/>
      <c r="O82" s="19"/>
      <c r="P82" s="19"/>
      <c r="Q82" s="19"/>
      <c r="R82" s="19"/>
      <c r="S82" s="19"/>
      <c r="T82" s="19"/>
      <c r="U82" s="19"/>
    </row>
    <row r="83" ht="12.0" customHeight="1">
      <c r="A83" s="19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9"/>
      <c r="M83" s="19"/>
      <c r="N83" s="19"/>
      <c r="O83" s="19"/>
      <c r="P83" s="19"/>
      <c r="Q83" s="19"/>
      <c r="R83" s="19"/>
      <c r="S83" s="19"/>
      <c r="T83" s="19"/>
      <c r="U83" s="19"/>
    </row>
    <row r="84" ht="12.0" customHeight="1">
      <c r="A84" s="19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9"/>
      <c r="M84" s="19"/>
      <c r="N84" s="19"/>
      <c r="O84" s="19"/>
      <c r="P84" s="19"/>
      <c r="Q84" s="19"/>
      <c r="R84" s="19"/>
      <c r="S84" s="19"/>
      <c r="T84" s="19"/>
      <c r="U84" s="19"/>
    </row>
    <row r="85" ht="12.0" customHeight="1">
      <c r="A85" s="19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9"/>
      <c r="M85" s="19"/>
      <c r="N85" s="19"/>
      <c r="O85" s="19"/>
      <c r="P85" s="19"/>
      <c r="Q85" s="19"/>
      <c r="R85" s="19"/>
      <c r="S85" s="19"/>
      <c r="T85" s="19"/>
      <c r="U85" s="19"/>
    </row>
    <row r="86" ht="12.0" customHeight="1">
      <c r="A86" s="19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9"/>
      <c r="M86" s="19"/>
      <c r="N86" s="19"/>
      <c r="O86" s="19"/>
      <c r="P86" s="19"/>
      <c r="Q86" s="19"/>
      <c r="R86" s="19"/>
      <c r="S86" s="19"/>
      <c r="T86" s="19"/>
      <c r="U86" s="19"/>
    </row>
    <row r="87" ht="12.0" customHeight="1">
      <c r="A87" s="19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9"/>
      <c r="M87" s="19"/>
      <c r="N87" s="19"/>
      <c r="O87" s="19"/>
      <c r="P87" s="19"/>
      <c r="Q87" s="19"/>
      <c r="R87" s="19"/>
      <c r="S87" s="19"/>
      <c r="T87" s="19"/>
      <c r="U87" s="19"/>
    </row>
    <row r="88" ht="12.0" customHeight="1">
      <c r="A88" s="19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9"/>
      <c r="M88" s="19"/>
      <c r="N88" s="19"/>
      <c r="O88" s="19"/>
      <c r="P88" s="19"/>
      <c r="Q88" s="19"/>
      <c r="R88" s="19"/>
      <c r="S88" s="19"/>
      <c r="T88" s="19"/>
      <c r="U88" s="19"/>
    </row>
    <row r="89" ht="12.0" customHeight="1">
      <c r="A89" s="19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9"/>
      <c r="M89" s="19"/>
      <c r="N89" s="19"/>
      <c r="O89" s="19"/>
      <c r="P89" s="19"/>
      <c r="Q89" s="19"/>
      <c r="R89" s="19"/>
      <c r="S89" s="19"/>
      <c r="T89" s="19"/>
      <c r="U89" s="19"/>
    </row>
    <row r="90" ht="12.0" customHeight="1">
      <c r="A90" s="19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9"/>
      <c r="M90" s="19"/>
      <c r="N90" s="19"/>
      <c r="O90" s="19"/>
      <c r="P90" s="19"/>
      <c r="Q90" s="19"/>
      <c r="R90" s="19"/>
      <c r="S90" s="19"/>
      <c r="T90" s="19"/>
      <c r="U90" s="19"/>
    </row>
    <row r="91" ht="12.0" customHeight="1">
      <c r="A91" s="19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9"/>
      <c r="M91" s="19"/>
      <c r="N91" s="19"/>
      <c r="O91" s="19"/>
      <c r="P91" s="19"/>
      <c r="Q91" s="19"/>
      <c r="R91" s="19"/>
      <c r="S91" s="19"/>
      <c r="T91" s="19"/>
      <c r="U91" s="19"/>
    </row>
    <row r="92" ht="12.0" customHeight="1">
      <c r="A92" s="19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9"/>
      <c r="M92" s="19"/>
      <c r="N92" s="19"/>
      <c r="O92" s="19"/>
      <c r="P92" s="19"/>
      <c r="Q92" s="19"/>
      <c r="R92" s="19"/>
      <c r="S92" s="19"/>
      <c r="T92" s="19"/>
      <c r="U92" s="19"/>
    </row>
    <row r="93" ht="12.0" customHeight="1">
      <c r="A93" s="19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ht="12.0" customHeight="1">
      <c r="A94" s="19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9"/>
      <c r="M94" s="19"/>
      <c r="N94" s="19"/>
      <c r="O94" s="19"/>
      <c r="P94" s="19"/>
      <c r="Q94" s="19"/>
      <c r="R94" s="19"/>
      <c r="S94" s="19"/>
      <c r="T94" s="19"/>
      <c r="U94" s="19"/>
    </row>
    <row r="95" ht="12.0" customHeight="1">
      <c r="A95" s="19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9"/>
      <c r="M95" s="19"/>
      <c r="N95" s="19"/>
      <c r="O95" s="19"/>
      <c r="P95" s="19"/>
      <c r="Q95" s="19"/>
      <c r="R95" s="19"/>
      <c r="S95" s="19"/>
      <c r="T95" s="19"/>
      <c r="U95" s="19"/>
    </row>
    <row r="96" ht="12.0" customHeight="1">
      <c r="A96" s="19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9"/>
      <c r="M96" s="19"/>
      <c r="N96" s="19"/>
      <c r="O96" s="19"/>
      <c r="P96" s="19"/>
      <c r="Q96" s="19"/>
      <c r="R96" s="19"/>
      <c r="S96" s="19"/>
      <c r="T96" s="19"/>
      <c r="U96" s="19"/>
    </row>
    <row r="97" ht="12.0" customHeight="1">
      <c r="A97" s="19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9"/>
      <c r="M97" s="19"/>
      <c r="N97" s="19"/>
      <c r="O97" s="19"/>
      <c r="P97" s="19"/>
      <c r="Q97" s="19"/>
      <c r="R97" s="19"/>
      <c r="S97" s="19"/>
      <c r="T97" s="19"/>
      <c r="U97" s="19"/>
    </row>
    <row r="98" ht="12.0" customHeight="1">
      <c r="A98" s="19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9"/>
      <c r="M98" s="19"/>
      <c r="N98" s="19"/>
      <c r="O98" s="19"/>
      <c r="P98" s="19"/>
      <c r="Q98" s="19"/>
      <c r="R98" s="19"/>
      <c r="S98" s="19"/>
      <c r="T98" s="19"/>
      <c r="U98" s="19"/>
    </row>
    <row r="99" ht="12.0" customHeight="1">
      <c r="A99" s="19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9"/>
      <c r="M99" s="19"/>
      <c r="N99" s="19"/>
      <c r="O99" s="19"/>
      <c r="P99" s="19"/>
      <c r="Q99" s="19"/>
      <c r="R99" s="19"/>
      <c r="S99" s="19"/>
      <c r="T99" s="19"/>
      <c r="U99" s="19"/>
    </row>
    <row r="100" ht="12.0" customHeight="1">
      <c r="A100" s="19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9"/>
      <c r="M100" s="19"/>
      <c r="N100" s="19"/>
      <c r="O100" s="19"/>
      <c r="P100" s="19"/>
      <c r="Q100" s="19"/>
      <c r="R100" s="19"/>
      <c r="S100" s="19"/>
      <c r="T100" s="19"/>
      <c r="U100" s="19"/>
    </row>
  </sheetData>
  <printOptions/>
  <pageMargins bottom="0.75" footer="0.0" header="0.0" left="0.7" right="0.7" top="0.75"/>
  <pageSetup orientation="landscape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21.0"/>
    <col customWidth="1" min="2" max="11" width="10.71"/>
    <col customWidth="1" min="12" max="14" width="11.57"/>
  </cols>
  <sheetData>
    <row r="1" ht="12.0" customHeight="1">
      <c r="A1" s="103" t="s">
        <v>594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193"/>
      <c r="M1" s="193"/>
      <c r="N1" s="193"/>
    </row>
    <row r="2" ht="12.0" customHeight="1">
      <c r="A2" s="20" t="s">
        <v>595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9"/>
      <c r="M2" s="19"/>
      <c r="N2" s="19"/>
    </row>
    <row r="3" ht="9.75" customHeight="1">
      <c r="A3" s="19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9"/>
      <c r="M3" s="19"/>
      <c r="N3" s="19"/>
    </row>
    <row r="4" ht="9.75" customHeight="1">
      <c r="A4" s="19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9"/>
      <c r="M4" s="19"/>
      <c r="N4" s="121"/>
    </row>
    <row r="5" ht="12.0" customHeight="1">
      <c r="A5" s="21" t="s">
        <v>177</v>
      </c>
      <c r="B5" s="22">
        <v>2011.0</v>
      </c>
      <c r="C5" s="22">
        <v>2012.0</v>
      </c>
      <c r="D5" s="22">
        <v>2013.0</v>
      </c>
      <c r="E5" s="22">
        <v>2014.0</v>
      </c>
      <c r="F5" s="22">
        <v>2015.0</v>
      </c>
      <c r="G5" s="22">
        <v>2016.0</v>
      </c>
      <c r="H5" s="22">
        <v>2017.0</v>
      </c>
      <c r="I5" s="22">
        <v>2018.0</v>
      </c>
      <c r="J5" s="22">
        <v>2019.0</v>
      </c>
      <c r="K5" s="22" t="s">
        <v>596</v>
      </c>
      <c r="L5" s="19"/>
      <c r="M5" s="19"/>
      <c r="N5" s="19"/>
    </row>
    <row r="6" ht="12.0" customHeight="1">
      <c r="A6" s="18" t="s">
        <v>72</v>
      </c>
      <c r="B6" s="311" t="str">
        <f t="shared" ref="B6:K6" si="1">SUM(B8:B19)</f>
        <v>230,199</v>
      </c>
      <c r="C6" s="311" t="str">
        <f t="shared" si="1"/>
        <v>249,236</v>
      </c>
      <c r="D6" s="311" t="str">
        <f t="shared" si="1"/>
        <v>266,472</v>
      </c>
      <c r="E6" s="311" t="str">
        <f t="shared" si="1"/>
        <v>277,294</v>
      </c>
      <c r="F6" s="311" t="str">
        <f t="shared" si="1"/>
        <v>315,525</v>
      </c>
      <c r="G6" s="311" t="str">
        <f t="shared" si="1"/>
        <v>314,422</v>
      </c>
      <c r="H6" s="311" t="str">
        <f t="shared" si="1"/>
        <v>306,784</v>
      </c>
      <c r="I6" s="311" t="str">
        <f t="shared" si="1"/>
        <v>289,123</v>
      </c>
      <c r="J6" s="311" t="str">
        <f t="shared" si="1"/>
        <v>308,116</v>
      </c>
      <c r="K6" s="311" t="str">
        <f t="shared" si="1"/>
        <v>241,548</v>
      </c>
      <c r="L6" s="130"/>
      <c r="M6" s="19"/>
      <c r="N6" s="19"/>
    </row>
    <row r="7" ht="7.5" customHeight="1">
      <c r="A7" s="19"/>
      <c r="B7" s="67"/>
      <c r="C7" s="67"/>
      <c r="D7" s="67"/>
      <c r="E7" s="67"/>
      <c r="F7" s="67"/>
      <c r="G7" s="67"/>
      <c r="H7" s="67"/>
      <c r="I7" s="67"/>
      <c r="J7" s="67"/>
      <c r="K7" s="67"/>
      <c r="L7" s="130"/>
      <c r="M7" s="19"/>
      <c r="N7" s="19"/>
    </row>
    <row r="8" ht="12.0" customHeight="1">
      <c r="A8" s="19" t="s">
        <v>416</v>
      </c>
      <c r="B8" s="67">
        <v>83083.05915799999</v>
      </c>
      <c r="C8" s="67">
        <v>91961.573697</v>
      </c>
      <c r="D8" s="67">
        <v>89988.658189</v>
      </c>
      <c r="E8" s="67">
        <v>73117.12332300002</v>
      </c>
      <c r="F8" s="67">
        <v>94528.180955</v>
      </c>
      <c r="G8" s="67">
        <v>87415.79874700001</v>
      </c>
      <c r="H8" s="67">
        <v>94886.45469999999</v>
      </c>
      <c r="I8" s="67">
        <v>92641.71571900001</v>
      </c>
      <c r="J8" s="67">
        <v>100487.165045</v>
      </c>
      <c r="K8" s="67">
        <v>78329.67402613001</v>
      </c>
      <c r="L8" s="130"/>
      <c r="M8" s="121"/>
      <c r="N8" s="19"/>
    </row>
    <row r="9" ht="12.0" customHeight="1">
      <c r="A9" s="19" t="s">
        <v>417</v>
      </c>
      <c r="B9" s="67">
        <v>44661.013916</v>
      </c>
      <c r="C9" s="67">
        <v>40457.323844</v>
      </c>
      <c r="D9" s="67">
        <v>46736.879675</v>
      </c>
      <c r="E9" s="67">
        <v>69978.92385400001</v>
      </c>
      <c r="F9" s="67">
        <v>69968.766173</v>
      </c>
      <c r="G9" s="67">
        <v>60110.259825</v>
      </c>
      <c r="H9" s="67">
        <v>53421.259901000005</v>
      </c>
      <c r="I9" s="67">
        <v>50549.69670800001</v>
      </c>
      <c r="J9" s="67">
        <v>52201.701583</v>
      </c>
      <c r="K9" s="67">
        <v>46818.137692050004</v>
      </c>
      <c r="L9" s="130"/>
      <c r="M9" s="19"/>
      <c r="N9" s="19"/>
    </row>
    <row r="10" ht="12.0" customHeight="1">
      <c r="A10" s="19" t="s">
        <v>413</v>
      </c>
      <c r="B10" s="67">
        <v>35079.351654000006</v>
      </c>
      <c r="C10" s="67">
        <v>46127.164706</v>
      </c>
      <c r="D10" s="67">
        <v>46705.892148000006</v>
      </c>
      <c r="E10" s="67">
        <v>43237.558248</v>
      </c>
      <c r="F10" s="67">
        <v>46675.827455000006</v>
      </c>
      <c r="G10" s="67">
        <v>51260.502058</v>
      </c>
      <c r="H10" s="67">
        <v>43078.505294</v>
      </c>
      <c r="I10" s="67">
        <v>45490.166926</v>
      </c>
      <c r="J10" s="67">
        <v>45444.570836</v>
      </c>
      <c r="K10" s="67">
        <v>28537.393424486</v>
      </c>
      <c r="L10" s="130"/>
      <c r="M10" s="19"/>
      <c r="N10" s="19"/>
    </row>
    <row r="11" ht="12.0" customHeight="1">
      <c r="A11" s="19" t="s">
        <v>408</v>
      </c>
      <c r="B11" s="67">
        <v>21230.872543999994</v>
      </c>
      <c r="C11" s="67">
        <v>20424.067673</v>
      </c>
      <c r="D11" s="67">
        <v>21439.968382999996</v>
      </c>
      <c r="E11" s="67">
        <v>21328.01092</v>
      </c>
      <c r="F11" s="67">
        <v>20981.796807</v>
      </c>
      <c r="G11" s="67">
        <v>29811.946075000003</v>
      </c>
      <c r="H11" s="67">
        <v>39367.68087800001</v>
      </c>
      <c r="I11" s="125">
        <v>26154.292014999995</v>
      </c>
      <c r="J11" s="125">
        <v>27464.763491999995</v>
      </c>
      <c r="K11" s="125">
        <v>25669.007616600004</v>
      </c>
      <c r="L11" s="130"/>
      <c r="M11" s="19"/>
      <c r="N11" s="19"/>
    </row>
    <row r="12" ht="12.0" customHeight="1">
      <c r="A12" s="19" t="s">
        <v>409</v>
      </c>
      <c r="B12" s="67">
        <v>10071.323707000001</v>
      </c>
      <c r="C12" s="67">
        <v>9638.362028000001</v>
      </c>
      <c r="D12" s="67">
        <v>10782.912868</v>
      </c>
      <c r="E12" s="67">
        <v>8982.542856999999</v>
      </c>
      <c r="F12" s="67">
        <v>13485.161707000003</v>
      </c>
      <c r="G12" s="67">
        <v>18415.391415</v>
      </c>
      <c r="H12" s="67">
        <v>20090.01695</v>
      </c>
      <c r="I12" s="125">
        <v>22110.738779000003</v>
      </c>
      <c r="J12" s="125">
        <v>26097.898895000002</v>
      </c>
      <c r="K12" s="125">
        <v>19733.7309827</v>
      </c>
      <c r="L12" s="130"/>
      <c r="M12" s="121"/>
      <c r="N12" s="19"/>
    </row>
    <row r="13" ht="12.0" customHeight="1">
      <c r="A13" s="19" t="s">
        <v>415</v>
      </c>
      <c r="B13" s="67">
        <v>9240.072998000001</v>
      </c>
      <c r="C13" s="67">
        <v>9759.49058</v>
      </c>
      <c r="D13" s="67">
        <v>15258.743</v>
      </c>
      <c r="E13" s="67">
        <v>16684.838929999998</v>
      </c>
      <c r="F13" s="67">
        <v>17683.912317000002</v>
      </c>
      <c r="G13" s="67">
        <v>18307.49338</v>
      </c>
      <c r="H13" s="67">
        <v>17058.486877</v>
      </c>
      <c r="I13" s="125">
        <v>14789.017826</v>
      </c>
      <c r="J13" s="125">
        <v>14445.678172000002</v>
      </c>
      <c r="K13" s="125">
        <v>14471.707782000001</v>
      </c>
      <c r="L13" s="130"/>
      <c r="M13" s="19"/>
      <c r="N13" s="19"/>
    </row>
    <row r="14" ht="12.0" customHeight="1">
      <c r="A14" s="19" t="s">
        <v>420</v>
      </c>
      <c r="B14" s="67">
        <v>6380.639726</v>
      </c>
      <c r="C14" s="67">
        <v>7197.773215</v>
      </c>
      <c r="D14" s="67">
        <v>11765.565649</v>
      </c>
      <c r="E14" s="67">
        <v>17090.096868</v>
      </c>
      <c r="F14" s="67">
        <v>15489.300656000001</v>
      </c>
      <c r="G14" s="67">
        <v>14611.491465000001</v>
      </c>
      <c r="H14" s="67">
        <v>10772.446726</v>
      </c>
      <c r="I14" s="125">
        <v>12666.984681</v>
      </c>
      <c r="J14" s="125">
        <v>15955.003439</v>
      </c>
      <c r="K14" s="125">
        <v>14431.84163389</v>
      </c>
      <c r="L14" s="130"/>
      <c r="M14" s="19"/>
      <c r="N14" s="19"/>
    </row>
    <row r="15" ht="12.0" customHeight="1">
      <c r="A15" s="19" t="s">
        <v>421</v>
      </c>
      <c r="B15" s="67">
        <v>4147.360233</v>
      </c>
      <c r="C15" s="67">
        <v>7669.003194999999</v>
      </c>
      <c r="D15" s="67">
        <v>8868.230406</v>
      </c>
      <c r="E15" s="67">
        <v>11346.466191000001</v>
      </c>
      <c r="F15" s="67">
        <v>10417.734227</v>
      </c>
      <c r="G15" s="67">
        <v>7884.269705999999</v>
      </c>
      <c r="H15" s="67">
        <v>4478.924495</v>
      </c>
      <c r="I15" s="125">
        <v>3018.50461</v>
      </c>
      <c r="J15" s="125">
        <v>7223.714306000001</v>
      </c>
      <c r="K15" s="125">
        <v>5437.587191512001</v>
      </c>
      <c r="L15" s="130"/>
      <c r="M15" s="19"/>
      <c r="N15" s="19"/>
    </row>
    <row r="16" ht="12.0" customHeight="1">
      <c r="A16" s="19" t="s">
        <v>411</v>
      </c>
      <c r="B16" s="67">
        <v>4.767256</v>
      </c>
      <c r="C16" s="67">
        <v>21.873735</v>
      </c>
      <c r="D16" s="67">
        <v>200.09933</v>
      </c>
      <c r="E16" s="67">
        <v>177.95544</v>
      </c>
      <c r="F16" s="67">
        <v>954.429856</v>
      </c>
      <c r="G16" s="67">
        <v>8.101148</v>
      </c>
      <c r="H16" s="67">
        <v>12.127495</v>
      </c>
      <c r="I16" s="125">
        <v>1214.4584200000002</v>
      </c>
      <c r="J16" s="125">
        <v>1083.755875</v>
      </c>
      <c r="K16" s="125">
        <v>4302.479408702001</v>
      </c>
      <c r="L16" s="130"/>
      <c r="M16" s="19"/>
      <c r="N16" s="19"/>
    </row>
    <row r="17" ht="12.0" customHeight="1">
      <c r="A17" s="19" t="s">
        <v>422</v>
      </c>
      <c r="B17" s="67">
        <v>11835.236161</v>
      </c>
      <c r="C17" s="67">
        <v>12176.22752</v>
      </c>
      <c r="D17" s="67">
        <v>11033.694610000002</v>
      </c>
      <c r="E17" s="67">
        <v>12188.170301</v>
      </c>
      <c r="F17" s="67">
        <v>21477.26371</v>
      </c>
      <c r="G17" s="67">
        <v>24130.06315</v>
      </c>
      <c r="H17" s="67">
        <v>21387.0936</v>
      </c>
      <c r="I17" s="125">
        <v>20058.54139</v>
      </c>
      <c r="J17" s="125">
        <v>16852.162761</v>
      </c>
      <c r="K17" s="125">
        <v>3634.4461382</v>
      </c>
      <c r="L17" s="130"/>
      <c r="M17" s="19"/>
      <c r="N17" s="19"/>
    </row>
    <row r="18" ht="12.0" customHeight="1">
      <c r="A18" s="19" t="s">
        <v>419</v>
      </c>
      <c r="B18" s="67">
        <v>1779.101788</v>
      </c>
      <c r="C18" s="67">
        <v>1682.2281269999996</v>
      </c>
      <c r="D18" s="67">
        <v>1568.3132920000003</v>
      </c>
      <c r="E18" s="67">
        <v>1531.7018770000002</v>
      </c>
      <c r="F18" s="67">
        <v>2715.1902640000008</v>
      </c>
      <c r="G18" s="67">
        <v>1332.8200110000002</v>
      </c>
      <c r="H18" s="67">
        <v>1647.985193</v>
      </c>
      <c r="I18" s="125">
        <v>428.396886</v>
      </c>
      <c r="J18" s="125">
        <v>859.1573700000001</v>
      </c>
      <c r="K18" s="125">
        <v>181.9071434</v>
      </c>
      <c r="L18" s="130"/>
      <c r="M18" s="19"/>
      <c r="N18" s="19"/>
    </row>
    <row r="19" ht="12.0" customHeight="1">
      <c r="A19" s="19" t="s">
        <v>423</v>
      </c>
      <c r="B19" s="67">
        <v>2686.2832439999997</v>
      </c>
      <c r="C19" s="67">
        <v>2121.069156</v>
      </c>
      <c r="D19" s="67">
        <v>2123.372843</v>
      </c>
      <c r="E19" s="67">
        <v>1631.093787</v>
      </c>
      <c r="F19" s="67">
        <v>1147.2516529999998</v>
      </c>
      <c r="G19" s="67">
        <v>1133.4606529999999</v>
      </c>
      <c r="H19" s="67">
        <v>582.637221</v>
      </c>
      <c r="I19" s="69">
        <v>0.0</v>
      </c>
      <c r="J19" s="69">
        <v>0.0</v>
      </c>
      <c r="K19" s="69">
        <v>0.0</v>
      </c>
      <c r="L19" s="130"/>
      <c r="M19" s="19"/>
      <c r="N19" s="19"/>
    </row>
    <row r="20" ht="9.75" customHeight="1">
      <c r="A20" s="19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19"/>
      <c r="M20" s="19"/>
      <c r="N20" s="19"/>
    </row>
    <row r="21" ht="9.75" customHeight="1">
      <c r="A21" s="19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9"/>
      <c r="M21" s="19"/>
      <c r="N21" s="19"/>
    </row>
    <row r="22" ht="12.0" customHeight="1">
      <c r="A22" s="24" t="s">
        <v>395</v>
      </c>
      <c r="B22" s="126"/>
      <c r="C22" s="127"/>
      <c r="D22" s="127"/>
      <c r="E22" s="127"/>
      <c r="F22" s="127"/>
      <c r="G22" s="127"/>
      <c r="H22" s="127"/>
      <c r="I22" s="247"/>
      <c r="J22" s="247"/>
      <c r="K22" s="127"/>
      <c r="L22" s="19"/>
      <c r="M22" s="19"/>
      <c r="N22" s="19"/>
    </row>
    <row r="23" ht="12.0" customHeight="1">
      <c r="A23" s="27" t="s">
        <v>404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9"/>
      <c r="M23" s="19"/>
      <c r="N23" s="19"/>
    </row>
    <row r="24" ht="12.0" customHeight="1">
      <c r="A24" s="19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9"/>
      <c r="M24" s="19"/>
      <c r="N24" s="19"/>
    </row>
    <row r="25" ht="12.0" customHeight="1">
      <c r="A25" s="19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9"/>
      <c r="M25" s="19"/>
      <c r="N25" s="19"/>
    </row>
    <row r="26" ht="12.0" customHeight="1">
      <c r="A26" s="19"/>
      <c r="L26" s="19"/>
      <c r="M26" s="19"/>
      <c r="N26" s="19"/>
    </row>
    <row r="27" ht="12.0" customHeight="1">
      <c r="A27" s="19"/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19"/>
      <c r="M27" s="19"/>
      <c r="N27" s="19"/>
    </row>
    <row r="28" ht="12.0" customHeight="1">
      <c r="A28" s="19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9"/>
      <c r="M28" s="19"/>
      <c r="N28" s="19"/>
    </row>
    <row r="29" ht="12.0" customHeight="1">
      <c r="A29" s="19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9"/>
      <c r="M29" s="19"/>
      <c r="N29" s="19"/>
    </row>
    <row r="30" ht="12.0" customHeight="1">
      <c r="A30" s="19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9"/>
      <c r="M30" s="19"/>
      <c r="N30" s="19"/>
    </row>
    <row r="31" ht="12.0" customHeight="1">
      <c r="A31" s="19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9"/>
      <c r="M31" s="19"/>
      <c r="N31" s="19"/>
    </row>
    <row r="32" ht="12.0" customHeight="1">
      <c r="A32" s="19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9"/>
      <c r="M32" s="19"/>
      <c r="N32" s="19"/>
    </row>
    <row r="33" ht="12.0" customHeight="1">
      <c r="A33" s="19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9"/>
      <c r="M33" s="19"/>
      <c r="N33" s="19"/>
    </row>
    <row r="34" ht="12.0" customHeight="1">
      <c r="A34" s="19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9"/>
      <c r="M34" s="19"/>
      <c r="N34" s="19"/>
    </row>
    <row r="35" ht="12.0" customHeight="1">
      <c r="A35" s="19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9"/>
      <c r="M35" s="19"/>
      <c r="N35" s="19"/>
    </row>
    <row r="36" ht="12.0" customHeight="1">
      <c r="A36" s="19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9"/>
      <c r="M36" s="19"/>
      <c r="N36" s="19"/>
    </row>
    <row r="37" ht="12.0" customHeight="1">
      <c r="A37" s="19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9"/>
      <c r="M37" s="19"/>
      <c r="N37" s="19"/>
    </row>
    <row r="38" ht="12.0" customHeight="1">
      <c r="A38" s="19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9"/>
      <c r="M38" s="19"/>
      <c r="N38" s="19"/>
    </row>
    <row r="39" ht="12.0" customHeight="1">
      <c r="A39" s="19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9"/>
      <c r="M39" s="19"/>
      <c r="N39" s="19"/>
    </row>
    <row r="40" ht="12.0" customHeight="1">
      <c r="A40" s="19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9"/>
      <c r="M40" s="19"/>
      <c r="N40" s="19"/>
    </row>
    <row r="41" ht="12.0" customHeight="1">
      <c r="A41" s="19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9"/>
      <c r="M41" s="19"/>
      <c r="N41" s="19"/>
    </row>
    <row r="42" ht="12.0" customHeight="1">
      <c r="A42" s="19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9"/>
      <c r="M42" s="19"/>
      <c r="N42" s="19"/>
    </row>
    <row r="43" ht="12.0" customHeight="1">
      <c r="A43" s="19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9"/>
      <c r="M43" s="19"/>
      <c r="N43" s="19"/>
    </row>
    <row r="44" ht="12.0" customHeight="1">
      <c r="A44" s="19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9"/>
      <c r="M44" s="19"/>
      <c r="N44" s="19"/>
    </row>
    <row r="45" ht="12.0" customHeight="1">
      <c r="A45" s="19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9"/>
      <c r="M45" s="19"/>
      <c r="N45" s="19"/>
    </row>
    <row r="46" ht="12.0" customHeight="1">
      <c r="A46" s="19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9"/>
      <c r="M46" s="19"/>
      <c r="N46" s="19"/>
    </row>
    <row r="47" ht="12.0" customHeight="1">
      <c r="A47" s="19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9"/>
      <c r="M47" s="19"/>
      <c r="N47" s="19"/>
    </row>
    <row r="48" ht="12.0" customHeight="1">
      <c r="A48" s="19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9"/>
      <c r="M48" s="19"/>
      <c r="N48" s="19"/>
    </row>
    <row r="49" ht="12.0" customHeight="1">
      <c r="A49" s="19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9"/>
      <c r="M49" s="19"/>
      <c r="N49" s="19"/>
    </row>
    <row r="50" ht="12.0" customHeight="1">
      <c r="A50" s="19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9"/>
      <c r="M50" s="19"/>
      <c r="N50" s="19"/>
    </row>
    <row r="51" ht="12.0" customHeight="1">
      <c r="A51" s="19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9"/>
      <c r="M51" s="19"/>
      <c r="N51" s="19"/>
    </row>
    <row r="52" ht="12.0" customHeight="1">
      <c r="A52" s="19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9"/>
      <c r="M52" s="19"/>
      <c r="N52" s="19"/>
    </row>
    <row r="53" ht="12.0" customHeight="1">
      <c r="A53" s="19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9"/>
      <c r="M53" s="19"/>
      <c r="N53" s="19"/>
    </row>
    <row r="54" ht="12.0" customHeight="1">
      <c r="A54" s="19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9"/>
      <c r="M54" s="19"/>
      <c r="N54" s="19"/>
    </row>
    <row r="55" ht="12.0" customHeight="1">
      <c r="A55" s="19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9"/>
      <c r="M55" s="19"/>
      <c r="N55" s="19"/>
    </row>
    <row r="56" ht="12.0" customHeight="1">
      <c r="A56" s="19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9"/>
      <c r="M56" s="19"/>
      <c r="N56" s="19"/>
    </row>
    <row r="57" ht="12.0" customHeight="1">
      <c r="A57" s="19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9"/>
      <c r="M57" s="19"/>
      <c r="N57" s="19"/>
    </row>
    <row r="58" ht="12.0" customHeight="1">
      <c r="A58" s="19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9"/>
      <c r="M58" s="19"/>
      <c r="N58" s="19"/>
    </row>
    <row r="59" ht="12.0" customHeight="1">
      <c r="A59" s="19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9"/>
      <c r="M59" s="19"/>
      <c r="N59" s="19"/>
    </row>
    <row r="60" ht="12.0" customHeight="1">
      <c r="A60" s="19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9"/>
      <c r="M60" s="19"/>
      <c r="N60" s="19"/>
    </row>
    <row r="61" ht="12.0" customHeight="1">
      <c r="A61" s="19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9"/>
      <c r="M61" s="19"/>
      <c r="N61" s="19"/>
    </row>
    <row r="62" ht="12.0" customHeight="1">
      <c r="A62" s="19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9"/>
      <c r="M62" s="19"/>
      <c r="N62" s="19"/>
    </row>
    <row r="63" ht="12.0" customHeight="1">
      <c r="A63" s="19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9"/>
      <c r="M63" s="19"/>
      <c r="N63" s="19"/>
    </row>
    <row r="64" ht="12.0" customHeight="1">
      <c r="A64" s="19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9"/>
      <c r="M64" s="19"/>
      <c r="N64" s="19"/>
    </row>
    <row r="65" ht="12.0" customHeight="1">
      <c r="A65" s="19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9"/>
      <c r="M65" s="19"/>
      <c r="N65" s="19"/>
    </row>
    <row r="66" ht="12.0" customHeight="1">
      <c r="A66" s="19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9"/>
      <c r="M66" s="19"/>
      <c r="N66" s="19"/>
    </row>
    <row r="67" ht="12.0" customHeight="1">
      <c r="A67" s="19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9"/>
      <c r="M67" s="19"/>
      <c r="N67" s="19"/>
    </row>
    <row r="68" ht="12.0" customHeight="1">
      <c r="A68" s="19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9"/>
      <c r="M68" s="19"/>
      <c r="N68" s="19"/>
    </row>
    <row r="69" ht="12.0" customHeight="1">
      <c r="A69" s="19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9"/>
      <c r="M69" s="19"/>
      <c r="N69" s="19"/>
    </row>
    <row r="70" ht="12.0" customHeight="1">
      <c r="A70" s="19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9"/>
      <c r="M70" s="19"/>
      <c r="N70" s="19"/>
    </row>
    <row r="71" ht="12.0" customHeight="1">
      <c r="A71" s="19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9"/>
      <c r="M71" s="19"/>
      <c r="N71" s="19"/>
    </row>
    <row r="72" ht="12.0" customHeight="1">
      <c r="A72" s="19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9"/>
      <c r="M72" s="19"/>
      <c r="N72" s="19"/>
    </row>
    <row r="73" ht="12.0" customHeight="1">
      <c r="A73" s="19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9"/>
      <c r="M73" s="19"/>
      <c r="N73" s="19"/>
    </row>
    <row r="74" ht="12.0" customHeight="1">
      <c r="A74" s="19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9"/>
      <c r="M74" s="19"/>
      <c r="N74" s="19"/>
    </row>
    <row r="75" ht="12.0" customHeight="1">
      <c r="A75" s="19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9"/>
      <c r="M75" s="19"/>
      <c r="N75" s="19"/>
    </row>
    <row r="76" ht="12.0" customHeight="1">
      <c r="A76" s="19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9"/>
      <c r="M76" s="19"/>
      <c r="N76" s="19"/>
    </row>
    <row r="77" ht="12.0" customHeight="1">
      <c r="A77" s="19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9"/>
      <c r="M77" s="19"/>
      <c r="N77" s="19"/>
    </row>
    <row r="78" ht="12.0" customHeight="1">
      <c r="A78" s="19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9"/>
      <c r="M78" s="19"/>
      <c r="N78" s="19"/>
    </row>
    <row r="79" ht="12.0" customHeight="1">
      <c r="A79" s="19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9"/>
      <c r="M79" s="19"/>
      <c r="N79" s="19"/>
    </row>
    <row r="80" ht="12.0" customHeight="1">
      <c r="A80" s="19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9"/>
      <c r="M80" s="19"/>
      <c r="N80" s="19"/>
    </row>
    <row r="81" ht="12.0" customHeight="1">
      <c r="A81" s="19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9"/>
      <c r="M81" s="19"/>
      <c r="N81" s="19"/>
    </row>
    <row r="82" ht="12.0" customHeight="1">
      <c r="A82" s="19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9"/>
      <c r="M82" s="19"/>
      <c r="N82" s="19"/>
    </row>
    <row r="83" ht="12.0" customHeight="1">
      <c r="A83" s="19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9"/>
      <c r="M83" s="19"/>
      <c r="N83" s="19"/>
    </row>
    <row r="84" ht="12.0" customHeight="1">
      <c r="A84" s="19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9"/>
      <c r="M84" s="19"/>
      <c r="N84" s="19"/>
    </row>
    <row r="85" ht="12.0" customHeight="1">
      <c r="A85" s="19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9"/>
      <c r="M85" s="19"/>
      <c r="N85" s="19"/>
    </row>
    <row r="86" ht="12.0" customHeight="1">
      <c r="A86" s="19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9"/>
      <c r="M86" s="19"/>
      <c r="N86" s="19"/>
    </row>
    <row r="87" ht="12.0" customHeight="1">
      <c r="A87" s="19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9"/>
      <c r="M87" s="19"/>
      <c r="N87" s="19"/>
    </row>
    <row r="88" ht="12.0" customHeight="1">
      <c r="A88" s="19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9"/>
      <c r="M88" s="19"/>
      <c r="N88" s="19"/>
    </row>
    <row r="89" ht="12.0" customHeight="1">
      <c r="A89" s="19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9"/>
      <c r="M89" s="19"/>
      <c r="N89" s="19"/>
    </row>
    <row r="90" ht="12.0" customHeight="1">
      <c r="A90" s="19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9"/>
      <c r="M90" s="19"/>
      <c r="N90" s="19"/>
    </row>
    <row r="91" ht="12.0" customHeight="1">
      <c r="A91" s="19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9"/>
      <c r="M91" s="19"/>
      <c r="N91" s="19"/>
    </row>
    <row r="92" ht="12.0" customHeight="1">
      <c r="A92" s="19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9"/>
      <c r="M92" s="19"/>
      <c r="N92" s="19"/>
    </row>
    <row r="93" ht="12.0" customHeight="1">
      <c r="A93" s="19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9"/>
      <c r="M93" s="19"/>
      <c r="N93" s="19"/>
    </row>
    <row r="94" ht="12.0" customHeight="1">
      <c r="A94" s="19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9"/>
      <c r="M94" s="19"/>
      <c r="N94" s="19"/>
    </row>
    <row r="95" ht="12.0" customHeight="1">
      <c r="A95" s="19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9"/>
      <c r="M95" s="19"/>
      <c r="N95" s="19"/>
    </row>
    <row r="96" ht="12.0" customHeight="1">
      <c r="A96" s="19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9"/>
      <c r="M96" s="19"/>
      <c r="N96" s="19"/>
    </row>
    <row r="97" ht="12.0" customHeight="1">
      <c r="A97" s="19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9"/>
      <c r="M97" s="19"/>
      <c r="N97" s="19"/>
    </row>
    <row r="98" ht="12.0" customHeight="1">
      <c r="A98" s="19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9"/>
      <c r="M98" s="19"/>
      <c r="N98" s="19"/>
    </row>
    <row r="99" ht="12.0" customHeight="1">
      <c r="A99" s="19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9"/>
      <c r="M99" s="19"/>
      <c r="N99" s="19"/>
    </row>
    <row r="100" ht="12.0" customHeight="1">
      <c r="A100" s="19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9"/>
      <c r="M100" s="19"/>
      <c r="N100" s="19"/>
    </row>
  </sheetData>
  <printOptions/>
  <pageMargins bottom="0.75" footer="0.0" header="0.0" left="0.7" right="0.7" top="0.75"/>
  <pageSetup orientation="landscape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28.43"/>
    <col customWidth="1" min="2" max="11" width="8.57"/>
  </cols>
  <sheetData>
    <row r="1" ht="12.0" customHeight="1">
      <c r="A1" s="18" t="s">
        <v>597</v>
      </c>
      <c r="B1" s="17"/>
      <c r="C1" s="17"/>
      <c r="D1" s="17"/>
      <c r="E1" s="17"/>
      <c r="F1" s="17"/>
      <c r="G1" s="17"/>
      <c r="H1" s="17"/>
      <c r="I1" s="17"/>
      <c r="J1" s="19"/>
      <c r="K1" s="19"/>
    </row>
    <row r="2" ht="9.75" customHeight="1">
      <c r="A2" s="19"/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ht="12.0" customHeight="1">
      <c r="A3" s="21" t="s">
        <v>426</v>
      </c>
      <c r="B3" s="22">
        <v>2011.0</v>
      </c>
      <c r="C3" s="22">
        <v>2012.0</v>
      </c>
      <c r="D3" s="22">
        <v>2013.0</v>
      </c>
      <c r="E3" s="22">
        <v>2014.0</v>
      </c>
      <c r="F3" s="22">
        <v>2015.0</v>
      </c>
      <c r="G3" s="22">
        <v>2016.0</v>
      </c>
      <c r="H3" s="22">
        <v>2017.0</v>
      </c>
      <c r="I3" s="22">
        <v>2018.0</v>
      </c>
      <c r="J3" s="22">
        <v>2019.0</v>
      </c>
      <c r="K3" s="22" t="s">
        <v>598</v>
      </c>
    </row>
    <row r="4" ht="12.0" customHeight="1">
      <c r="A4" s="18" t="s">
        <v>72</v>
      </c>
      <c r="B4" s="311" t="str">
        <f t="shared" ref="B4:K4" si="1">SUM(B6:B8)</f>
        <v>230,199</v>
      </c>
      <c r="C4" s="311" t="str">
        <f t="shared" si="1"/>
        <v>249,236</v>
      </c>
      <c r="D4" s="311" t="str">
        <f t="shared" si="1"/>
        <v>266,472</v>
      </c>
      <c r="E4" s="311" t="str">
        <f t="shared" si="1"/>
        <v>277,294</v>
      </c>
      <c r="F4" s="311" t="str">
        <f t="shared" si="1"/>
        <v>315,525</v>
      </c>
      <c r="G4" s="311" t="str">
        <f t="shared" si="1"/>
        <v>314,422</v>
      </c>
      <c r="H4" s="311" t="str">
        <f t="shared" si="1"/>
        <v>306,784</v>
      </c>
      <c r="I4" s="311" t="str">
        <f t="shared" si="1"/>
        <v>289,123</v>
      </c>
      <c r="J4" s="311" t="str">
        <f t="shared" si="1"/>
        <v>308,116</v>
      </c>
      <c r="K4" s="311" t="str">
        <f t="shared" si="1"/>
        <v>241,548</v>
      </c>
    </row>
    <row r="5" ht="8.25" customHeight="1">
      <c r="A5" s="19"/>
      <c r="B5" s="67"/>
      <c r="C5" s="67"/>
      <c r="D5" s="67"/>
      <c r="E5" s="67"/>
      <c r="F5" s="67"/>
      <c r="G5" s="67"/>
      <c r="H5" s="67"/>
      <c r="I5" s="67"/>
      <c r="J5" s="67"/>
      <c r="K5" s="67"/>
    </row>
    <row r="6" ht="12.0" customHeight="1">
      <c r="A6" s="19" t="s">
        <v>428</v>
      </c>
      <c r="B6" s="67">
        <v>224926.25903800002</v>
      </c>
      <c r="C6" s="67">
        <v>244532.947849</v>
      </c>
      <c r="D6" s="67">
        <v>260979.025359</v>
      </c>
      <c r="E6" s="67">
        <v>270533.49719699996</v>
      </c>
      <c r="F6" s="67">
        <v>310836.945332</v>
      </c>
      <c r="G6" s="67">
        <v>307806.498547</v>
      </c>
      <c r="H6" s="67">
        <v>300756.3484120001</v>
      </c>
      <c r="I6" s="67">
        <v>283109.99603700003</v>
      </c>
      <c r="J6" s="67">
        <v>301646.44584099995</v>
      </c>
      <c r="K6" s="67">
        <v>238135.32204316798</v>
      </c>
    </row>
    <row r="7" ht="12.0" customHeight="1">
      <c r="A7" s="19" t="s">
        <v>429</v>
      </c>
      <c r="B7" s="67">
        <v>5272.823347</v>
      </c>
      <c r="C7" s="67">
        <v>4703.209627000001</v>
      </c>
      <c r="D7" s="67">
        <v>5493.305033999999</v>
      </c>
      <c r="E7" s="67">
        <v>6760.985398999999</v>
      </c>
      <c r="F7" s="67">
        <v>4687.870447999999</v>
      </c>
      <c r="G7" s="67">
        <v>6615.099086</v>
      </c>
      <c r="H7" s="67">
        <v>6027.270918000001</v>
      </c>
      <c r="I7" s="67">
        <v>5634.226893</v>
      </c>
      <c r="J7" s="67">
        <v>6469.125932999999</v>
      </c>
      <c r="K7" s="67">
        <v>3412.590996502</v>
      </c>
    </row>
    <row r="8" ht="12.0" customHeight="1">
      <c r="A8" s="19" t="s">
        <v>430</v>
      </c>
      <c r="B8" s="67" t="s">
        <v>599</v>
      </c>
      <c r="C8" s="67" t="s">
        <v>599</v>
      </c>
      <c r="D8" s="67" t="s">
        <v>599</v>
      </c>
      <c r="E8" s="67" t="s">
        <v>599</v>
      </c>
      <c r="F8" s="67" t="s">
        <v>599</v>
      </c>
      <c r="G8" s="67" t="s">
        <v>599</v>
      </c>
      <c r="H8" s="67" t="s">
        <v>599</v>
      </c>
      <c r="I8" s="67">
        <v>378.29103000000003</v>
      </c>
      <c r="J8" s="66">
        <v>0.0</v>
      </c>
      <c r="K8" s="66">
        <v>0.0</v>
      </c>
    </row>
    <row r="9" ht="9.75" customHeight="1">
      <c r="A9" s="19"/>
      <c r="B9" s="113"/>
      <c r="C9" s="113"/>
      <c r="D9" s="67"/>
      <c r="E9" s="67"/>
      <c r="F9" s="113"/>
      <c r="G9" s="113"/>
      <c r="H9" s="113"/>
      <c r="I9" s="113"/>
      <c r="J9" s="113"/>
      <c r="K9" s="113"/>
    </row>
    <row r="10" ht="12.0" customHeight="1">
      <c r="A10" s="24" t="s">
        <v>395</v>
      </c>
      <c r="B10" s="126"/>
      <c r="C10" s="33"/>
      <c r="D10" s="33"/>
      <c r="E10" s="33"/>
      <c r="F10" s="33"/>
      <c r="G10" s="33"/>
      <c r="H10" s="33"/>
      <c r="I10" s="24"/>
      <c r="J10" s="24"/>
      <c r="K10" s="24"/>
    </row>
    <row r="11" ht="12.0" customHeight="1">
      <c r="A11" s="27" t="s">
        <v>404</v>
      </c>
      <c r="B11" s="128"/>
      <c r="C11" s="129"/>
      <c r="D11" s="129"/>
      <c r="E11" s="129"/>
      <c r="F11" s="129"/>
      <c r="G11" s="129"/>
      <c r="H11" s="129"/>
      <c r="I11" s="129"/>
      <c r="J11" s="129"/>
      <c r="K11" s="129"/>
    </row>
    <row r="12" ht="9.75" customHeight="1">
      <c r="A12" s="19"/>
      <c r="B12" s="17"/>
      <c r="C12" s="17"/>
      <c r="D12" s="17"/>
      <c r="E12" s="17"/>
      <c r="F12" s="17"/>
      <c r="G12" s="17"/>
      <c r="H12" s="17"/>
      <c r="I12" s="17"/>
      <c r="J12" s="19"/>
      <c r="K12" s="19"/>
    </row>
    <row r="13" ht="9.75" customHeight="1">
      <c r="A13" s="19"/>
      <c r="B13" s="17"/>
      <c r="C13" s="17"/>
      <c r="D13" s="17"/>
      <c r="E13" s="17"/>
      <c r="F13" s="17"/>
      <c r="G13" s="17"/>
      <c r="H13" s="17"/>
      <c r="I13" s="17"/>
      <c r="J13" s="19"/>
      <c r="K13" s="19"/>
    </row>
    <row r="14" ht="12.0" customHeight="1">
      <c r="A14" s="18" t="s">
        <v>600</v>
      </c>
      <c r="B14" s="17"/>
      <c r="C14" s="17"/>
      <c r="D14" s="17"/>
      <c r="E14" s="17"/>
      <c r="F14" s="17"/>
      <c r="G14" s="17"/>
      <c r="H14" s="17"/>
      <c r="I14" s="17"/>
      <c r="J14" s="19"/>
      <c r="K14" s="19"/>
    </row>
    <row r="15" ht="12.0" customHeight="1">
      <c r="A15" s="19"/>
      <c r="B15" s="113"/>
      <c r="C15" s="113"/>
      <c r="D15" s="113"/>
      <c r="E15" s="113"/>
      <c r="F15" s="113"/>
      <c r="G15" s="113"/>
      <c r="H15" s="113"/>
      <c r="I15" s="113"/>
      <c r="J15" s="113"/>
      <c r="K15" s="113"/>
    </row>
    <row r="16" ht="12.0" customHeight="1">
      <c r="A16" s="21" t="s">
        <v>432</v>
      </c>
      <c r="B16" s="22">
        <v>2011.0</v>
      </c>
      <c r="C16" s="22">
        <v>2012.0</v>
      </c>
      <c r="D16" s="22">
        <v>2013.0</v>
      </c>
      <c r="E16" s="22">
        <v>2014.0</v>
      </c>
      <c r="F16" s="22">
        <v>2015.0</v>
      </c>
      <c r="G16" s="22">
        <v>2016.0</v>
      </c>
      <c r="H16" s="22">
        <v>2017.0</v>
      </c>
      <c r="I16" s="22">
        <v>2018.0</v>
      </c>
      <c r="J16" s="22">
        <v>2019.0</v>
      </c>
      <c r="K16" s="22" t="s">
        <v>601</v>
      </c>
    </row>
    <row r="17" ht="12.0" customHeight="1">
      <c r="A17" s="18" t="s">
        <v>72</v>
      </c>
      <c r="B17" s="203" t="str">
        <f t="shared" ref="B17:K17" si="2">SUM(B19:B20)</f>
        <v>  230,199 </v>
      </c>
      <c r="C17" s="203" t="str">
        <f t="shared" si="2"/>
        <v>  249,236 </v>
      </c>
      <c r="D17" s="203" t="str">
        <f t="shared" si="2"/>
        <v>  266,472 </v>
      </c>
      <c r="E17" s="203" t="str">
        <f t="shared" si="2"/>
        <v>  277,294 </v>
      </c>
      <c r="F17" s="203" t="str">
        <f t="shared" si="2"/>
        <v>  315,525 </v>
      </c>
      <c r="G17" s="203" t="str">
        <f t="shared" si="2"/>
        <v>  314,422 </v>
      </c>
      <c r="H17" s="203" t="str">
        <f t="shared" si="2"/>
        <v>  306,784 </v>
      </c>
      <c r="I17" s="203" t="str">
        <f t="shared" si="2"/>
        <v>  289,123 </v>
      </c>
      <c r="J17" s="203" t="str">
        <f t="shared" si="2"/>
        <v>  308,116 </v>
      </c>
      <c r="K17" s="203" t="str">
        <f t="shared" si="2"/>
        <v>  241,548 </v>
      </c>
    </row>
    <row r="18" ht="8.25" customHeight="1">
      <c r="A18" s="19"/>
      <c r="B18" s="66"/>
      <c r="C18" s="66"/>
      <c r="D18" s="66"/>
      <c r="E18" s="66"/>
      <c r="F18" s="66"/>
      <c r="G18" s="66"/>
      <c r="H18" s="66"/>
      <c r="I18" s="66"/>
      <c r="J18" s="66"/>
      <c r="K18" s="66"/>
    </row>
    <row r="19" ht="12.0" customHeight="1">
      <c r="A19" s="19" t="s">
        <v>434</v>
      </c>
      <c r="B19" s="66">
        <v>230199.08238500002</v>
      </c>
      <c r="C19" s="66">
        <v>248923.9422440001</v>
      </c>
      <c r="D19" s="66">
        <v>266263.45645</v>
      </c>
      <c r="E19" s="66">
        <v>277152.7612579999</v>
      </c>
      <c r="F19" s="66">
        <v>315524.79072</v>
      </c>
      <c r="G19" s="66">
        <v>314410.28157500003</v>
      </c>
      <c r="H19" s="66">
        <v>306783.61933000013</v>
      </c>
      <c r="I19" s="66">
        <v>289122.5139600001</v>
      </c>
      <c r="J19" s="66">
        <v>308115.57177400007</v>
      </c>
      <c r="K19" s="66">
        <v>241387.487141168</v>
      </c>
    </row>
    <row r="20" ht="12.0" customHeight="1">
      <c r="A20" s="19" t="s">
        <v>435</v>
      </c>
      <c r="B20" s="66" t="s">
        <v>599</v>
      </c>
      <c r="C20" s="66">
        <v>312.215232</v>
      </c>
      <c r="D20" s="66">
        <v>208.87394299999997</v>
      </c>
      <c r="E20" s="66">
        <v>141.721338</v>
      </c>
      <c r="F20" s="236">
        <v>0.02506</v>
      </c>
      <c r="G20" s="344">
        <v>11.316058</v>
      </c>
      <c r="H20" s="344" t="s">
        <v>599</v>
      </c>
      <c r="I20" s="66" t="s">
        <v>599</v>
      </c>
      <c r="J20" s="66">
        <v>0.0</v>
      </c>
      <c r="K20" s="66">
        <v>160.425898502</v>
      </c>
    </row>
    <row r="21" ht="9.75" customHeight="1">
      <c r="A21" s="19"/>
      <c r="B21" s="66"/>
      <c r="C21" s="66"/>
      <c r="D21" s="66"/>
      <c r="E21" s="66"/>
      <c r="F21" s="66"/>
      <c r="G21" s="66"/>
      <c r="H21" s="66"/>
      <c r="I21" s="66"/>
      <c r="J21" s="66"/>
      <c r="K21" s="66"/>
    </row>
    <row r="22" ht="9.75" customHeight="1">
      <c r="A22" s="19"/>
      <c r="B22" s="66"/>
      <c r="C22" s="66"/>
      <c r="D22" s="66"/>
      <c r="E22" s="66"/>
      <c r="F22" s="66"/>
      <c r="G22" s="66"/>
      <c r="H22" s="66"/>
      <c r="I22" s="66"/>
      <c r="J22" s="66"/>
      <c r="K22" s="66"/>
    </row>
    <row r="23" ht="12.0" customHeight="1">
      <c r="A23" s="24" t="s">
        <v>395</v>
      </c>
      <c r="B23" s="126"/>
      <c r="C23" s="33"/>
      <c r="D23" s="33"/>
      <c r="E23" s="33"/>
      <c r="F23" s="33"/>
      <c r="G23" s="33"/>
      <c r="H23" s="33"/>
      <c r="I23" s="24"/>
      <c r="J23" s="24"/>
      <c r="K23" s="24"/>
    </row>
    <row r="24" ht="12.0" customHeight="1">
      <c r="A24" s="27" t="s">
        <v>404</v>
      </c>
      <c r="B24" s="128"/>
      <c r="C24" s="129"/>
      <c r="D24" s="129"/>
      <c r="E24" s="129"/>
      <c r="F24" s="129"/>
      <c r="G24" s="129"/>
      <c r="H24" s="129"/>
      <c r="I24" s="129"/>
      <c r="J24" s="129"/>
      <c r="K24" s="129"/>
    </row>
    <row r="25" ht="12.0" customHeight="1">
      <c r="A25" s="19"/>
      <c r="B25" s="113"/>
      <c r="C25" s="113"/>
      <c r="D25" s="113"/>
      <c r="E25" s="113"/>
      <c r="F25" s="113"/>
      <c r="G25" s="113"/>
      <c r="H25" s="113"/>
      <c r="I25" s="113"/>
      <c r="J25" s="113"/>
      <c r="K25" s="113"/>
    </row>
    <row r="26" ht="12.0" customHeight="1">
      <c r="A26" s="19"/>
      <c r="B26" s="113"/>
      <c r="C26" s="113"/>
      <c r="D26" s="113"/>
      <c r="E26" s="113"/>
      <c r="F26" s="113"/>
      <c r="G26" s="113"/>
      <c r="H26" s="113"/>
      <c r="I26" s="113"/>
      <c r="J26" s="113"/>
      <c r="K26" s="113"/>
    </row>
    <row r="27" ht="12.0" customHeight="1">
      <c r="A27" s="19"/>
      <c r="B27" s="113"/>
      <c r="C27" s="113"/>
      <c r="D27" s="113"/>
      <c r="E27" s="113"/>
      <c r="F27" s="113"/>
      <c r="G27" s="113"/>
      <c r="H27" s="113"/>
      <c r="I27" s="113"/>
      <c r="J27" s="113"/>
      <c r="K27" s="113"/>
    </row>
    <row r="28" ht="12.0" customHeight="1">
      <c r="A28" s="19"/>
      <c r="B28" s="113"/>
      <c r="C28" s="113"/>
      <c r="D28" s="113"/>
      <c r="E28" s="113"/>
      <c r="F28" s="113"/>
      <c r="G28" s="113"/>
      <c r="H28" s="113"/>
      <c r="I28" s="113"/>
      <c r="J28" s="113"/>
      <c r="K28" s="113"/>
    </row>
    <row r="29" ht="12.0" customHeight="1">
      <c r="A29" s="19"/>
      <c r="B29" s="113"/>
      <c r="C29" s="113"/>
      <c r="D29" s="113"/>
      <c r="E29" s="113"/>
      <c r="F29" s="113"/>
      <c r="G29" s="113"/>
      <c r="H29" s="113"/>
      <c r="I29" s="113"/>
      <c r="J29" s="113"/>
      <c r="K29" s="113"/>
    </row>
    <row r="30" ht="12.0" customHeight="1">
      <c r="A30" s="19"/>
      <c r="B30" s="113"/>
      <c r="C30" s="113"/>
      <c r="D30" s="113"/>
      <c r="E30" s="113"/>
      <c r="F30" s="113"/>
      <c r="G30" s="113"/>
      <c r="H30" s="113"/>
      <c r="I30" s="113"/>
      <c r="J30" s="113"/>
      <c r="K30" s="113"/>
    </row>
    <row r="31" ht="12.0" customHeight="1">
      <c r="A31" s="19"/>
      <c r="B31" s="113"/>
      <c r="C31" s="113"/>
      <c r="D31" s="113"/>
      <c r="E31" s="113"/>
      <c r="F31" s="113"/>
      <c r="G31" s="113"/>
      <c r="H31" s="113"/>
      <c r="I31" s="113"/>
      <c r="J31" s="113"/>
      <c r="K31" s="113"/>
    </row>
    <row r="32" ht="12.0" customHeight="1">
      <c r="A32" s="19"/>
      <c r="B32" s="113"/>
      <c r="C32" s="113"/>
      <c r="D32" s="113"/>
      <c r="E32" s="113"/>
      <c r="F32" s="113"/>
      <c r="G32" s="113"/>
      <c r="H32" s="113"/>
      <c r="I32" s="113"/>
      <c r="J32" s="113"/>
      <c r="K32" s="113"/>
    </row>
    <row r="33" ht="12.0" customHeight="1">
      <c r="A33" s="19"/>
      <c r="B33" s="113"/>
      <c r="C33" s="113"/>
      <c r="D33" s="113"/>
      <c r="E33" s="113"/>
      <c r="F33" s="113"/>
      <c r="G33" s="113"/>
      <c r="H33" s="113"/>
      <c r="I33" s="113"/>
      <c r="J33" s="113"/>
      <c r="K33" s="113"/>
    </row>
    <row r="34" ht="12.0" customHeight="1">
      <c r="A34" s="19"/>
      <c r="B34" s="113"/>
      <c r="C34" s="113"/>
      <c r="D34" s="113"/>
      <c r="E34" s="113"/>
      <c r="F34" s="113"/>
      <c r="G34" s="113"/>
      <c r="H34" s="113"/>
      <c r="I34" s="113"/>
      <c r="J34" s="113"/>
      <c r="K34" s="113"/>
    </row>
    <row r="35" ht="12.0" customHeight="1">
      <c r="A35" s="19"/>
      <c r="B35" s="113"/>
      <c r="C35" s="113"/>
      <c r="D35" s="113"/>
      <c r="E35" s="113"/>
      <c r="F35" s="113"/>
      <c r="G35" s="113"/>
      <c r="H35" s="113"/>
      <c r="I35" s="113"/>
      <c r="J35" s="113"/>
      <c r="K35" s="113"/>
    </row>
    <row r="36" ht="12.0" customHeight="1">
      <c r="A36" s="19"/>
      <c r="B36" s="113"/>
      <c r="C36" s="113"/>
      <c r="D36" s="113"/>
      <c r="E36" s="113"/>
      <c r="F36" s="113"/>
      <c r="G36" s="113"/>
      <c r="H36" s="113"/>
      <c r="I36" s="113"/>
      <c r="J36" s="113"/>
      <c r="K36" s="113"/>
    </row>
    <row r="37" ht="12.0" customHeight="1">
      <c r="A37" s="19"/>
      <c r="B37" s="113"/>
      <c r="C37" s="113"/>
      <c r="D37" s="113"/>
      <c r="E37" s="113"/>
      <c r="F37" s="113"/>
      <c r="G37" s="113"/>
      <c r="H37" s="113"/>
      <c r="I37" s="113"/>
      <c r="J37" s="113"/>
      <c r="K37" s="113"/>
    </row>
    <row r="38" ht="12.0" customHeight="1">
      <c r="A38" s="19"/>
      <c r="B38" s="113"/>
      <c r="C38" s="113"/>
      <c r="D38" s="113"/>
      <c r="E38" s="113"/>
      <c r="F38" s="113"/>
      <c r="G38" s="113"/>
      <c r="H38" s="113"/>
      <c r="I38" s="113"/>
      <c r="J38" s="113"/>
      <c r="K38" s="113"/>
    </row>
    <row r="39" ht="12.0" customHeight="1">
      <c r="A39" s="19"/>
      <c r="B39" s="113"/>
      <c r="C39" s="113"/>
      <c r="D39" s="113"/>
      <c r="E39" s="113"/>
      <c r="F39" s="113"/>
      <c r="G39" s="113"/>
      <c r="H39" s="113"/>
      <c r="I39" s="113"/>
      <c r="J39" s="113"/>
      <c r="K39" s="113"/>
    </row>
    <row r="40" ht="12.0" customHeight="1">
      <c r="A40" s="19"/>
      <c r="B40" s="113"/>
      <c r="C40" s="113"/>
      <c r="D40" s="113"/>
      <c r="E40" s="113"/>
      <c r="F40" s="113"/>
      <c r="G40" s="113"/>
      <c r="H40" s="113"/>
      <c r="I40" s="113"/>
      <c r="J40" s="113"/>
      <c r="K40" s="113"/>
    </row>
    <row r="41" ht="12.0" customHeight="1">
      <c r="A41" s="19"/>
      <c r="B41" s="113"/>
      <c r="C41" s="113"/>
      <c r="D41" s="113"/>
      <c r="E41" s="113"/>
      <c r="F41" s="113"/>
      <c r="G41" s="113"/>
      <c r="H41" s="113"/>
      <c r="I41" s="113"/>
      <c r="J41" s="113"/>
      <c r="K41" s="113"/>
    </row>
    <row r="42" ht="12.0" customHeight="1">
      <c r="A42" s="19"/>
      <c r="B42" s="113"/>
      <c r="C42" s="113"/>
      <c r="D42" s="113"/>
      <c r="E42" s="113"/>
      <c r="F42" s="113"/>
      <c r="G42" s="113"/>
      <c r="H42" s="113"/>
      <c r="I42" s="113"/>
      <c r="J42" s="113"/>
      <c r="K42" s="113"/>
    </row>
    <row r="43" ht="12.0" customHeight="1">
      <c r="A43" s="19"/>
      <c r="B43" s="113"/>
      <c r="C43" s="113"/>
      <c r="D43" s="113"/>
      <c r="E43" s="113"/>
      <c r="F43" s="113"/>
      <c r="G43" s="113"/>
      <c r="H43" s="113"/>
      <c r="I43" s="113"/>
      <c r="J43" s="113"/>
      <c r="K43" s="113"/>
    </row>
    <row r="44" ht="12.0" customHeight="1">
      <c r="A44" s="19"/>
      <c r="B44" s="113"/>
      <c r="C44" s="113"/>
      <c r="D44" s="113"/>
      <c r="E44" s="113"/>
      <c r="F44" s="113"/>
      <c r="G44" s="113"/>
      <c r="H44" s="113"/>
      <c r="I44" s="113"/>
      <c r="J44" s="113"/>
      <c r="K44" s="113"/>
    </row>
    <row r="45" ht="12.0" customHeight="1">
      <c r="A45" s="19"/>
      <c r="B45" s="113"/>
      <c r="C45" s="113"/>
      <c r="D45" s="113"/>
      <c r="E45" s="113"/>
      <c r="F45" s="113"/>
      <c r="G45" s="113"/>
      <c r="H45" s="113"/>
      <c r="I45" s="113"/>
      <c r="J45" s="113"/>
      <c r="K45" s="113"/>
    </row>
    <row r="46" ht="12.0" customHeight="1">
      <c r="A46" s="19"/>
      <c r="B46" s="113"/>
      <c r="C46" s="113"/>
      <c r="D46" s="113"/>
      <c r="E46" s="113"/>
      <c r="F46" s="113"/>
      <c r="G46" s="113"/>
      <c r="H46" s="113"/>
      <c r="I46" s="113"/>
      <c r="J46" s="113"/>
      <c r="K46" s="113"/>
    </row>
    <row r="47" ht="12.0" customHeight="1">
      <c r="A47" s="19"/>
      <c r="B47" s="113"/>
      <c r="C47" s="113"/>
      <c r="D47" s="113"/>
      <c r="E47" s="113"/>
      <c r="F47" s="113"/>
      <c r="G47" s="113"/>
      <c r="H47" s="113"/>
      <c r="I47" s="113"/>
      <c r="J47" s="113"/>
      <c r="K47" s="113"/>
    </row>
    <row r="48" ht="12.0" customHeight="1">
      <c r="A48" s="19"/>
      <c r="B48" s="113"/>
      <c r="C48" s="113"/>
      <c r="D48" s="113"/>
      <c r="E48" s="113"/>
      <c r="F48" s="113"/>
      <c r="G48" s="113"/>
      <c r="H48" s="113"/>
      <c r="I48" s="113"/>
      <c r="J48" s="113"/>
      <c r="K48" s="113"/>
    </row>
    <row r="49" ht="12.0" customHeight="1">
      <c r="A49" s="19"/>
      <c r="B49" s="113"/>
      <c r="C49" s="113"/>
      <c r="D49" s="113"/>
      <c r="E49" s="113"/>
      <c r="F49" s="113"/>
      <c r="G49" s="113"/>
      <c r="H49" s="113"/>
      <c r="I49" s="113"/>
      <c r="J49" s="113"/>
      <c r="K49" s="113"/>
    </row>
    <row r="50" ht="12.0" customHeight="1">
      <c r="A50" s="19"/>
      <c r="B50" s="113"/>
      <c r="C50" s="113"/>
      <c r="D50" s="113"/>
      <c r="E50" s="113"/>
      <c r="F50" s="113"/>
      <c r="G50" s="113"/>
      <c r="H50" s="113"/>
      <c r="I50" s="113"/>
      <c r="J50" s="113"/>
      <c r="K50" s="113"/>
    </row>
    <row r="51" ht="12.0" customHeight="1">
      <c r="A51" s="19"/>
      <c r="B51" s="113"/>
      <c r="C51" s="113"/>
      <c r="D51" s="113"/>
      <c r="E51" s="113"/>
      <c r="F51" s="113"/>
      <c r="G51" s="113"/>
      <c r="H51" s="113"/>
      <c r="I51" s="113"/>
      <c r="J51" s="113"/>
      <c r="K51" s="113"/>
    </row>
    <row r="52" ht="12.0" customHeight="1">
      <c r="A52" s="19"/>
      <c r="B52" s="113"/>
      <c r="C52" s="113"/>
      <c r="D52" s="113"/>
      <c r="E52" s="113"/>
      <c r="F52" s="113"/>
      <c r="G52" s="113"/>
      <c r="H52" s="113"/>
      <c r="I52" s="113"/>
      <c r="J52" s="113"/>
      <c r="K52" s="113"/>
    </row>
    <row r="53" ht="12.0" customHeight="1">
      <c r="A53" s="19"/>
      <c r="B53" s="113"/>
      <c r="C53" s="113"/>
      <c r="D53" s="113"/>
      <c r="E53" s="113"/>
      <c r="F53" s="113"/>
      <c r="G53" s="113"/>
      <c r="H53" s="113"/>
      <c r="I53" s="113"/>
      <c r="J53" s="113"/>
      <c r="K53" s="113"/>
    </row>
    <row r="54" ht="12.0" customHeight="1">
      <c r="A54" s="19"/>
      <c r="B54" s="113"/>
      <c r="C54" s="113"/>
      <c r="D54" s="113"/>
      <c r="E54" s="113"/>
      <c r="F54" s="113"/>
      <c r="G54" s="113"/>
      <c r="H54" s="113"/>
      <c r="I54" s="113"/>
      <c r="J54" s="113"/>
      <c r="K54" s="113"/>
    </row>
    <row r="55" ht="12.0" customHeight="1">
      <c r="A55" s="19"/>
      <c r="B55" s="113"/>
      <c r="C55" s="113"/>
      <c r="D55" s="113"/>
      <c r="E55" s="113"/>
      <c r="F55" s="113"/>
      <c r="G55" s="113"/>
      <c r="H55" s="113"/>
      <c r="I55" s="113"/>
      <c r="J55" s="113"/>
      <c r="K55" s="113"/>
    </row>
    <row r="56" ht="12.0" customHeight="1">
      <c r="A56" s="19"/>
      <c r="B56" s="113"/>
      <c r="C56" s="113"/>
      <c r="D56" s="113"/>
      <c r="E56" s="113"/>
      <c r="F56" s="113"/>
      <c r="G56" s="113"/>
      <c r="H56" s="113"/>
      <c r="I56" s="113"/>
      <c r="J56" s="113"/>
      <c r="K56" s="113"/>
    </row>
    <row r="57" ht="12.0" customHeight="1">
      <c r="A57" s="19"/>
      <c r="B57" s="113"/>
      <c r="C57" s="113"/>
      <c r="D57" s="113"/>
      <c r="E57" s="113"/>
      <c r="F57" s="113"/>
      <c r="G57" s="113"/>
      <c r="H57" s="113"/>
      <c r="I57" s="113"/>
      <c r="J57" s="113"/>
      <c r="K57" s="113"/>
    </row>
    <row r="58" ht="12.0" customHeight="1">
      <c r="A58" s="19"/>
      <c r="B58" s="113"/>
      <c r="C58" s="113"/>
      <c r="D58" s="113"/>
      <c r="E58" s="113"/>
      <c r="F58" s="113"/>
      <c r="G58" s="113"/>
      <c r="H58" s="113"/>
      <c r="I58" s="113"/>
      <c r="J58" s="113"/>
      <c r="K58" s="113"/>
    </row>
    <row r="59" ht="12.0" customHeight="1">
      <c r="A59" s="19"/>
      <c r="B59" s="113"/>
      <c r="C59" s="113"/>
      <c r="D59" s="113"/>
      <c r="E59" s="113"/>
      <c r="F59" s="113"/>
      <c r="G59" s="113"/>
      <c r="H59" s="113"/>
      <c r="I59" s="113"/>
      <c r="J59" s="113"/>
      <c r="K59" s="113"/>
    </row>
    <row r="60" ht="12.0" customHeight="1">
      <c r="A60" s="19"/>
      <c r="B60" s="113"/>
      <c r="C60" s="113"/>
      <c r="D60" s="113"/>
      <c r="E60" s="113"/>
      <c r="F60" s="113"/>
      <c r="G60" s="113"/>
      <c r="H60" s="113"/>
      <c r="I60" s="113"/>
      <c r="J60" s="113"/>
      <c r="K60" s="113"/>
    </row>
    <row r="61" ht="12.0" customHeight="1">
      <c r="A61" s="19"/>
      <c r="B61" s="113"/>
      <c r="C61" s="113"/>
      <c r="D61" s="113"/>
      <c r="E61" s="113"/>
      <c r="F61" s="113"/>
      <c r="G61" s="113"/>
      <c r="H61" s="113"/>
      <c r="I61" s="113"/>
      <c r="J61" s="113"/>
      <c r="K61" s="113"/>
    </row>
    <row r="62" ht="12.0" customHeight="1">
      <c r="A62" s="19"/>
      <c r="B62" s="113"/>
      <c r="C62" s="113"/>
      <c r="D62" s="113"/>
      <c r="E62" s="113"/>
      <c r="F62" s="113"/>
      <c r="G62" s="113"/>
      <c r="H62" s="113"/>
      <c r="I62" s="113"/>
      <c r="J62" s="113"/>
      <c r="K62" s="113"/>
    </row>
    <row r="63" ht="12.0" customHeight="1">
      <c r="A63" s="19"/>
      <c r="B63" s="113"/>
      <c r="C63" s="113"/>
      <c r="D63" s="113"/>
      <c r="E63" s="113"/>
      <c r="F63" s="113"/>
      <c r="G63" s="113"/>
      <c r="H63" s="113"/>
      <c r="I63" s="113"/>
      <c r="J63" s="113"/>
      <c r="K63" s="113"/>
    </row>
    <row r="64" ht="12.0" customHeight="1">
      <c r="A64" s="19"/>
      <c r="B64" s="113"/>
      <c r="C64" s="113"/>
      <c r="D64" s="113"/>
      <c r="E64" s="113"/>
      <c r="F64" s="113"/>
      <c r="G64" s="113"/>
      <c r="H64" s="113"/>
      <c r="I64" s="113"/>
      <c r="J64" s="113"/>
      <c r="K64" s="113"/>
    </row>
    <row r="65" ht="12.0" customHeight="1">
      <c r="A65" s="19"/>
      <c r="B65" s="113"/>
      <c r="C65" s="113"/>
      <c r="D65" s="113"/>
      <c r="E65" s="113"/>
      <c r="F65" s="113"/>
      <c r="G65" s="113"/>
      <c r="H65" s="113"/>
      <c r="I65" s="113"/>
      <c r="J65" s="113"/>
      <c r="K65" s="113"/>
    </row>
    <row r="66" ht="12.0" customHeight="1">
      <c r="A66" s="19"/>
      <c r="B66" s="113"/>
      <c r="C66" s="113"/>
      <c r="D66" s="113"/>
      <c r="E66" s="113"/>
      <c r="F66" s="113"/>
      <c r="G66" s="113"/>
      <c r="H66" s="113"/>
      <c r="I66" s="113"/>
      <c r="J66" s="113"/>
      <c r="K66" s="113"/>
    </row>
    <row r="67" ht="12.0" customHeight="1">
      <c r="A67" s="19"/>
      <c r="B67" s="113"/>
      <c r="C67" s="113"/>
      <c r="D67" s="113"/>
      <c r="E67" s="113"/>
      <c r="F67" s="113"/>
      <c r="G67" s="113"/>
      <c r="H67" s="113"/>
      <c r="I67" s="113"/>
      <c r="J67" s="113"/>
      <c r="K67" s="113"/>
    </row>
    <row r="68" ht="12.0" customHeight="1">
      <c r="A68" s="19"/>
      <c r="B68" s="113"/>
      <c r="C68" s="113"/>
      <c r="D68" s="113"/>
      <c r="E68" s="113"/>
      <c r="F68" s="113"/>
      <c r="G68" s="113"/>
      <c r="H68" s="113"/>
      <c r="I68" s="113"/>
      <c r="J68" s="113"/>
      <c r="K68" s="113"/>
    </row>
    <row r="69" ht="12.0" customHeight="1">
      <c r="A69" s="19"/>
      <c r="B69" s="113"/>
      <c r="C69" s="113"/>
      <c r="D69" s="113"/>
      <c r="E69" s="113"/>
      <c r="F69" s="113"/>
      <c r="G69" s="113"/>
      <c r="H69" s="113"/>
      <c r="I69" s="113"/>
      <c r="J69" s="113"/>
      <c r="K69" s="113"/>
    </row>
    <row r="70" ht="12.0" customHeight="1">
      <c r="A70" s="19"/>
      <c r="B70" s="113"/>
      <c r="C70" s="113"/>
      <c r="D70" s="113"/>
      <c r="E70" s="113"/>
      <c r="F70" s="113"/>
      <c r="G70" s="113"/>
      <c r="H70" s="113"/>
      <c r="I70" s="113"/>
      <c r="J70" s="113"/>
      <c r="K70" s="113"/>
    </row>
    <row r="71" ht="12.0" customHeight="1">
      <c r="A71" s="19"/>
      <c r="B71" s="113"/>
      <c r="C71" s="113"/>
      <c r="D71" s="113"/>
      <c r="E71" s="113"/>
      <c r="F71" s="113"/>
      <c r="G71" s="113"/>
      <c r="H71" s="113"/>
      <c r="I71" s="113"/>
      <c r="J71" s="113"/>
      <c r="K71" s="113"/>
    </row>
    <row r="72" ht="12.0" customHeight="1">
      <c r="A72" s="19"/>
      <c r="B72" s="113"/>
      <c r="C72" s="113"/>
      <c r="D72" s="113"/>
      <c r="E72" s="113"/>
      <c r="F72" s="113"/>
      <c r="G72" s="113"/>
      <c r="H72" s="113"/>
      <c r="I72" s="113"/>
      <c r="J72" s="113"/>
      <c r="K72" s="113"/>
    </row>
    <row r="73" ht="12.0" customHeight="1">
      <c r="A73" s="19"/>
      <c r="B73" s="113"/>
      <c r="C73" s="113"/>
      <c r="D73" s="113"/>
      <c r="E73" s="113"/>
      <c r="F73" s="113"/>
      <c r="G73" s="113"/>
      <c r="H73" s="113"/>
      <c r="I73" s="113"/>
      <c r="J73" s="113"/>
      <c r="K73" s="113"/>
    </row>
    <row r="74" ht="12.0" customHeight="1">
      <c r="A74" s="19"/>
      <c r="B74" s="113"/>
      <c r="C74" s="113"/>
      <c r="D74" s="113"/>
      <c r="E74" s="113"/>
      <c r="F74" s="113"/>
      <c r="G74" s="113"/>
      <c r="H74" s="113"/>
      <c r="I74" s="113"/>
      <c r="J74" s="113"/>
      <c r="K74" s="113"/>
    </row>
    <row r="75" ht="12.0" customHeight="1">
      <c r="A75" s="19"/>
      <c r="B75" s="113"/>
      <c r="C75" s="113"/>
      <c r="D75" s="113"/>
      <c r="E75" s="113"/>
      <c r="F75" s="113"/>
      <c r="G75" s="113"/>
      <c r="H75" s="113"/>
      <c r="I75" s="113"/>
      <c r="J75" s="113"/>
      <c r="K75" s="113"/>
    </row>
    <row r="76" ht="12.0" customHeight="1">
      <c r="A76" s="19"/>
      <c r="B76" s="113"/>
      <c r="C76" s="113"/>
      <c r="D76" s="113"/>
      <c r="E76" s="113"/>
      <c r="F76" s="113"/>
      <c r="G76" s="113"/>
      <c r="H76" s="113"/>
      <c r="I76" s="113"/>
      <c r="J76" s="113"/>
      <c r="K76" s="113"/>
    </row>
    <row r="77" ht="12.0" customHeight="1">
      <c r="A77" s="19"/>
      <c r="B77" s="113"/>
      <c r="C77" s="113"/>
      <c r="D77" s="113"/>
      <c r="E77" s="113"/>
      <c r="F77" s="113"/>
      <c r="G77" s="113"/>
      <c r="H77" s="113"/>
      <c r="I77" s="113"/>
      <c r="J77" s="113"/>
      <c r="K77" s="113"/>
    </row>
    <row r="78" ht="12.0" customHeight="1">
      <c r="A78" s="19"/>
      <c r="B78" s="113"/>
      <c r="C78" s="113"/>
      <c r="D78" s="113"/>
      <c r="E78" s="113"/>
      <c r="F78" s="113"/>
      <c r="G78" s="113"/>
      <c r="H78" s="113"/>
      <c r="I78" s="113"/>
      <c r="J78" s="113"/>
      <c r="K78" s="113"/>
    </row>
    <row r="79" ht="12.0" customHeight="1">
      <c r="A79" s="19"/>
      <c r="B79" s="113"/>
      <c r="C79" s="113"/>
      <c r="D79" s="113"/>
      <c r="E79" s="113"/>
      <c r="F79" s="113"/>
      <c r="G79" s="113"/>
      <c r="H79" s="113"/>
      <c r="I79" s="113"/>
      <c r="J79" s="113"/>
      <c r="K79" s="113"/>
    </row>
    <row r="80" ht="12.0" customHeight="1">
      <c r="A80" s="19"/>
      <c r="B80" s="113"/>
      <c r="C80" s="113"/>
      <c r="D80" s="113"/>
      <c r="E80" s="113"/>
      <c r="F80" s="113"/>
      <c r="G80" s="113"/>
      <c r="H80" s="113"/>
      <c r="I80" s="113"/>
      <c r="J80" s="113"/>
      <c r="K80" s="113"/>
    </row>
    <row r="81" ht="12.0" customHeight="1">
      <c r="A81" s="19"/>
      <c r="B81" s="113"/>
      <c r="C81" s="113"/>
      <c r="D81" s="113"/>
      <c r="E81" s="113"/>
      <c r="F81" s="113"/>
      <c r="G81" s="113"/>
      <c r="H81" s="113"/>
      <c r="I81" s="113"/>
      <c r="J81" s="113"/>
      <c r="K81" s="113"/>
    </row>
    <row r="82" ht="12.0" customHeight="1">
      <c r="A82" s="19"/>
      <c r="B82" s="113"/>
      <c r="C82" s="113"/>
      <c r="D82" s="113"/>
      <c r="E82" s="113"/>
      <c r="F82" s="113"/>
      <c r="G82" s="113"/>
      <c r="H82" s="113"/>
      <c r="I82" s="113"/>
      <c r="J82" s="113"/>
      <c r="K82" s="113"/>
    </row>
    <row r="83" ht="12.0" customHeight="1">
      <c r="A83" s="19"/>
      <c r="B83" s="113"/>
      <c r="C83" s="113"/>
      <c r="D83" s="113"/>
      <c r="E83" s="113"/>
      <c r="F83" s="113"/>
      <c r="G83" s="113"/>
      <c r="H83" s="113"/>
      <c r="I83" s="113"/>
      <c r="J83" s="113"/>
      <c r="K83" s="113"/>
    </row>
    <row r="84" ht="12.0" customHeight="1">
      <c r="A84" s="19"/>
      <c r="B84" s="113"/>
      <c r="C84" s="113"/>
      <c r="D84" s="113"/>
      <c r="E84" s="113"/>
      <c r="F84" s="113"/>
      <c r="G84" s="113"/>
      <c r="H84" s="113"/>
      <c r="I84" s="113"/>
      <c r="J84" s="113"/>
      <c r="K84" s="113"/>
    </row>
    <row r="85" ht="12.0" customHeight="1">
      <c r="A85" s="19"/>
      <c r="B85" s="113"/>
      <c r="C85" s="113"/>
      <c r="D85" s="113"/>
      <c r="E85" s="113"/>
      <c r="F85" s="113"/>
      <c r="G85" s="113"/>
      <c r="H85" s="113"/>
      <c r="I85" s="113"/>
      <c r="J85" s="113"/>
      <c r="K85" s="113"/>
    </row>
    <row r="86" ht="12.0" customHeight="1">
      <c r="A86" s="19"/>
      <c r="B86" s="113"/>
      <c r="C86" s="113"/>
      <c r="D86" s="113"/>
      <c r="E86" s="113"/>
      <c r="F86" s="113"/>
      <c r="G86" s="113"/>
      <c r="H86" s="113"/>
      <c r="I86" s="113"/>
      <c r="J86" s="113"/>
      <c r="K86" s="113"/>
    </row>
    <row r="87" ht="12.0" customHeight="1">
      <c r="A87" s="19"/>
      <c r="B87" s="113"/>
      <c r="C87" s="113"/>
      <c r="D87" s="113"/>
      <c r="E87" s="113"/>
      <c r="F87" s="113"/>
      <c r="G87" s="113"/>
      <c r="H87" s="113"/>
      <c r="I87" s="113"/>
      <c r="J87" s="113"/>
      <c r="K87" s="113"/>
    </row>
    <row r="88" ht="12.0" customHeight="1">
      <c r="A88" s="19"/>
      <c r="B88" s="113"/>
      <c r="C88" s="113"/>
      <c r="D88" s="113"/>
      <c r="E88" s="113"/>
      <c r="F88" s="113"/>
      <c r="G88" s="113"/>
      <c r="H88" s="113"/>
      <c r="I88" s="113"/>
      <c r="J88" s="113"/>
      <c r="K88" s="113"/>
    </row>
    <row r="89" ht="12.0" customHeight="1">
      <c r="A89" s="19"/>
      <c r="B89" s="113"/>
      <c r="C89" s="113"/>
      <c r="D89" s="113"/>
      <c r="E89" s="113"/>
      <c r="F89" s="113"/>
      <c r="G89" s="113"/>
      <c r="H89" s="113"/>
      <c r="I89" s="113"/>
      <c r="J89" s="113"/>
      <c r="K89" s="113"/>
    </row>
    <row r="90" ht="12.0" customHeight="1">
      <c r="A90" s="19"/>
      <c r="B90" s="113"/>
      <c r="C90" s="113"/>
      <c r="D90" s="113"/>
      <c r="E90" s="113"/>
      <c r="F90" s="113"/>
      <c r="G90" s="113"/>
      <c r="H90" s="113"/>
      <c r="I90" s="113"/>
      <c r="J90" s="113"/>
      <c r="K90" s="113"/>
    </row>
    <row r="91" ht="12.0" customHeight="1">
      <c r="A91" s="19"/>
      <c r="B91" s="113"/>
      <c r="C91" s="113"/>
      <c r="D91" s="113"/>
      <c r="E91" s="113"/>
      <c r="F91" s="113"/>
      <c r="G91" s="113"/>
      <c r="H91" s="113"/>
      <c r="I91" s="113"/>
      <c r="J91" s="113"/>
      <c r="K91" s="113"/>
    </row>
    <row r="92" ht="12.0" customHeight="1">
      <c r="A92" s="19"/>
      <c r="B92" s="113"/>
      <c r="C92" s="113"/>
      <c r="D92" s="113"/>
      <c r="E92" s="113"/>
      <c r="F92" s="113"/>
      <c r="G92" s="113"/>
      <c r="H92" s="113"/>
      <c r="I92" s="113"/>
      <c r="J92" s="113"/>
      <c r="K92" s="113"/>
    </row>
    <row r="93" ht="12.0" customHeight="1">
      <c r="A93" s="19"/>
      <c r="B93" s="113"/>
      <c r="C93" s="113"/>
      <c r="D93" s="113"/>
      <c r="E93" s="113"/>
      <c r="F93" s="113"/>
      <c r="G93" s="113"/>
      <c r="H93" s="113"/>
      <c r="I93" s="113"/>
      <c r="J93" s="113"/>
      <c r="K93" s="113"/>
    </row>
    <row r="94" ht="12.0" customHeight="1">
      <c r="A94" s="19"/>
      <c r="B94" s="113"/>
      <c r="C94" s="113"/>
      <c r="D94" s="113"/>
      <c r="E94" s="113"/>
      <c r="F94" s="113"/>
      <c r="G94" s="113"/>
      <c r="H94" s="113"/>
      <c r="I94" s="113"/>
      <c r="J94" s="113"/>
      <c r="K94" s="113"/>
    </row>
    <row r="95" ht="12.0" customHeight="1">
      <c r="A95" s="19"/>
      <c r="B95" s="113"/>
      <c r="C95" s="113"/>
      <c r="D95" s="113"/>
      <c r="E95" s="113"/>
      <c r="F95" s="113"/>
      <c r="G95" s="113"/>
      <c r="H95" s="113"/>
      <c r="I95" s="113"/>
      <c r="J95" s="113"/>
      <c r="K95" s="113"/>
    </row>
    <row r="96" ht="12.0" customHeight="1">
      <c r="A96" s="19"/>
      <c r="B96" s="113"/>
      <c r="C96" s="113"/>
      <c r="D96" s="113"/>
      <c r="E96" s="113"/>
      <c r="F96" s="113"/>
      <c r="G96" s="113"/>
      <c r="H96" s="113"/>
      <c r="I96" s="113"/>
      <c r="J96" s="113"/>
      <c r="K96" s="113"/>
    </row>
    <row r="97" ht="12.0" customHeight="1">
      <c r="A97" s="19"/>
      <c r="B97" s="113"/>
      <c r="C97" s="113"/>
      <c r="D97" s="113"/>
      <c r="E97" s="113"/>
      <c r="F97" s="113"/>
      <c r="G97" s="113"/>
      <c r="H97" s="113"/>
      <c r="I97" s="113"/>
      <c r="J97" s="113"/>
      <c r="K97" s="113"/>
    </row>
    <row r="98" ht="12.0" customHeight="1">
      <c r="A98" s="19"/>
      <c r="B98" s="113"/>
      <c r="C98" s="113"/>
      <c r="D98" s="113"/>
      <c r="E98" s="113"/>
      <c r="F98" s="113"/>
      <c r="G98" s="113"/>
      <c r="H98" s="113"/>
      <c r="I98" s="113"/>
      <c r="J98" s="113"/>
      <c r="K98" s="113"/>
    </row>
    <row r="99" ht="12.0" customHeight="1">
      <c r="A99" s="19"/>
      <c r="B99" s="113"/>
      <c r="C99" s="113"/>
      <c r="D99" s="113"/>
      <c r="E99" s="113"/>
      <c r="F99" s="113"/>
      <c r="G99" s="113"/>
      <c r="H99" s="113"/>
      <c r="I99" s="113"/>
      <c r="J99" s="113"/>
      <c r="K99" s="113"/>
    </row>
    <row r="100" ht="12.0" customHeight="1">
      <c r="A100" s="19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</row>
  </sheetData>
  <printOptions/>
  <pageMargins bottom="0.75" footer="0.0" header="0.0" left="0.7" right="0.7" top="0.75"/>
  <pageSetup orientation="landscape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21.0"/>
    <col customWidth="1" min="2" max="2" width="12.14"/>
    <col customWidth="1" min="3" max="12" width="8.0"/>
    <col customWidth="1" min="13" max="13" width="11.57"/>
  </cols>
  <sheetData>
    <row r="1" ht="12.0" customHeight="1">
      <c r="A1" s="18" t="s">
        <v>602</v>
      </c>
      <c r="B1" s="17"/>
      <c r="C1" s="17"/>
      <c r="D1" s="17"/>
      <c r="E1" s="17"/>
      <c r="F1" s="17"/>
      <c r="G1" s="17"/>
      <c r="H1" s="17"/>
      <c r="I1" s="19"/>
      <c r="J1" s="19"/>
      <c r="K1" s="19"/>
      <c r="L1" s="17"/>
      <c r="M1" s="19"/>
    </row>
    <row r="2" ht="12.0" customHeight="1">
      <c r="A2" s="20" t="s">
        <v>603</v>
      </c>
      <c r="B2" s="17"/>
      <c r="C2" s="17"/>
      <c r="D2" s="17"/>
      <c r="E2" s="17"/>
      <c r="F2" s="17"/>
      <c r="G2" s="17"/>
      <c r="H2" s="17"/>
      <c r="I2" s="19"/>
      <c r="J2" s="19"/>
      <c r="K2" s="19"/>
      <c r="L2" s="17"/>
      <c r="M2" s="19"/>
    </row>
    <row r="3" ht="9.75" customHeight="1">
      <c r="A3" s="19"/>
      <c r="B3" s="17"/>
      <c r="C3" s="17"/>
      <c r="D3" s="17"/>
      <c r="E3" s="17"/>
      <c r="F3" s="17"/>
      <c r="G3" s="17"/>
      <c r="H3" s="17"/>
      <c r="I3" s="19"/>
      <c r="J3" s="19"/>
      <c r="K3" s="19"/>
      <c r="L3" s="17"/>
      <c r="M3" s="19"/>
    </row>
    <row r="4" ht="9.75" customHeight="1">
      <c r="A4" s="19"/>
      <c r="B4" s="17"/>
      <c r="C4" s="17"/>
      <c r="D4" s="17"/>
      <c r="E4" s="17"/>
      <c r="F4" s="17"/>
      <c r="G4" s="17"/>
      <c r="H4" s="17"/>
      <c r="I4" s="19"/>
      <c r="J4" s="19"/>
      <c r="K4" s="19"/>
      <c r="L4" s="17"/>
      <c r="M4" s="19"/>
    </row>
    <row r="5" ht="12.0" customHeight="1">
      <c r="A5" s="21" t="s">
        <v>604</v>
      </c>
      <c r="B5" s="36"/>
      <c r="C5" s="22">
        <v>2011.0</v>
      </c>
      <c r="D5" s="22">
        <v>2012.0</v>
      </c>
      <c r="E5" s="22">
        <v>2013.0</v>
      </c>
      <c r="F5" s="22">
        <v>2014.0</v>
      </c>
      <c r="G5" s="22">
        <v>2015.0</v>
      </c>
      <c r="H5" s="22">
        <v>2016.0</v>
      </c>
      <c r="I5" s="22">
        <v>2017.0</v>
      </c>
      <c r="J5" s="22">
        <v>2018.0</v>
      </c>
      <c r="K5" s="22">
        <v>2019.0</v>
      </c>
      <c r="L5" s="22" t="s">
        <v>605</v>
      </c>
      <c r="M5" s="19"/>
    </row>
    <row r="6" ht="12.0" customHeight="1">
      <c r="A6" s="68" t="s">
        <v>501</v>
      </c>
      <c r="B6" s="17" t="s">
        <v>502</v>
      </c>
      <c r="C6" s="67">
        <v>2426.73595212883</v>
      </c>
      <c r="D6" s="67">
        <v>2575.3341204307</v>
      </c>
      <c r="E6" s="67">
        <v>1776.05952588774</v>
      </c>
      <c r="F6" s="67">
        <v>1522.51352111971</v>
      </c>
      <c r="G6" s="67">
        <v>1548.26960111113</v>
      </c>
      <c r="H6" s="67">
        <v>1657.80962584743</v>
      </c>
      <c r="I6" s="67">
        <v>1726.1331451614</v>
      </c>
      <c r="J6" s="67">
        <v>1545.46880056831</v>
      </c>
      <c r="K6" s="67">
        <v>1530.24442393425</v>
      </c>
      <c r="L6" s="67">
        <v>1431.06307821242</v>
      </c>
      <c r="M6" s="130"/>
    </row>
    <row r="7" ht="12.0" customHeight="1">
      <c r="A7" s="68" t="s">
        <v>503</v>
      </c>
      <c r="B7" s="17" t="s">
        <v>331</v>
      </c>
      <c r="C7" s="66">
        <v>987.662615</v>
      </c>
      <c r="D7" s="66">
        <v>1169.66029</v>
      </c>
      <c r="E7" s="66">
        <v>855.15531</v>
      </c>
      <c r="F7" s="66">
        <v>771.454826</v>
      </c>
      <c r="G7" s="66">
        <v>938.359602</v>
      </c>
      <c r="H7" s="66">
        <v>942.298599</v>
      </c>
      <c r="I7" s="66">
        <v>865.541548</v>
      </c>
      <c r="J7" s="66">
        <v>793.744226</v>
      </c>
      <c r="K7" s="66">
        <v>816.145011</v>
      </c>
      <c r="L7" s="66">
        <v>730.231742</v>
      </c>
      <c r="M7" s="130"/>
    </row>
    <row r="8" ht="9.7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ht="9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ht="12.0" customHeight="1">
      <c r="A10" s="24" t="s">
        <v>395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19"/>
    </row>
    <row r="11" ht="12.0" customHeight="1">
      <c r="A11" s="19" t="s">
        <v>606</v>
      </c>
      <c r="B11" s="68"/>
      <c r="C11" s="17"/>
      <c r="D11" s="17"/>
      <c r="E11" s="17"/>
      <c r="F11" s="17"/>
      <c r="G11" s="17"/>
      <c r="H11" s="17"/>
      <c r="I11" s="19"/>
      <c r="J11" s="19"/>
      <c r="K11" s="19"/>
      <c r="L11" s="68"/>
      <c r="M11" s="19"/>
    </row>
    <row r="12" ht="12.0" customHeight="1">
      <c r="A12" s="27" t="s">
        <v>607</v>
      </c>
      <c r="B12" s="128"/>
      <c r="C12" s="28"/>
      <c r="D12" s="28"/>
      <c r="E12" s="28"/>
      <c r="F12" s="28"/>
      <c r="G12" s="28"/>
      <c r="H12" s="28"/>
      <c r="I12" s="27"/>
      <c r="J12" s="27"/>
      <c r="K12" s="27"/>
      <c r="L12" s="128"/>
      <c r="M12" s="19"/>
    </row>
    <row r="13" ht="12.0" customHeight="1">
      <c r="A13" s="19"/>
      <c r="B13" s="17"/>
      <c r="C13" s="17"/>
      <c r="D13" s="17"/>
      <c r="E13" s="17"/>
      <c r="F13" s="17"/>
      <c r="G13" s="17"/>
      <c r="H13" s="17"/>
      <c r="I13" s="19"/>
      <c r="J13" s="19"/>
      <c r="K13" s="19"/>
      <c r="L13" s="17"/>
      <c r="M13" s="19"/>
    </row>
    <row r="14" ht="12.0" customHeight="1">
      <c r="A14" s="19"/>
      <c r="B14" s="17"/>
      <c r="C14" s="17"/>
      <c r="D14" s="17"/>
      <c r="E14" s="17"/>
      <c r="F14" s="17"/>
      <c r="G14" s="17"/>
      <c r="H14" s="17"/>
      <c r="I14" s="19"/>
      <c r="J14" s="19"/>
      <c r="K14" s="19"/>
      <c r="L14" s="17"/>
      <c r="M14" s="19"/>
    </row>
    <row r="15" ht="12.0" customHeight="1">
      <c r="A15" s="19"/>
      <c r="B15" s="17"/>
      <c r="C15" s="17"/>
      <c r="D15" s="17"/>
      <c r="E15" s="17"/>
      <c r="F15" s="17"/>
      <c r="G15" s="17"/>
      <c r="H15" s="17"/>
      <c r="I15" s="19"/>
      <c r="J15" s="19"/>
    </row>
    <row r="16" ht="12.0" customHeight="1">
      <c r="A16" s="19"/>
      <c r="B16" s="17"/>
      <c r="C16" s="17"/>
      <c r="D16" s="17"/>
      <c r="E16" s="17"/>
      <c r="F16" s="17"/>
      <c r="G16" s="17"/>
      <c r="H16" s="17"/>
      <c r="I16" s="19"/>
      <c r="J16" s="19"/>
    </row>
    <row r="17" ht="12.0" customHeight="1">
      <c r="A17" s="19"/>
      <c r="B17" s="17"/>
      <c r="C17" s="17"/>
      <c r="D17" s="17"/>
      <c r="E17" s="17"/>
      <c r="F17" s="17"/>
      <c r="G17" s="17"/>
      <c r="H17" s="17"/>
      <c r="I17" s="19"/>
      <c r="J17" s="19"/>
    </row>
    <row r="18" ht="12.0" customHeight="1">
      <c r="A18" s="19"/>
      <c r="B18" s="17"/>
      <c r="C18" s="17"/>
      <c r="D18" s="17"/>
      <c r="E18" s="17"/>
      <c r="F18" s="17"/>
      <c r="G18" s="17"/>
      <c r="H18" s="17"/>
      <c r="I18" s="19"/>
      <c r="J18" s="19"/>
    </row>
    <row r="19" ht="12.0" customHeight="1">
      <c r="A19" s="19"/>
      <c r="B19" s="17"/>
      <c r="C19" s="17"/>
      <c r="D19" s="17"/>
      <c r="E19" s="17"/>
      <c r="F19" s="17"/>
      <c r="G19" s="17"/>
      <c r="H19" s="17"/>
      <c r="I19" s="19"/>
      <c r="J19" s="19"/>
    </row>
    <row r="20" ht="12.0" customHeight="1">
      <c r="A20" s="19"/>
      <c r="B20" s="17"/>
      <c r="C20" s="17"/>
      <c r="D20" s="17"/>
      <c r="E20" s="17"/>
      <c r="F20" s="17"/>
      <c r="G20" s="17"/>
      <c r="H20" s="17"/>
      <c r="I20" s="19"/>
      <c r="J20" s="19"/>
      <c r="K20" s="19"/>
      <c r="L20" s="17"/>
      <c r="M20" s="19"/>
    </row>
    <row r="21" ht="12.0" customHeight="1">
      <c r="A21" s="19"/>
      <c r="B21" s="17"/>
      <c r="C21" s="17"/>
      <c r="D21" s="17"/>
      <c r="E21" s="17"/>
      <c r="F21" s="17"/>
      <c r="G21" s="17"/>
      <c r="H21" s="17"/>
      <c r="I21" s="19"/>
      <c r="J21" s="19"/>
      <c r="K21" s="19"/>
      <c r="L21" s="17"/>
      <c r="M21" s="19"/>
    </row>
    <row r="22" ht="12.0" customHeight="1">
      <c r="A22" s="19"/>
      <c r="B22" s="17"/>
      <c r="C22" s="17"/>
      <c r="D22" s="17"/>
      <c r="E22" s="17"/>
      <c r="F22" s="17"/>
      <c r="G22" s="17"/>
      <c r="H22" s="17"/>
      <c r="I22" s="19"/>
      <c r="J22" s="19"/>
      <c r="K22" s="19"/>
      <c r="L22" s="17"/>
      <c r="M22" s="19"/>
    </row>
    <row r="23" ht="12.0" customHeight="1">
      <c r="A23" s="19"/>
      <c r="B23" s="17"/>
      <c r="C23" s="17"/>
      <c r="D23" s="17"/>
      <c r="E23" s="17"/>
      <c r="F23" s="17"/>
      <c r="G23" s="17"/>
      <c r="H23" s="17"/>
      <c r="I23" s="19"/>
      <c r="J23" s="19"/>
      <c r="K23" s="19"/>
      <c r="L23" s="17"/>
      <c r="M23" s="19"/>
    </row>
    <row r="24" ht="12.0" customHeight="1">
      <c r="A24" s="19"/>
      <c r="B24" s="17"/>
      <c r="C24" s="17"/>
      <c r="D24" s="17"/>
      <c r="E24" s="17"/>
      <c r="F24" s="17"/>
      <c r="G24" s="17"/>
      <c r="H24" s="17"/>
      <c r="I24" s="19"/>
      <c r="J24" s="19"/>
      <c r="K24" s="19"/>
      <c r="L24" s="17"/>
      <c r="M24" s="19"/>
    </row>
    <row r="25" ht="12.0" customHeight="1">
      <c r="A25" s="19"/>
      <c r="B25" s="17"/>
      <c r="C25" s="17"/>
      <c r="D25" s="17"/>
      <c r="E25" s="17"/>
      <c r="F25" s="17"/>
      <c r="G25" s="17"/>
      <c r="H25" s="17"/>
      <c r="I25" s="19"/>
      <c r="J25" s="19"/>
      <c r="K25" s="19"/>
      <c r="L25" s="17"/>
      <c r="M25" s="19"/>
    </row>
    <row r="26" ht="12.0" customHeight="1">
      <c r="A26" s="19"/>
      <c r="B26" s="17"/>
      <c r="C26" s="17"/>
      <c r="D26" s="17"/>
      <c r="E26" s="17"/>
      <c r="F26" s="17"/>
      <c r="G26" s="17"/>
      <c r="H26" s="17"/>
      <c r="I26" s="19"/>
      <c r="J26" s="19"/>
      <c r="K26" s="19"/>
      <c r="L26" s="17"/>
      <c r="M26" s="19"/>
    </row>
    <row r="27" ht="12.0" customHeight="1">
      <c r="A27" s="19"/>
      <c r="B27" s="17"/>
      <c r="C27" s="17"/>
      <c r="D27" s="17"/>
      <c r="E27" s="17"/>
      <c r="F27" s="17"/>
      <c r="G27" s="17"/>
      <c r="H27" s="17"/>
      <c r="I27" s="19"/>
      <c r="J27" s="19"/>
      <c r="K27" s="19"/>
      <c r="L27" s="17"/>
      <c r="M27" s="19"/>
    </row>
    <row r="28" ht="12.0" customHeight="1">
      <c r="A28" s="19"/>
      <c r="B28" s="17"/>
      <c r="C28" s="17"/>
      <c r="D28" s="17"/>
      <c r="E28" s="17"/>
      <c r="F28" s="17"/>
      <c r="G28" s="17"/>
      <c r="H28" s="17"/>
      <c r="I28" s="19"/>
      <c r="J28" s="19"/>
      <c r="K28" s="19"/>
      <c r="L28" s="17"/>
      <c r="M28" s="19"/>
    </row>
    <row r="29" ht="12.0" customHeight="1">
      <c r="A29" s="19"/>
      <c r="B29" s="17"/>
      <c r="C29" s="17"/>
      <c r="D29" s="17"/>
      <c r="E29" s="17"/>
      <c r="F29" s="17"/>
      <c r="G29" s="17"/>
      <c r="H29" s="17"/>
      <c r="I29" s="19"/>
      <c r="J29" s="19"/>
      <c r="K29" s="19"/>
      <c r="L29" s="17"/>
      <c r="M29" s="19"/>
    </row>
    <row r="30" ht="12.0" customHeight="1">
      <c r="A30" s="19"/>
      <c r="B30" s="17"/>
      <c r="C30" s="17"/>
      <c r="D30" s="17"/>
      <c r="E30" s="17"/>
      <c r="F30" s="17"/>
      <c r="G30" s="17"/>
      <c r="H30" s="17"/>
      <c r="I30" s="19"/>
      <c r="J30" s="19"/>
      <c r="K30" s="19"/>
      <c r="L30" s="17"/>
      <c r="M30" s="19"/>
    </row>
    <row r="31" ht="12.0" customHeight="1">
      <c r="A31" s="19"/>
      <c r="B31" s="17"/>
      <c r="C31" s="17"/>
      <c r="D31" s="17"/>
      <c r="E31" s="17"/>
      <c r="F31" s="17"/>
      <c r="G31" s="17"/>
      <c r="H31" s="17"/>
      <c r="I31" s="19"/>
      <c r="J31" s="19"/>
      <c r="K31" s="19"/>
      <c r="L31" s="17"/>
      <c r="M31" s="19"/>
    </row>
    <row r="32" ht="12.0" customHeight="1">
      <c r="A32" s="19"/>
      <c r="B32" s="17"/>
      <c r="C32" s="17"/>
      <c r="D32" s="17"/>
      <c r="E32" s="17"/>
      <c r="F32" s="17"/>
      <c r="G32" s="17"/>
      <c r="H32" s="17"/>
      <c r="I32" s="19"/>
      <c r="J32" s="19"/>
      <c r="K32" s="19"/>
      <c r="L32" s="17"/>
      <c r="M32" s="19"/>
    </row>
    <row r="33" ht="12.0" customHeight="1">
      <c r="A33" s="19"/>
      <c r="B33" s="17"/>
      <c r="C33" s="17"/>
      <c r="D33" s="17"/>
      <c r="E33" s="17"/>
      <c r="F33" s="17"/>
      <c r="G33" s="17"/>
      <c r="H33" s="17"/>
      <c r="I33" s="19"/>
      <c r="J33" s="19"/>
      <c r="K33" s="19"/>
      <c r="L33" s="17"/>
      <c r="M33" s="19"/>
    </row>
    <row r="34" ht="12.0" customHeight="1">
      <c r="A34" s="19"/>
      <c r="B34" s="17"/>
      <c r="C34" s="17"/>
      <c r="D34" s="17"/>
      <c r="E34" s="17"/>
      <c r="F34" s="17"/>
      <c r="G34" s="17"/>
      <c r="H34" s="17"/>
      <c r="I34" s="19"/>
      <c r="J34" s="19"/>
      <c r="K34" s="19"/>
      <c r="L34" s="17"/>
      <c r="M34" s="19"/>
    </row>
    <row r="35" ht="12.0" customHeight="1">
      <c r="A35" s="19"/>
      <c r="B35" s="17"/>
      <c r="C35" s="17"/>
      <c r="D35" s="17"/>
      <c r="E35" s="17"/>
      <c r="F35" s="17"/>
      <c r="G35" s="17"/>
      <c r="H35" s="17"/>
      <c r="I35" s="19"/>
      <c r="J35" s="19"/>
      <c r="K35" s="19"/>
      <c r="L35" s="17"/>
      <c r="M35" s="19"/>
    </row>
    <row r="36" ht="12.0" customHeight="1">
      <c r="A36" s="19"/>
      <c r="B36" s="17"/>
      <c r="C36" s="17"/>
      <c r="D36" s="17"/>
      <c r="E36" s="17"/>
      <c r="F36" s="17"/>
      <c r="G36" s="17"/>
      <c r="H36" s="17"/>
      <c r="I36" s="19"/>
      <c r="J36" s="19"/>
      <c r="K36" s="19"/>
      <c r="L36" s="17"/>
      <c r="M36" s="19"/>
    </row>
    <row r="37" ht="12.0" customHeight="1">
      <c r="A37" s="19"/>
      <c r="B37" s="17"/>
      <c r="C37" s="17"/>
      <c r="D37" s="17"/>
      <c r="E37" s="17"/>
      <c r="F37" s="17"/>
      <c r="G37" s="17"/>
      <c r="H37" s="17"/>
      <c r="I37" s="19"/>
      <c r="J37" s="19"/>
      <c r="K37" s="19"/>
      <c r="L37" s="17"/>
      <c r="M37" s="19"/>
    </row>
    <row r="38" ht="12.0" customHeight="1">
      <c r="A38" s="19"/>
      <c r="B38" s="17"/>
      <c r="C38" s="17"/>
      <c r="D38" s="17"/>
      <c r="E38" s="17"/>
      <c r="F38" s="17"/>
      <c r="G38" s="17"/>
      <c r="H38" s="17"/>
      <c r="I38" s="19"/>
      <c r="J38" s="19"/>
      <c r="K38" s="19"/>
      <c r="L38" s="17"/>
      <c r="M38" s="19"/>
    </row>
    <row r="39" ht="12.0" customHeight="1">
      <c r="A39" s="19"/>
      <c r="B39" s="17"/>
      <c r="C39" s="17"/>
      <c r="D39" s="17"/>
      <c r="E39" s="17"/>
      <c r="F39" s="17"/>
      <c r="G39" s="17"/>
      <c r="H39" s="17"/>
      <c r="I39" s="19"/>
      <c r="J39" s="19"/>
      <c r="K39" s="19"/>
      <c r="L39" s="17"/>
      <c r="M39" s="19"/>
    </row>
    <row r="40" ht="12.0" customHeight="1">
      <c r="A40" s="19"/>
      <c r="B40" s="17"/>
      <c r="C40" s="17"/>
      <c r="D40" s="17"/>
      <c r="E40" s="17"/>
      <c r="F40" s="17"/>
      <c r="G40" s="17"/>
      <c r="H40" s="17"/>
      <c r="I40" s="19"/>
      <c r="J40" s="19"/>
      <c r="K40" s="19"/>
      <c r="L40" s="17"/>
      <c r="M40" s="19"/>
    </row>
    <row r="41" ht="12.0" customHeight="1">
      <c r="A41" s="19"/>
      <c r="B41" s="17"/>
      <c r="C41" s="17"/>
      <c r="D41" s="17"/>
      <c r="E41" s="17"/>
      <c r="F41" s="17"/>
      <c r="G41" s="17"/>
      <c r="H41" s="17"/>
      <c r="I41" s="19"/>
      <c r="J41" s="19"/>
      <c r="K41" s="19"/>
      <c r="L41" s="17"/>
      <c r="M41" s="19"/>
    </row>
    <row r="42" ht="12.0" customHeight="1">
      <c r="A42" s="19"/>
      <c r="B42" s="17"/>
      <c r="C42" s="17"/>
      <c r="D42" s="17"/>
      <c r="E42" s="17"/>
      <c r="F42" s="17"/>
      <c r="G42" s="17"/>
      <c r="H42" s="17"/>
      <c r="I42" s="19"/>
      <c r="J42" s="19"/>
      <c r="K42" s="19"/>
      <c r="L42" s="17"/>
      <c r="M42" s="19"/>
    </row>
    <row r="43" ht="12.0" customHeight="1">
      <c r="A43" s="19"/>
      <c r="B43" s="17"/>
      <c r="C43" s="17"/>
      <c r="D43" s="17"/>
      <c r="E43" s="17"/>
      <c r="F43" s="17"/>
      <c r="G43" s="17"/>
      <c r="H43" s="17"/>
      <c r="I43" s="19"/>
      <c r="J43" s="19"/>
      <c r="K43" s="19"/>
      <c r="L43" s="17"/>
      <c r="M43" s="19"/>
    </row>
    <row r="44" ht="12.0" customHeight="1">
      <c r="A44" s="19"/>
      <c r="B44" s="17"/>
      <c r="C44" s="17"/>
      <c r="D44" s="17"/>
      <c r="E44" s="17"/>
      <c r="F44" s="17"/>
      <c r="G44" s="17"/>
      <c r="H44" s="17"/>
      <c r="I44" s="19"/>
      <c r="J44" s="19"/>
      <c r="K44" s="19"/>
      <c r="L44" s="17"/>
      <c r="M44" s="19"/>
    </row>
    <row r="45" ht="12.0" customHeight="1">
      <c r="A45" s="19"/>
      <c r="B45" s="17"/>
      <c r="C45" s="17"/>
      <c r="D45" s="17"/>
      <c r="E45" s="17"/>
      <c r="F45" s="17"/>
      <c r="G45" s="17"/>
      <c r="H45" s="17"/>
      <c r="I45" s="19"/>
      <c r="J45" s="19"/>
      <c r="K45" s="19"/>
      <c r="L45" s="17"/>
      <c r="M45" s="19"/>
    </row>
    <row r="46" ht="12.0" customHeight="1">
      <c r="A46" s="19"/>
      <c r="B46" s="17"/>
      <c r="C46" s="17"/>
      <c r="D46" s="17"/>
      <c r="E46" s="17"/>
      <c r="F46" s="17"/>
      <c r="G46" s="17"/>
      <c r="H46" s="17"/>
      <c r="I46" s="19"/>
      <c r="J46" s="19"/>
      <c r="K46" s="19"/>
      <c r="L46" s="17"/>
      <c r="M46" s="19"/>
    </row>
    <row r="47" ht="12.0" customHeight="1">
      <c r="A47" s="19"/>
      <c r="B47" s="17"/>
      <c r="C47" s="17"/>
      <c r="D47" s="17"/>
      <c r="E47" s="17"/>
      <c r="F47" s="17"/>
      <c r="G47" s="17"/>
      <c r="H47" s="17"/>
      <c r="I47" s="19"/>
      <c r="J47" s="19"/>
      <c r="K47" s="19"/>
      <c r="L47" s="17"/>
      <c r="M47" s="19"/>
    </row>
    <row r="48" ht="12.0" customHeight="1">
      <c r="A48" s="19"/>
      <c r="B48" s="17"/>
      <c r="C48" s="17"/>
      <c r="D48" s="17"/>
      <c r="E48" s="17"/>
      <c r="F48" s="17"/>
      <c r="G48" s="17"/>
      <c r="H48" s="17"/>
      <c r="I48" s="19"/>
      <c r="J48" s="19"/>
      <c r="K48" s="19"/>
      <c r="L48" s="17"/>
      <c r="M48" s="19"/>
    </row>
    <row r="49" ht="12.0" customHeight="1">
      <c r="A49" s="19"/>
      <c r="B49" s="17"/>
      <c r="C49" s="17"/>
      <c r="D49" s="17"/>
      <c r="E49" s="17"/>
      <c r="F49" s="17"/>
      <c r="G49" s="17"/>
      <c r="H49" s="17"/>
      <c r="I49" s="19"/>
      <c r="J49" s="19"/>
      <c r="K49" s="19"/>
      <c r="L49" s="17"/>
      <c r="M49" s="19"/>
    </row>
    <row r="50" ht="12.0" customHeight="1">
      <c r="A50" s="19"/>
      <c r="B50" s="17"/>
      <c r="C50" s="17"/>
      <c r="D50" s="17"/>
      <c r="E50" s="17"/>
      <c r="F50" s="17"/>
      <c r="G50" s="17"/>
      <c r="H50" s="17"/>
      <c r="I50" s="19"/>
      <c r="J50" s="19"/>
      <c r="K50" s="19"/>
      <c r="L50" s="17"/>
      <c r="M50" s="19"/>
    </row>
    <row r="51" ht="12.0" customHeight="1">
      <c r="A51" s="19"/>
      <c r="B51" s="17"/>
      <c r="C51" s="17"/>
      <c r="D51" s="17"/>
      <c r="E51" s="17"/>
      <c r="F51" s="17"/>
      <c r="G51" s="17"/>
      <c r="H51" s="17"/>
      <c r="I51" s="19"/>
      <c r="J51" s="19"/>
      <c r="K51" s="19"/>
      <c r="L51" s="17"/>
      <c r="M51" s="19"/>
    </row>
    <row r="52" ht="12.0" customHeight="1">
      <c r="A52" s="19"/>
      <c r="B52" s="17"/>
      <c r="C52" s="17"/>
      <c r="D52" s="17"/>
      <c r="E52" s="17"/>
      <c r="F52" s="17"/>
      <c r="G52" s="17"/>
      <c r="H52" s="17"/>
      <c r="I52" s="19"/>
      <c r="J52" s="19"/>
      <c r="K52" s="19"/>
      <c r="L52" s="17"/>
      <c r="M52" s="19"/>
    </row>
    <row r="53" ht="12.0" customHeight="1">
      <c r="A53" s="19"/>
      <c r="B53" s="17"/>
      <c r="C53" s="17"/>
      <c r="D53" s="17"/>
      <c r="E53" s="17"/>
      <c r="F53" s="17"/>
      <c r="G53" s="17"/>
      <c r="H53" s="17"/>
      <c r="I53" s="19"/>
      <c r="J53" s="19"/>
      <c r="K53" s="19"/>
      <c r="L53" s="17"/>
      <c r="M53" s="19"/>
    </row>
    <row r="54" ht="12.0" customHeight="1">
      <c r="A54" s="19"/>
      <c r="B54" s="17"/>
      <c r="C54" s="17"/>
      <c r="D54" s="17"/>
      <c r="E54" s="17"/>
      <c r="F54" s="17"/>
      <c r="G54" s="17"/>
      <c r="H54" s="17"/>
      <c r="I54" s="19"/>
      <c r="J54" s="19"/>
      <c r="K54" s="19"/>
      <c r="L54" s="17"/>
      <c r="M54" s="19"/>
    </row>
    <row r="55" ht="12.0" customHeight="1">
      <c r="A55" s="19"/>
      <c r="B55" s="17"/>
      <c r="C55" s="17"/>
      <c r="D55" s="17"/>
      <c r="E55" s="17"/>
      <c r="F55" s="17"/>
      <c r="G55" s="17"/>
      <c r="H55" s="17"/>
      <c r="I55" s="19"/>
      <c r="J55" s="19"/>
      <c r="K55" s="19"/>
      <c r="L55" s="17"/>
      <c r="M55" s="19"/>
    </row>
    <row r="56" ht="12.0" customHeight="1">
      <c r="A56" s="19"/>
      <c r="B56" s="17"/>
      <c r="C56" s="17"/>
      <c r="D56" s="17"/>
      <c r="E56" s="17"/>
      <c r="F56" s="17"/>
      <c r="G56" s="17"/>
      <c r="H56" s="17"/>
      <c r="I56" s="19"/>
      <c r="J56" s="19"/>
      <c r="K56" s="19"/>
      <c r="L56" s="17"/>
      <c r="M56" s="19"/>
    </row>
    <row r="57" ht="12.0" customHeight="1">
      <c r="A57" s="19"/>
      <c r="B57" s="17"/>
      <c r="C57" s="17"/>
      <c r="D57" s="17"/>
      <c r="E57" s="17"/>
      <c r="F57" s="17"/>
      <c r="G57" s="17"/>
      <c r="H57" s="17"/>
      <c r="I57" s="19"/>
      <c r="J57" s="19"/>
      <c r="K57" s="19"/>
      <c r="L57" s="17"/>
      <c r="M57" s="19"/>
    </row>
    <row r="58" ht="12.0" customHeight="1">
      <c r="A58" s="19"/>
      <c r="B58" s="17"/>
      <c r="C58" s="17"/>
      <c r="D58" s="17"/>
      <c r="E58" s="17"/>
      <c r="F58" s="17"/>
      <c r="G58" s="17"/>
      <c r="H58" s="17"/>
      <c r="I58" s="19"/>
      <c r="J58" s="19"/>
      <c r="K58" s="19"/>
      <c r="L58" s="17"/>
      <c r="M58" s="19"/>
    </row>
    <row r="59" ht="12.0" customHeight="1">
      <c r="A59" s="19"/>
      <c r="B59" s="17"/>
      <c r="C59" s="17"/>
      <c r="D59" s="17"/>
      <c r="E59" s="17"/>
      <c r="F59" s="17"/>
      <c r="G59" s="17"/>
      <c r="H59" s="17"/>
      <c r="I59" s="19"/>
      <c r="J59" s="19"/>
      <c r="K59" s="19"/>
      <c r="L59" s="17"/>
      <c r="M59" s="19"/>
    </row>
    <row r="60" ht="12.0" customHeight="1">
      <c r="A60" s="19"/>
      <c r="B60" s="17"/>
      <c r="C60" s="17"/>
      <c r="D60" s="17"/>
      <c r="E60" s="17"/>
      <c r="F60" s="17"/>
      <c r="G60" s="17"/>
      <c r="H60" s="17"/>
      <c r="I60" s="19"/>
      <c r="J60" s="19"/>
      <c r="K60" s="19"/>
      <c r="L60" s="17"/>
      <c r="M60" s="19"/>
    </row>
    <row r="61" ht="12.0" customHeight="1">
      <c r="A61" s="19"/>
      <c r="B61" s="17"/>
      <c r="C61" s="17"/>
      <c r="D61" s="17"/>
      <c r="E61" s="17"/>
      <c r="F61" s="17"/>
      <c r="G61" s="17"/>
      <c r="H61" s="17"/>
      <c r="I61" s="19"/>
      <c r="J61" s="19"/>
      <c r="K61" s="19"/>
      <c r="L61" s="17"/>
      <c r="M61" s="19"/>
    </row>
    <row r="62" ht="12.0" customHeight="1">
      <c r="A62" s="19"/>
      <c r="B62" s="17"/>
      <c r="C62" s="17"/>
      <c r="D62" s="17"/>
      <c r="E62" s="17"/>
      <c r="F62" s="17"/>
      <c r="G62" s="17"/>
      <c r="H62" s="17"/>
      <c r="I62" s="19"/>
      <c r="J62" s="19"/>
      <c r="K62" s="19"/>
      <c r="L62" s="17"/>
      <c r="M62" s="19"/>
    </row>
    <row r="63" ht="12.0" customHeight="1">
      <c r="A63" s="19"/>
      <c r="B63" s="17"/>
      <c r="C63" s="17"/>
      <c r="D63" s="17"/>
      <c r="E63" s="17"/>
      <c r="F63" s="17"/>
      <c r="G63" s="17"/>
      <c r="H63" s="17"/>
      <c r="I63" s="19"/>
      <c r="J63" s="19"/>
      <c r="K63" s="19"/>
      <c r="L63" s="17"/>
      <c r="M63" s="19"/>
    </row>
    <row r="64" ht="12.0" customHeight="1">
      <c r="A64" s="19"/>
      <c r="B64" s="17"/>
      <c r="C64" s="17"/>
      <c r="D64" s="17"/>
      <c r="E64" s="17"/>
      <c r="F64" s="17"/>
      <c r="G64" s="17"/>
      <c r="H64" s="17"/>
      <c r="I64" s="19"/>
      <c r="J64" s="19"/>
      <c r="K64" s="19"/>
      <c r="L64" s="17"/>
      <c r="M64" s="19"/>
    </row>
    <row r="65" ht="12.0" customHeight="1">
      <c r="A65" s="19"/>
      <c r="B65" s="17"/>
      <c r="C65" s="17"/>
      <c r="D65" s="17"/>
      <c r="E65" s="17"/>
      <c r="F65" s="17"/>
      <c r="G65" s="17"/>
      <c r="H65" s="17"/>
      <c r="I65" s="19"/>
      <c r="J65" s="19"/>
      <c r="K65" s="19"/>
      <c r="L65" s="17"/>
      <c r="M65" s="19"/>
    </row>
    <row r="66" ht="12.0" customHeight="1">
      <c r="A66" s="19"/>
      <c r="B66" s="17"/>
      <c r="C66" s="17"/>
      <c r="D66" s="17"/>
      <c r="E66" s="17"/>
      <c r="F66" s="17"/>
      <c r="G66" s="17"/>
      <c r="H66" s="17"/>
      <c r="I66" s="19"/>
      <c r="J66" s="19"/>
      <c r="K66" s="19"/>
      <c r="L66" s="17"/>
      <c r="M66" s="19"/>
    </row>
    <row r="67" ht="12.0" customHeight="1">
      <c r="A67" s="19"/>
      <c r="B67" s="17"/>
      <c r="C67" s="17"/>
      <c r="D67" s="17"/>
      <c r="E67" s="17"/>
      <c r="F67" s="17"/>
      <c r="G67" s="17"/>
      <c r="H67" s="17"/>
      <c r="I67" s="19"/>
      <c r="J67" s="19"/>
      <c r="K67" s="19"/>
      <c r="L67" s="17"/>
      <c r="M67" s="19"/>
    </row>
    <row r="68" ht="12.0" customHeight="1">
      <c r="A68" s="19"/>
      <c r="B68" s="17"/>
      <c r="C68" s="17"/>
      <c r="D68" s="17"/>
      <c r="E68" s="17"/>
      <c r="F68" s="17"/>
      <c r="G68" s="17"/>
      <c r="H68" s="17"/>
      <c r="I68" s="19"/>
      <c r="J68" s="19"/>
      <c r="K68" s="19"/>
      <c r="L68" s="17"/>
      <c r="M68" s="19"/>
    </row>
    <row r="69" ht="12.0" customHeight="1">
      <c r="A69" s="19"/>
      <c r="B69" s="17"/>
      <c r="C69" s="17"/>
      <c r="D69" s="17"/>
      <c r="E69" s="17"/>
      <c r="F69" s="17"/>
      <c r="G69" s="17"/>
      <c r="H69" s="17"/>
      <c r="I69" s="19"/>
      <c r="J69" s="19"/>
      <c r="K69" s="19"/>
      <c r="L69" s="17"/>
      <c r="M69" s="19"/>
    </row>
    <row r="70" ht="12.0" customHeight="1">
      <c r="A70" s="19"/>
      <c r="B70" s="17"/>
      <c r="C70" s="17"/>
      <c r="D70" s="17"/>
      <c r="E70" s="17"/>
      <c r="F70" s="17"/>
      <c r="G70" s="17"/>
      <c r="H70" s="17"/>
      <c r="I70" s="19"/>
      <c r="J70" s="19"/>
      <c r="K70" s="19"/>
      <c r="L70" s="17"/>
      <c r="M70" s="19"/>
    </row>
    <row r="71" ht="12.0" customHeight="1">
      <c r="A71" s="19"/>
      <c r="B71" s="17"/>
      <c r="C71" s="17"/>
      <c r="D71" s="17"/>
      <c r="E71" s="17"/>
      <c r="F71" s="17"/>
      <c r="G71" s="17"/>
      <c r="H71" s="17"/>
      <c r="I71" s="19"/>
      <c r="J71" s="19"/>
      <c r="K71" s="19"/>
      <c r="L71" s="17"/>
      <c r="M71" s="19"/>
    </row>
    <row r="72" ht="12.0" customHeight="1">
      <c r="A72" s="19"/>
      <c r="B72" s="17"/>
      <c r="C72" s="17"/>
      <c r="D72" s="17"/>
      <c r="E72" s="17"/>
      <c r="F72" s="17"/>
      <c r="G72" s="17"/>
      <c r="H72" s="17"/>
      <c r="I72" s="19"/>
      <c r="J72" s="19"/>
      <c r="K72" s="19"/>
      <c r="L72" s="17"/>
      <c r="M72" s="19"/>
    </row>
    <row r="73" ht="12.0" customHeight="1">
      <c r="A73" s="19"/>
      <c r="B73" s="17"/>
      <c r="C73" s="17"/>
      <c r="D73" s="17"/>
      <c r="E73" s="17"/>
      <c r="F73" s="17"/>
      <c r="G73" s="17"/>
      <c r="H73" s="17"/>
      <c r="I73" s="19"/>
      <c r="J73" s="19"/>
      <c r="K73" s="19"/>
      <c r="L73" s="17"/>
      <c r="M73" s="19"/>
    </row>
    <row r="74" ht="12.0" customHeight="1">
      <c r="A74" s="19"/>
      <c r="B74" s="17"/>
      <c r="C74" s="17"/>
      <c r="D74" s="17"/>
      <c r="E74" s="17"/>
      <c r="F74" s="17"/>
      <c r="G74" s="17"/>
      <c r="H74" s="17"/>
      <c r="I74" s="19"/>
      <c r="J74" s="19"/>
      <c r="K74" s="19"/>
      <c r="L74" s="17"/>
      <c r="M74" s="19"/>
    </row>
    <row r="75" ht="12.0" customHeight="1">
      <c r="A75" s="19"/>
      <c r="B75" s="17"/>
      <c r="C75" s="17"/>
      <c r="D75" s="17"/>
      <c r="E75" s="17"/>
      <c r="F75" s="17"/>
      <c r="G75" s="17"/>
      <c r="H75" s="17"/>
      <c r="I75" s="19"/>
      <c r="J75" s="19"/>
      <c r="K75" s="19"/>
      <c r="L75" s="17"/>
      <c r="M75" s="19"/>
    </row>
    <row r="76" ht="12.0" customHeight="1">
      <c r="A76" s="19"/>
      <c r="B76" s="17"/>
      <c r="C76" s="17"/>
      <c r="D76" s="17"/>
      <c r="E76" s="17"/>
      <c r="F76" s="17"/>
      <c r="G76" s="17"/>
      <c r="H76" s="17"/>
      <c r="I76" s="19"/>
      <c r="J76" s="19"/>
      <c r="K76" s="19"/>
      <c r="L76" s="17"/>
      <c r="M76" s="19"/>
    </row>
    <row r="77" ht="12.0" customHeight="1">
      <c r="A77" s="19"/>
      <c r="B77" s="17"/>
      <c r="C77" s="17"/>
      <c r="D77" s="17"/>
      <c r="E77" s="17"/>
      <c r="F77" s="17"/>
      <c r="G77" s="17"/>
      <c r="H77" s="17"/>
      <c r="I77" s="19"/>
      <c r="J77" s="19"/>
      <c r="K77" s="19"/>
      <c r="L77" s="17"/>
      <c r="M77" s="19"/>
    </row>
    <row r="78" ht="12.0" customHeight="1">
      <c r="A78" s="19"/>
      <c r="B78" s="17"/>
      <c r="C78" s="17"/>
      <c r="D78" s="17"/>
      <c r="E78" s="17"/>
      <c r="F78" s="17"/>
      <c r="G78" s="17"/>
      <c r="H78" s="17"/>
      <c r="I78" s="19"/>
      <c r="J78" s="19"/>
      <c r="K78" s="19"/>
      <c r="L78" s="17"/>
      <c r="M78" s="19"/>
    </row>
    <row r="79" ht="12.0" customHeight="1">
      <c r="A79" s="19"/>
      <c r="B79" s="17"/>
      <c r="C79" s="17"/>
      <c r="D79" s="17"/>
      <c r="E79" s="17"/>
      <c r="F79" s="17"/>
      <c r="G79" s="17"/>
      <c r="H79" s="17"/>
      <c r="I79" s="19"/>
      <c r="J79" s="19"/>
      <c r="K79" s="19"/>
      <c r="L79" s="17"/>
      <c r="M79" s="19"/>
    </row>
    <row r="80" ht="12.0" customHeight="1">
      <c r="A80" s="19"/>
      <c r="B80" s="17"/>
      <c r="C80" s="17"/>
      <c r="D80" s="17"/>
      <c r="E80" s="17"/>
      <c r="F80" s="17"/>
      <c r="G80" s="17"/>
      <c r="H80" s="17"/>
      <c r="I80" s="19"/>
      <c r="J80" s="19"/>
      <c r="K80" s="19"/>
      <c r="L80" s="17"/>
      <c r="M80" s="19"/>
    </row>
    <row r="81" ht="12.0" customHeight="1">
      <c r="A81" s="19"/>
      <c r="B81" s="17"/>
      <c r="C81" s="17"/>
      <c r="D81" s="17"/>
      <c r="E81" s="17"/>
      <c r="F81" s="17"/>
      <c r="G81" s="17"/>
      <c r="H81" s="17"/>
      <c r="I81" s="19"/>
      <c r="J81" s="19"/>
      <c r="K81" s="19"/>
      <c r="L81" s="17"/>
      <c r="M81" s="19"/>
    </row>
    <row r="82" ht="12.0" customHeight="1">
      <c r="A82" s="19"/>
      <c r="B82" s="17"/>
      <c r="C82" s="17"/>
      <c r="D82" s="17"/>
      <c r="E82" s="17"/>
      <c r="F82" s="17"/>
      <c r="G82" s="17"/>
      <c r="H82" s="17"/>
      <c r="I82" s="19"/>
      <c r="J82" s="19"/>
      <c r="K82" s="19"/>
      <c r="L82" s="17"/>
      <c r="M82" s="19"/>
    </row>
    <row r="83" ht="12.0" customHeight="1">
      <c r="A83" s="19"/>
      <c r="B83" s="17"/>
      <c r="C83" s="17"/>
      <c r="D83" s="17"/>
      <c r="E83" s="17"/>
      <c r="F83" s="17"/>
      <c r="G83" s="17"/>
      <c r="H83" s="17"/>
      <c r="I83" s="19"/>
      <c r="J83" s="19"/>
      <c r="K83" s="19"/>
      <c r="L83" s="17"/>
      <c r="M83" s="19"/>
    </row>
    <row r="84" ht="12.0" customHeight="1">
      <c r="A84" s="19"/>
      <c r="B84" s="17"/>
      <c r="C84" s="17"/>
      <c r="D84" s="17"/>
      <c r="E84" s="17"/>
      <c r="F84" s="17"/>
      <c r="G84" s="17"/>
      <c r="H84" s="17"/>
      <c r="I84" s="19"/>
      <c r="J84" s="19"/>
      <c r="K84" s="19"/>
      <c r="L84" s="17"/>
      <c r="M84" s="19"/>
    </row>
    <row r="85" ht="12.0" customHeight="1">
      <c r="A85" s="19"/>
      <c r="B85" s="17"/>
      <c r="C85" s="17"/>
      <c r="D85" s="17"/>
      <c r="E85" s="17"/>
      <c r="F85" s="17"/>
      <c r="G85" s="17"/>
      <c r="H85" s="17"/>
      <c r="I85" s="19"/>
      <c r="J85" s="19"/>
      <c r="K85" s="19"/>
      <c r="L85" s="17"/>
      <c r="M85" s="19"/>
    </row>
    <row r="86" ht="12.0" customHeight="1">
      <c r="A86" s="19"/>
      <c r="B86" s="17"/>
      <c r="C86" s="17"/>
      <c r="D86" s="17"/>
      <c r="E86" s="17"/>
      <c r="F86" s="17"/>
      <c r="G86" s="17"/>
      <c r="H86" s="17"/>
      <c r="I86" s="19"/>
      <c r="J86" s="19"/>
      <c r="K86" s="19"/>
      <c r="L86" s="17"/>
      <c r="M86" s="19"/>
    </row>
    <row r="87" ht="12.0" customHeight="1">
      <c r="A87" s="19"/>
      <c r="B87" s="17"/>
      <c r="C87" s="17"/>
      <c r="D87" s="17"/>
      <c r="E87" s="17"/>
      <c r="F87" s="17"/>
      <c r="G87" s="17"/>
      <c r="H87" s="17"/>
      <c r="I87" s="19"/>
      <c r="J87" s="19"/>
      <c r="K87" s="19"/>
      <c r="L87" s="17"/>
      <c r="M87" s="19"/>
    </row>
    <row r="88" ht="12.0" customHeight="1">
      <c r="A88" s="19"/>
      <c r="B88" s="17"/>
      <c r="C88" s="17"/>
      <c r="D88" s="17"/>
      <c r="E88" s="17"/>
      <c r="F88" s="17"/>
      <c r="G88" s="17"/>
      <c r="H88" s="17"/>
      <c r="I88" s="19"/>
      <c r="J88" s="19"/>
      <c r="K88" s="19"/>
      <c r="L88" s="17"/>
      <c r="M88" s="19"/>
    </row>
    <row r="89" ht="12.0" customHeight="1">
      <c r="A89" s="19"/>
      <c r="B89" s="17"/>
      <c r="C89" s="17"/>
      <c r="D89" s="17"/>
      <c r="E89" s="17"/>
      <c r="F89" s="17"/>
      <c r="G89" s="17"/>
      <c r="H89" s="17"/>
      <c r="I89" s="19"/>
      <c r="J89" s="19"/>
      <c r="K89" s="19"/>
      <c r="L89" s="17"/>
      <c r="M89" s="19"/>
    </row>
    <row r="90" ht="12.0" customHeight="1">
      <c r="A90" s="19"/>
      <c r="B90" s="17"/>
      <c r="C90" s="17"/>
      <c r="D90" s="17"/>
      <c r="E90" s="17"/>
      <c r="F90" s="17"/>
      <c r="G90" s="17"/>
      <c r="H90" s="17"/>
      <c r="I90" s="19"/>
      <c r="J90" s="19"/>
      <c r="K90" s="19"/>
      <c r="L90" s="17"/>
      <c r="M90" s="19"/>
    </row>
    <row r="91" ht="12.0" customHeight="1">
      <c r="A91" s="19"/>
      <c r="B91" s="17"/>
      <c r="C91" s="17"/>
      <c r="D91" s="17"/>
      <c r="E91" s="17"/>
      <c r="F91" s="17"/>
      <c r="G91" s="17"/>
      <c r="H91" s="17"/>
      <c r="I91" s="19"/>
      <c r="J91" s="19"/>
      <c r="K91" s="19"/>
      <c r="L91" s="17"/>
      <c r="M91" s="19"/>
    </row>
    <row r="92" ht="12.0" customHeight="1">
      <c r="A92" s="19"/>
      <c r="B92" s="17"/>
      <c r="C92" s="17"/>
      <c r="D92" s="17"/>
      <c r="E92" s="17"/>
      <c r="F92" s="17"/>
      <c r="G92" s="17"/>
      <c r="H92" s="17"/>
      <c r="I92" s="19"/>
      <c r="J92" s="19"/>
      <c r="K92" s="19"/>
      <c r="L92" s="17"/>
      <c r="M92" s="19"/>
    </row>
    <row r="93" ht="12.0" customHeight="1">
      <c r="A93" s="19"/>
      <c r="B93" s="17"/>
      <c r="C93" s="17"/>
      <c r="D93" s="17"/>
      <c r="E93" s="17"/>
      <c r="F93" s="17"/>
      <c r="G93" s="17"/>
      <c r="H93" s="17"/>
      <c r="I93" s="19"/>
      <c r="J93" s="19"/>
      <c r="K93" s="19"/>
      <c r="L93" s="17"/>
      <c r="M93" s="19"/>
    </row>
    <row r="94" ht="12.0" customHeight="1">
      <c r="A94" s="19"/>
      <c r="B94" s="17"/>
      <c r="C94" s="17"/>
      <c r="D94" s="17"/>
      <c r="E94" s="17"/>
      <c r="F94" s="17"/>
      <c r="G94" s="17"/>
      <c r="H94" s="17"/>
      <c r="I94" s="19"/>
      <c r="J94" s="19"/>
      <c r="K94" s="19"/>
      <c r="L94" s="17"/>
      <c r="M94" s="19"/>
    </row>
    <row r="95" ht="12.0" customHeight="1">
      <c r="A95" s="19"/>
      <c r="B95" s="17"/>
      <c r="C95" s="17"/>
      <c r="D95" s="17"/>
      <c r="E95" s="17"/>
      <c r="F95" s="17"/>
      <c r="G95" s="17"/>
      <c r="H95" s="17"/>
      <c r="I95" s="19"/>
      <c r="J95" s="19"/>
      <c r="K95" s="19"/>
      <c r="L95" s="17"/>
      <c r="M95" s="19"/>
    </row>
    <row r="96" ht="12.0" customHeight="1">
      <c r="A96" s="19"/>
      <c r="B96" s="17"/>
      <c r="C96" s="17"/>
      <c r="D96" s="17"/>
      <c r="E96" s="17"/>
      <c r="F96" s="17"/>
      <c r="G96" s="17"/>
      <c r="H96" s="17"/>
      <c r="I96" s="19"/>
      <c r="J96" s="19"/>
      <c r="K96" s="19"/>
      <c r="L96" s="17"/>
      <c r="M96" s="19"/>
    </row>
    <row r="97" ht="12.0" customHeight="1">
      <c r="A97" s="19"/>
      <c r="B97" s="17"/>
      <c r="C97" s="17"/>
      <c r="D97" s="17"/>
      <c r="E97" s="17"/>
      <c r="F97" s="17"/>
      <c r="G97" s="17"/>
      <c r="H97" s="17"/>
      <c r="I97" s="19"/>
      <c r="J97" s="19"/>
      <c r="K97" s="19"/>
      <c r="L97" s="17"/>
      <c r="M97" s="19"/>
    </row>
    <row r="98" ht="12.0" customHeight="1">
      <c r="A98" s="19"/>
      <c r="B98" s="17"/>
      <c r="C98" s="17"/>
      <c r="D98" s="17"/>
      <c r="E98" s="17"/>
      <c r="F98" s="17"/>
      <c r="G98" s="17"/>
      <c r="H98" s="17"/>
      <c r="I98" s="19"/>
      <c r="J98" s="19"/>
      <c r="K98" s="19"/>
      <c r="L98" s="17"/>
      <c r="M98" s="19"/>
    </row>
    <row r="99" ht="12.0" customHeight="1">
      <c r="A99" s="19"/>
      <c r="B99" s="17"/>
      <c r="C99" s="17"/>
      <c r="D99" s="17"/>
      <c r="E99" s="17"/>
      <c r="F99" s="17"/>
      <c r="G99" s="17"/>
      <c r="H99" s="17"/>
      <c r="I99" s="19"/>
      <c r="J99" s="19"/>
      <c r="K99" s="19"/>
      <c r="L99" s="17"/>
      <c r="M99" s="19"/>
    </row>
    <row r="100" ht="12.0" customHeight="1">
      <c r="A100" s="19"/>
      <c r="B100" s="17"/>
      <c r="C100" s="17"/>
      <c r="D100" s="17"/>
      <c r="E100" s="17"/>
      <c r="F100" s="17"/>
      <c r="G100" s="17"/>
      <c r="H100" s="17"/>
      <c r="I100" s="19"/>
      <c r="J100" s="19"/>
      <c r="K100" s="19"/>
      <c r="L100" s="17"/>
      <c r="M100" s="19"/>
    </row>
  </sheetData>
  <printOptions/>
  <pageMargins bottom="0.75" footer="0.0" header="0.0" left="0.7" right="0.7" top="0.75"/>
  <pageSetup orientation="landscape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41.43"/>
    <col customWidth="1" min="2" max="3" width="30.86"/>
    <col customWidth="1" min="4" max="11" width="11.57"/>
  </cols>
  <sheetData>
    <row r="1" ht="12.0" customHeight="1">
      <c r="A1" s="103" t="s">
        <v>608</v>
      </c>
      <c r="B1" s="2"/>
      <c r="C1" s="2"/>
      <c r="D1" s="4"/>
      <c r="E1" s="4"/>
      <c r="F1" s="4"/>
      <c r="G1" s="4"/>
      <c r="H1" s="4"/>
      <c r="I1" s="4"/>
      <c r="J1" s="4"/>
      <c r="K1" s="4"/>
    </row>
    <row r="2" ht="12.0" customHeight="1">
      <c r="A2" s="3" t="s">
        <v>609</v>
      </c>
      <c r="B2" s="2"/>
      <c r="C2" s="2"/>
      <c r="D2" s="4"/>
      <c r="E2" s="4"/>
      <c r="F2" s="4"/>
      <c r="G2" s="4"/>
      <c r="H2" s="4"/>
      <c r="I2" s="4"/>
      <c r="J2" s="4"/>
      <c r="K2" s="4"/>
    </row>
    <row r="3" ht="9.0" customHeight="1">
      <c r="A3" s="4"/>
      <c r="B3" s="2"/>
      <c r="C3" s="2"/>
      <c r="D3" s="4"/>
      <c r="E3" s="4"/>
      <c r="F3" s="4"/>
      <c r="G3" s="4"/>
      <c r="H3" s="4"/>
      <c r="I3" s="4"/>
      <c r="J3" s="4"/>
      <c r="K3" s="4"/>
    </row>
    <row r="4" ht="9.0" customHeight="1">
      <c r="A4" s="4"/>
      <c r="B4" s="2"/>
      <c r="C4" s="2"/>
      <c r="D4" s="4"/>
      <c r="E4" s="4"/>
      <c r="F4" s="4"/>
      <c r="G4" s="4"/>
      <c r="H4" s="4"/>
      <c r="I4" s="4"/>
      <c r="J4" s="4"/>
      <c r="K4" s="4"/>
    </row>
    <row r="5" ht="12.0" customHeight="1">
      <c r="A5" s="5" t="s">
        <v>448</v>
      </c>
      <c r="B5" s="6" t="s">
        <v>449</v>
      </c>
      <c r="C5" s="6" t="s">
        <v>69</v>
      </c>
      <c r="D5" s="4"/>
      <c r="E5" s="4"/>
      <c r="F5" s="4"/>
      <c r="G5" s="4"/>
      <c r="H5" s="4"/>
      <c r="I5" s="4"/>
      <c r="J5" s="4"/>
      <c r="K5" s="4"/>
    </row>
    <row r="6" ht="12.0" customHeight="1">
      <c r="A6" s="3" t="s">
        <v>450</v>
      </c>
      <c r="B6" s="350" t="s">
        <v>451</v>
      </c>
      <c r="C6" s="350" t="s">
        <v>69</v>
      </c>
      <c r="D6" s="4"/>
      <c r="E6" s="4"/>
      <c r="F6" s="4"/>
      <c r="G6" s="4"/>
      <c r="H6" s="4"/>
      <c r="I6" s="4"/>
      <c r="J6" s="4"/>
      <c r="K6" s="4"/>
    </row>
    <row r="7" ht="8.25" customHeight="1">
      <c r="A7" s="4"/>
      <c r="B7" s="208"/>
      <c r="C7" s="208"/>
      <c r="D7" s="4"/>
      <c r="E7" s="4"/>
      <c r="F7" s="4"/>
      <c r="G7" s="4"/>
      <c r="H7" s="4"/>
      <c r="I7" s="4"/>
      <c r="J7" s="4"/>
      <c r="K7" s="4"/>
    </row>
    <row r="8" ht="12.0" customHeight="1">
      <c r="A8" s="4" t="s">
        <v>218</v>
      </c>
      <c r="B8" s="209">
        <v>815.55474301</v>
      </c>
      <c r="C8" s="13">
        <v>0.5602085934460036</v>
      </c>
      <c r="D8" s="4"/>
      <c r="E8" s="4"/>
      <c r="F8" s="4"/>
      <c r="G8" s="4"/>
      <c r="H8" s="4"/>
      <c r="I8" s="4"/>
      <c r="J8" s="4"/>
      <c r="K8" s="4"/>
    </row>
    <row r="9" ht="12.0" customHeight="1">
      <c r="A9" s="4" t="s">
        <v>610</v>
      </c>
      <c r="B9" s="209">
        <v>399.34350435000005</v>
      </c>
      <c r="C9" s="13">
        <v>0.27431103159063897</v>
      </c>
      <c r="D9" s="4"/>
      <c r="E9" s="4"/>
      <c r="F9" s="4"/>
      <c r="G9" s="4"/>
      <c r="H9" s="4"/>
      <c r="I9" s="4"/>
      <c r="J9" s="4"/>
      <c r="K9" s="4"/>
    </row>
    <row r="10" ht="12.0" customHeight="1">
      <c r="A10" s="4" t="s">
        <v>306</v>
      </c>
      <c r="B10" s="209">
        <v>84.23259143000001</v>
      </c>
      <c r="C10" s="13">
        <v>0.057859784363651974</v>
      </c>
      <c r="D10" s="4"/>
      <c r="E10" s="4"/>
      <c r="F10" s="4"/>
      <c r="G10" s="4"/>
      <c r="H10" s="4"/>
      <c r="I10" s="4"/>
      <c r="J10" s="4"/>
      <c r="K10" s="4"/>
    </row>
    <row r="11" ht="12.0" customHeight="1">
      <c r="A11" s="4" t="s">
        <v>289</v>
      </c>
      <c r="B11" s="261">
        <v>39.742503729999996</v>
      </c>
      <c r="C11" s="351">
        <v>0.027299322706940417</v>
      </c>
      <c r="D11" s="4"/>
      <c r="E11" s="4"/>
      <c r="F11" s="4"/>
      <c r="G11" s="4"/>
      <c r="H11" s="4"/>
      <c r="I11" s="4"/>
      <c r="J11" s="4"/>
      <c r="K11" s="4"/>
    </row>
    <row r="12" ht="12.0" customHeight="1">
      <c r="A12" s="4" t="s">
        <v>309</v>
      </c>
      <c r="B12" s="261">
        <v>27.85692361</v>
      </c>
      <c r="C12" s="351">
        <v>0.019135058838226287</v>
      </c>
      <c r="D12" s="4"/>
      <c r="E12" s="4"/>
      <c r="F12" s="4"/>
      <c r="G12" s="4"/>
      <c r="H12" s="4"/>
      <c r="I12" s="4"/>
      <c r="J12" s="4"/>
      <c r="K12" s="4"/>
    </row>
    <row r="13" ht="12.0" customHeight="1">
      <c r="A13" s="4" t="s">
        <v>214</v>
      </c>
      <c r="B13" s="261">
        <v>21.242917170000002</v>
      </c>
      <c r="C13" s="351">
        <v>0.014591865047064953</v>
      </c>
      <c r="D13" s="4"/>
      <c r="E13" s="4"/>
      <c r="F13" s="4"/>
      <c r="G13" s="4"/>
      <c r="H13" s="4"/>
      <c r="I13" s="4"/>
      <c r="J13" s="4"/>
      <c r="K13" s="4"/>
    </row>
    <row r="14" ht="12.0" customHeight="1">
      <c r="A14" s="4" t="s">
        <v>228</v>
      </c>
      <c r="B14" s="261">
        <v>20.24588498</v>
      </c>
      <c r="C14" s="351">
        <v>0.013906998696194573</v>
      </c>
      <c r="D14" s="4"/>
      <c r="E14" s="4"/>
      <c r="F14" s="4"/>
      <c r="G14" s="4"/>
      <c r="H14" s="4"/>
      <c r="I14" s="4"/>
      <c r="J14" s="4"/>
      <c r="K14" s="4"/>
    </row>
    <row r="15" ht="12.0" customHeight="1">
      <c r="A15" s="4" t="s">
        <v>294</v>
      </c>
      <c r="B15" s="261">
        <v>18.68225574</v>
      </c>
      <c r="C15" s="351">
        <v>0.012832934024608568</v>
      </c>
      <c r="D15" s="4"/>
      <c r="E15" s="4"/>
      <c r="F15" s="4"/>
      <c r="G15" s="4"/>
      <c r="H15" s="4"/>
      <c r="I15" s="4"/>
      <c r="J15" s="4"/>
      <c r="K15" s="4"/>
    </row>
    <row r="16" ht="12.0" customHeight="1">
      <c r="A16" s="4" t="s">
        <v>300</v>
      </c>
      <c r="B16" s="261">
        <v>17.62124629</v>
      </c>
      <c r="C16" s="351">
        <v>0.012104121376884037</v>
      </c>
      <c r="D16" s="4"/>
      <c r="E16" s="4"/>
      <c r="F16" s="4"/>
      <c r="G16" s="4"/>
      <c r="H16" s="4"/>
      <c r="I16" s="4"/>
      <c r="J16" s="4"/>
      <c r="K16" s="4"/>
    </row>
    <row r="17" ht="12.0" customHeight="1">
      <c r="A17" s="4" t="s">
        <v>217</v>
      </c>
      <c r="B17" s="261">
        <v>3.62138491</v>
      </c>
      <c r="C17" s="351">
        <v>0.002487547235971144</v>
      </c>
      <c r="D17" s="4"/>
      <c r="E17" s="4"/>
      <c r="F17" s="4"/>
      <c r="G17" s="4"/>
      <c r="H17" s="4"/>
      <c r="I17" s="4"/>
      <c r="J17" s="4"/>
      <c r="K17" s="4"/>
    </row>
    <row r="18" ht="12.0" customHeight="1">
      <c r="A18" s="4" t="s">
        <v>266</v>
      </c>
      <c r="B18" s="261">
        <v>7.661529650000001</v>
      </c>
      <c r="C18" s="351">
        <v>0.00526274267381549</v>
      </c>
      <c r="D18" s="4"/>
      <c r="E18" s="4"/>
      <c r="F18" s="4"/>
      <c r="G18" s="4"/>
      <c r="H18" s="4"/>
      <c r="I18" s="4"/>
      <c r="J18" s="4"/>
      <c r="K18" s="4"/>
    </row>
    <row r="19" ht="12.0" customHeight="1">
      <c r="A19" s="4"/>
      <c r="B19" s="352"/>
      <c r="C19" s="220"/>
      <c r="D19" s="4"/>
      <c r="E19" s="4"/>
      <c r="F19" s="4"/>
      <c r="G19" s="4"/>
      <c r="H19" s="4"/>
      <c r="I19" s="4"/>
      <c r="J19" s="4"/>
      <c r="K19" s="4"/>
    </row>
    <row r="20" ht="12.0" customHeight="1">
      <c r="A20" s="266" t="s">
        <v>452</v>
      </c>
      <c r="B20" s="309" t="str">
        <f t="shared" ref="B20:C20" si="1">SUM(B8:B18)</f>
        <v>1,455.81</v>
      </c>
      <c r="C20" s="310" t="str">
        <f t="shared" si="1"/>
        <v>100.0%</v>
      </c>
      <c r="D20" s="4"/>
      <c r="E20" s="4"/>
      <c r="F20" s="4"/>
      <c r="G20" s="4"/>
      <c r="H20" s="4"/>
      <c r="I20" s="4"/>
      <c r="J20" s="4"/>
      <c r="K20" s="4"/>
    </row>
    <row r="21" ht="9.0" customHeight="1">
      <c r="A21" s="4"/>
      <c r="B21" s="269"/>
      <c r="C21" s="220"/>
      <c r="D21" s="2"/>
      <c r="E21" s="4"/>
      <c r="F21" s="4"/>
      <c r="G21" s="4"/>
      <c r="H21" s="4"/>
      <c r="I21" s="4"/>
      <c r="J21" s="4"/>
      <c r="K21" s="4"/>
    </row>
    <row r="22" ht="9.0" customHeight="1">
      <c r="A22" s="4"/>
      <c r="B22" s="2"/>
      <c r="C22" s="2"/>
      <c r="D22" s="2"/>
      <c r="E22" s="4"/>
      <c r="F22" s="4"/>
      <c r="G22" s="4"/>
      <c r="H22" s="4"/>
      <c r="I22" s="4"/>
      <c r="J22" s="4"/>
      <c r="K22" s="4"/>
    </row>
    <row r="23" ht="12.0" customHeight="1">
      <c r="A23" s="9" t="s">
        <v>272</v>
      </c>
      <c r="B23" s="14"/>
      <c r="C23" s="14"/>
      <c r="D23" s="2"/>
      <c r="E23" s="4"/>
      <c r="F23" s="4"/>
      <c r="G23" s="4"/>
      <c r="H23" s="4"/>
      <c r="I23" s="4"/>
      <c r="J23" s="4"/>
      <c r="K23" s="4"/>
    </row>
    <row r="24" ht="12.0" customHeight="1">
      <c r="A24" s="4" t="s">
        <v>313</v>
      </c>
      <c r="B24" s="2"/>
      <c r="C24" s="2"/>
      <c r="D24" s="2"/>
      <c r="E24" s="4"/>
      <c r="F24" s="4"/>
      <c r="G24" s="4"/>
      <c r="H24" s="4"/>
      <c r="I24" s="4"/>
      <c r="J24" s="4"/>
      <c r="K24" s="4"/>
    </row>
    <row r="25" ht="12.0" customHeight="1">
      <c r="A25" s="15" t="s">
        <v>274</v>
      </c>
      <c r="B25" s="16"/>
      <c r="C25" s="16"/>
      <c r="D25" s="2"/>
      <c r="E25" s="4"/>
      <c r="F25" s="4"/>
      <c r="G25" s="4"/>
      <c r="H25" s="4"/>
      <c r="I25" s="4"/>
      <c r="J25" s="4"/>
      <c r="K25" s="4"/>
    </row>
    <row r="26" ht="12.0" customHeight="1">
      <c r="A26" s="4"/>
      <c r="B26" s="2"/>
      <c r="C26" s="2"/>
      <c r="D26" s="2"/>
      <c r="E26" s="4"/>
      <c r="F26" s="4"/>
      <c r="G26" s="4"/>
      <c r="H26" s="4"/>
      <c r="I26" s="4"/>
      <c r="J26" s="4"/>
      <c r="K26" s="4"/>
    </row>
    <row r="27" ht="12.0" customHeight="1">
      <c r="A27" s="4"/>
      <c r="B27" s="2"/>
      <c r="C27" s="2"/>
      <c r="D27" s="2"/>
      <c r="E27" s="4"/>
      <c r="F27" s="4"/>
      <c r="G27" s="4"/>
      <c r="H27" s="4"/>
      <c r="I27" s="4"/>
      <c r="J27" s="4"/>
      <c r="K27" s="4"/>
    </row>
    <row r="28" ht="12.0" customHeight="1">
      <c r="A28" s="4"/>
      <c r="B28" s="2"/>
      <c r="C28" s="2"/>
      <c r="D28" s="2"/>
      <c r="E28" s="4"/>
      <c r="F28" s="4"/>
      <c r="G28" s="4"/>
      <c r="H28" s="4"/>
      <c r="I28" s="4"/>
      <c r="J28" s="4"/>
      <c r="K28" s="4"/>
    </row>
    <row r="29" ht="12.0" customHeight="1">
      <c r="A29" s="4"/>
      <c r="B29" s="2"/>
      <c r="C29" s="2"/>
      <c r="D29" s="2"/>
      <c r="E29" s="4"/>
      <c r="F29" s="4"/>
      <c r="G29" s="4"/>
      <c r="H29" s="4"/>
      <c r="I29" s="4"/>
      <c r="J29" s="4"/>
      <c r="K29" s="4"/>
    </row>
    <row r="30" ht="12.0" customHeight="1">
      <c r="A30" s="4"/>
      <c r="B30" s="2"/>
      <c r="C30" s="2"/>
      <c r="D30" s="4"/>
      <c r="E30" s="4"/>
      <c r="F30" s="4"/>
      <c r="G30" s="4"/>
      <c r="H30" s="4"/>
      <c r="I30" s="4"/>
      <c r="J30" s="4"/>
      <c r="K30" s="4"/>
    </row>
    <row r="31" ht="12.0" customHeight="1">
      <c r="A31" s="4"/>
      <c r="B31" s="2"/>
      <c r="C31" s="2"/>
      <c r="D31" s="4"/>
      <c r="E31" s="4"/>
      <c r="F31" s="4"/>
      <c r="G31" s="4"/>
      <c r="H31" s="4"/>
      <c r="I31" s="4"/>
      <c r="J31" s="4"/>
      <c r="K31" s="4"/>
    </row>
    <row r="32" ht="12.0" customHeight="1">
      <c r="A32" s="4"/>
      <c r="B32" s="2"/>
      <c r="C32" s="2"/>
      <c r="D32" s="4"/>
      <c r="E32" s="4"/>
      <c r="F32" s="4"/>
      <c r="G32" s="4"/>
      <c r="H32" s="4"/>
      <c r="I32" s="4"/>
      <c r="J32" s="4"/>
      <c r="K32" s="4"/>
    </row>
    <row r="33" ht="12.0" customHeight="1">
      <c r="A33" s="4"/>
      <c r="B33" s="2"/>
      <c r="C33" s="2"/>
      <c r="D33" s="4"/>
      <c r="E33" s="4"/>
      <c r="F33" s="4"/>
      <c r="G33" s="4"/>
      <c r="H33" s="4"/>
      <c r="I33" s="4"/>
      <c r="J33" s="4"/>
      <c r="K33" s="4"/>
    </row>
    <row r="34" ht="12.0" customHeight="1">
      <c r="A34" s="4"/>
      <c r="B34" s="2"/>
      <c r="C34" s="2"/>
      <c r="D34" s="4"/>
      <c r="E34" s="4"/>
      <c r="F34" s="4"/>
      <c r="G34" s="4"/>
      <c r="H34" s="4"/>
      <c r="I34" s="4"/>
      <c r="J34" s="4"/>
      <c r="K34" s="4"/>
    </row>
    <row r="35" ht="12.0" customHeight="1">
      <c r="A35" s="4"/>
      <c r="B35" s="2"/>
      <c r="C35" s="2"/>
      <c r="D35" s="4"/>
      <c r="E35" s="4"/>
      <c r="F35" s="4"/>
      <c r="G35" s="4"/>
      <c r="H35" s="4"/>
      <c r="I35" s="4"/>
      <c r="J35" s="4"/>
      <c r="K35" s="4"/>
    </row>
    <row r="36" ht="12.0" customHeight="1">
      <c r="A36" s="4"/>
      <c r="B36" s="2"/>
      <c r="C36" s="2"/>
      <c r="D36" s="4"/>
      <c r="E36" s="4"/>
      <c r="F36" s="4"/>
      <c r="G36" s="4"/>
      <c r="H36" s="4"/>
      <c r="I36" s="4"/>
      <c r="J36" s="4"/>
      <c r="K36" s="4"/>
    </row>
    <row r="37" ht="12.0" customHeight="1">
      <c r="A37" s="4"/>
      <c r="B37" s="2"/>
      <c r="C37" s="2"/>
      <c r="D37" s="4"/>
      <c r="E37" s="4"/>
      <c r="F37" s="4"/>
      <c r="G37" s="4"/>
      <c r="H37" s="4"/>
      <c r="I37" s="4"/>
      <c r="J37" s="4"/>
      <c r="K37" s="4"/>
    </row>
    <row r="38" ht="12.0" customHeight="1">
      <c r="A38" s="4"/>
      <c r="B38" s="2"/>
      <c r="C38" s="2"/>
      <c r="D38" s="4"/>
      <c r="E38" s="4"/>
      <c r="F38" s="4"/>
      <c r="G38" s="4"/>
      <c r="H38" s="4"/>
      <c r="I38" s="4"/>
      <c r="J38" s="4"/>
      <c r="K38" s="4"/>
    </row>
    <row r="39" ht="12.0" customHeight="1">
      <c r="A39" s="4"/>
      <c r="B39" s="2"/>
      <c r="C39" s="2"/>
      <c r="D39" s="4"/>
      <c r="E39" s="4"/>
      <c r="F39" s="4"/>
      <c r="G39" s="4"/>
      <c r="H39" s="4"/>
      <c r="I39" s="4"/>
      <c r="J39" s="4"/>
      <c r="K39" s="4"/>
    </row>
    <row r="40" ht="12.0" customHeight="1">
      <c r="A40" s="4"/>
      <c r="B40" s="2"/>
      <c r="C40" s="2"/>
      <c r="D40" s="4"/>
      <c r="E40" s="4"/>
      <c r="F40" s="4"/>
      <c r="G40" s="4"/>
      <c r="H40" s="4"/>
      <c r="I40" s="4"/>
      <c r="J40" s="4"/>
      <c r="K40" s="4"/>
    </row>
    <row r="41" ht="12.0" customHeight="1">
      <c r="A41" s="4"/>
      <c r="B41" s="2"/>
      <c r="C41" s="2"/>
      <c r="D41" s="4"/>
      <c r="E41" s="4"/>
      <c r="F41" s="4"/>
      <c r="G41" s="4"/>
      <c r="H41" s="4"/>
      <c r="I41" s="4"/>
      <c r="J41" s="4"/>
      <c r="K41" s="4"/>
    </row>
    <row r="42" ht="12.0" customHeight="1">
      <c r="A42" s="4"/>
      <c r="B42" s="2"/>
      <c r="C42" s="2"/>
      <c r="D42" s="4"/>
      <c r="E42" s="4"/>
      <c r="F42" s="4"/>
      <c r="G42" s="4"/>
      <c r="H42" s="4"/>
      <c r="I42" s="4"/>
      <c r="J42" s="4"/>
      <c r="K42" s="4"/>
    </row>
    <row r="43" ht="12.0" customHeight="1">
      <c r="A43" s="4"/>
      <c r="B43" s="2"/>
      <c r="C43" s="2"/>
      <c r="D43" s="4"/>
      <c r="E43" s="4"/>
      <c r="F43" s="4"/>
      <c r="G43" s="4"/>
      <c r="H43" s="4"/>
      <c r="I43" s="4"/>
      <c r="J43" s="4"/>
      <c r="K43" s="4"/>
    </row>
    <row r="44" ht="12.0" customHeight="1">
      <c r="A44" s="4"/>
      <c r="B44" s="2"/>
      <c r="C44" s="2"/>
      <c r="D44" s="4"/>
      <c r="E44" s="4"/>
      <c r="F44" s="4"/>
      <c r="G44" s="4"/>
      <c r="H44" s="4"/>
      <c r="I44" s="4"/>
      <c r="J44" s="4"/>
      <c r="K44" s="4"/>
    </row>
    <row r="45" ht="12.0" customHeight="1">
      <c r="A45" s="4"/>
      <c r="B45" s="2"/>
      <c r="C45" s="2"/>
      <c r="D45" s="4"/>
      <c r="E45" s="4"/>
      <c r="F45" s="4"/>
      <c r="G45" s="4"/>
      <c r="H45" s="4"/>
      <c r="I45" s="4"/>
      <c r="J45" s="4"/>
      <c r="K45" s="4"/>
    </row>
    <row r="46" ht="12.0" customHeight="1">
      <c r="A46" s="4"/>
      <c r="B46" s="2"/>
      <c r="C46" s="2"/>
      <c r="D46" s="4"/>
      <c r="E46" s="4"/>
      <c r="F46" s="4"/>
      <c r="G46" s="4"/>
      <c r="H46" s="4"/>
      <c r="I46" s="4"/>
      <c r="J46" s="4"/>
      <c r="K46" s="4"/>
    </row>
    <row r="47" ht="12.0" customHeight="1">
      <c r="A47" s="4"/>
      <c r="B47" s="2"/>
      <c r="C47" s="2"/>
      <c r="D47" s="4"/>
      <c r="E47" s="4"/>
      <c r="F47" s="4"/>
      <c r="G47" s="4"/>
      <c r="H47" s="4"/>
      <c r="I47" s="4"/>
      <c r="J47" s="4"/>
      <c r="K47" s="4"/>
    </row>
    <row r="48" ht="12.0" customHeight="1">
      <c r="A48" s="4"/>
      <c r="B48" s="2"/>
      <c r="C48" s="2"/>
      <c r="D48" s="4"/>
      <c r="E48" s="4"/>
      <c r="F48" s="4"/>
      <c r="G48" s="4"/>
      <c r="H48" s="4"/>
      <c r="I48" s="4"/>
      <c r="J48" s="4"/>
      <c r="K48" s="4"/>
    </row>
    <row r="49" ht="12.0" customHeight="1">
      <c r="A49" s="4"/>
      <c r="B49" s="2"/>
      <c r="C49" s="2"/>
      <c r="D49" s="4"/>
      <c r="E49" s="4"/>
      <c r="F49" s="4"/>
      <c r="G49" s="4"/>
      <c r="H49" s="4"/>
      <c r="I49" s="4"/>
      <c r="J49" s="4"/>
      <c r="K49" s="4"/>
    </row>
    <row r="50" ht="12.0" customHeight="1">
      <c r="A50" s="4"/>
      <c r="B50" s="2"/>
      <c r="C50" s="2"/>
      <c r="D50" s="4"/>
      <c r="E50" s="4"/>
      <c r="F50" s="4"/>
      <c r="G50" s="4"/>
      <c r="H50" s="4"/>
      <c r="I50" s="4"/>
      <c r="J50" s="4"/>
      <c r="K50" s="4"/>
    </row>
    <row r="51" ht="12.0" customHeight="1">
      <c r="A51" s="4"/>
      <c r="B51" s="2"/>
      <c r="C51" s="2"/>
      <c r="D51" s="4"/>
      <c r="E51" s="4"/>
      <c r="F51" s="4"/>
      <c r="G51" s="4"/>
      <c r="H51" s="4"/>
      <c r="I51" s="4"/>
      <c r="J51" s="4"/>
      <c r="K51" s="4"/>
    </row>
    <row r="52" ht="12.0" customHeight="1">
      <c r="A52" s="4"/>
      <c r="B52" s="2"/>
      <c r="C52" s="2"/>
      <c r="D52" s="4"/>
      <c r="E52" s="4"/>
      <c r="F52" s="4"/>
      <c r="G52" s="4"/>
      <c r="H52" s="4"/>
      <c r="I52" s="4"/>
      <c r="J52" s="4"/>
      <c r="K52" s="4"/>
    </row>
    <row r="53" ht="12.0" customHeight="1">
      <c r="A53" s="4"/>
      <c r="B53" s="2"/>
      <c r="C53" s="2"/>
      <c r="D53" s="4"/>
      <c r="E53" s="4"/>
      <c r="F53" s="4"/>
      <c r="G53" s="4"/>
      <c r="H53" s="4"/>
      <c r="I53" s="4"/>
      <c r="J53" s="4"/>
      <c r="K53" s="4"/>
    </row>
    <row r="54" ht="12.0" customHeight="1">
      <c r="A54" s="4"/>
      <c r="B54" s="2"/>
      <c r="C54" s="2"/>
      <c r="D54" s="4"/>
      <c r="E54" s="4"/>
      <c r="F54" s="4"/>
      <c r="G54" s="4"/>
      <c r="H54" s="4"/>
      <c r="I54" s="4"/>
      <c r="J54" s="4"/>
      <c r="K54" s="4"/>
    </row>
    <row r="55" ht="12.0" customHeight="1">
      <c r="A55" s="4"/>
      <c r="B55" s="2"/>
      <c r="C55" s="2"/>
      <c r="D55" s="4"/>
      <c r="E55" s="4"/>
      <c r="F55" s="4"/>
      <c r="G55" s="4"/>
      <c r="H55" s="4"/>
      <c r="I55" s="4"/>
      <c r="J55" s="4"/>
      <c r="K55" s="4"/>
    </row>
    <row r="56" ht="12.0" customHeight="1">
      <c r="A56" s="4"/>
      <c r="B56" s="2"/>
      <c r="C56" s="2"/>
      <c r="D56" s="4"/>
      <c r="E56" s="4"/>
      <c r="F56" s="4"/>
      <c r="G56" s="4"/>
      <c r="H56" s="4"/>
      <c r="I56" s="4"/>
      <c r="J56" s="4"/>
      <c r="K56" s="4"/>
    </row>
    <row r="57" ht="12.0" customHeight="1">
      <c r="A57" s="4"/>
      <c r="B57" s="2"/>
      <c r="C57" s="2"/>
      <c r="D57" s="4"/>
      <c r="E57" s="4"/>
      <c r="F57" s="4"/>
      <c r="G57" s="4"/>
      <c r="H57" s="4"/>
      <c r="I57" s="4"/>
      <c r="J57" s="4"/>
      <c r="K57" s="4"/>
    </row>
    <row r="58" ht="12.0" customHeight="1">
      <c r="A58" s="4"/>
      <c r="B58" s="2"/>
      <c r="C58" s="2"/>
      <c r="D58" s="4"/>
      <c r="E58" s="4"/>
      <c r="F58" s="4"/>
      <c r="G58" s="4"/>
      <c r="H58" s="4"/>
      <c r="I58" s="4"/>
      <c r="J58" s="4"/>
      <c r="K58" s="4"/>
    </row>
    <row r="59" ht="12.0" customHeight="1">
      <c r="A59" s="4"/>
      <c r="B59" s="2"/>
      <c r="C59" s="2"/>
      <c r="D59" s="4"/>
      <c r="E59" s="4"/>
      <c r="F59" s="4"/>
      <c r="G59" s="4"/>
      <c r="H59" s="4"/>
      <c r="I59" s="4"/>
      <c r="J59" s="4"/>
      <c r="K59" s="4"/>
    </row>
    <row r="60" ht="12.0" customHeight="1">
      <c r="A60" s="4"/>
      <c r="B60" s="2"/>
      <c r="C60" s="2"/>
      <c r="D60" s="4"/>
      <c r="E60" s="4"/>
      <c r="F60" s="4"/>
      <c r="G60" s="4"/>
      <c r="H60" s="4"/>
      <c r="I60" s="4"/>
      <c r="J60" s="4"/>
      <c r="K60" s="4"/>
    </row>
    <row r="61" ht="12.0" customHeight="1">
      <c r="A61" s="4"/>
      <c r="B61" s="2"/>
      <c r="C61" s="2"/>
      <c r="D61" s="4"/>
      <c r="E61" s="4"/>
      <c r="F61" s="4"/>
      <c r="G61" s="4"/>
      <c r="H61" s="4"/>
      <c r="I61" s="4"/>
      <c r="J61" s="4"/>
      <c r="K61" s="4"/>
    </row>
    <row r="62" ht="12.0" customHeight="1">
      <c r="A62" s="4"/>
      <c r="B62" s="2"/>
      <c r="C62" s="2"/>
      <c r="D62" s="4"/>
      <c r="E62" s="4"/>
      <c r="F62" s="4"/>
      <c r="G62" s="4"/>
      <c r="H62" s="4"/>
      <c r="I62" s="4"/>
      <c r="J62" s="4"/>
      <c r="K62" s="4"/>
    </row>
    <row r="63" ht="12.0" customHeight="1">
      <c r="A63" s="4"/>
      <c r="B63" s="2"/>
      <c r="C63" s="2"/>
      <c r="D63" s="4"/>
      <c r="E63" s="4"/>
      <c r="F63" s="4"/>
      <c r="G63" s="4"/>
      <c r="H63" s="4"/>
      <c r="I63" s="4"/>
      <c r="J63" s="4"/>
      <c r="K63" s="4"/>
    </row>
    <row r="64" ht="12.0" customHeight="1">
      <c r="A64" s="4"/>
      <c r="B64" s="2"/>
      <c r="C64" s="2"/>
      <c r="D64" s="4"/>
      <c r="E64" s="4"/>
      <c r="F64" s="4"/>
      <c r="G64" s="4"/>
      <c r="H64" s="4"/>
      <c r="I64" s="4"/>
      <c r="J64" s="4"/>
      <c r="K64" s="4"/>
    </row>
    <row r="65" ht="12.0" customHeight="1">
      <c r="A65" s="4"/>
      <c r="B65" s="2"/>
      <c r="C65" s="2"/>
      <c r="D65" s="4"/>
      <c r="E65" s="4"/>
      <c r="F65" s="4"/>
      <c r="G65" s="4"/>
      <c r="H65" s="4"/>
      <c r="I65" s="4"/>
      <c r="J65" s="4"/>
      <c r="K65" s="4"/>
    </row>
    <row r="66" ht="12.0" customHeight="1">
      <c r="A66" s="4"/>
      <c r="B66" s="2"/>
      <c r="C66" s="2"/>
      <c r="D66" s="4"/>
      <c r="E66" s="4"/>
      <c r="F66" s="4"/>
      <c r="G66" s="4"/>
      <c r="H66" s="4"/>
      <c r="I66" s="4"/>
      <c r="J66" s="4"/>
      <c r="K66" s="4"/>
    </row>
    <row r="67" ht="12.0" customHeight="1">
      <c r="A67" s="4"/>
      <c r="B67" s="2"/>
      <c r="C67" s="2"/>
      <c r="D67" s="4"/>
      <c r="E67" s="4"/>
      <c r="F67" s="4"/>
      <c r="G67" s="4"/>
      <c r="H67" s="4"/>
      <c r="I67" s="4"/>
      <c r="J67" s="4"/>
      <c r="K67" s="4"/>
    </row>
    <row r="68" ht="12.0" customHeight="1">
      <c r="A68" s="4"/>
      <c r="B68" s="2"/>
      <c r="C68" s="2"/>
      <c r="D68" s="4"/>
      <c r="E68" s="4"/>
      <c r="F68" s="4"/>
      <c r="G68" s="4"/>
      <c r="H68" s="4"/>
      <c r="I68" s="4"/>
      <c r="J68" s="4"/>
      <c r="K68" s="4"/>
    </row>
    <row r="69" ht="12.0" customHeight="1">
      <c r="A69" s="4"/>
      <c r="B69" s="2"/>
      <c r="C69" s="2"/>
      <c r="D69" s="4"/>
      <c r="E69" s="4"/>
      <c r="F69" s="4"/>
      <c r="G69" s="4"/>
      <c r="H69" s="4"/>
      <c r="I69" s="4"/>
      <c r="J69" s="4"/>
      <c r="K69" s="4"/>
    </row>
    <row r="70" ht="12.0" customHeight="1">
      <c r="A70" s="4"/>
      <c r="B70" s="2"/>
      <c r="C70" s="2"/>
      <c r="D70" s="4"/>
      <c r="E70" s="4"/>
      <c r="F70" s="4"/>
      <c r="G70" s="4"/>
      <c r="H70" s="4"/>
      <c r="I70" s="4"/>
      <c r="J70" s="4"/>
      <c r="K70" s="4"/>
    </row>
    <row r="71" ht="12.0" customHeight="1">
      <c r="A71" s="4"/>
      <c r="B71" s="2"/>
      <c r="C71" s="2"/>
      <c r="D71" s="4"/>
      <c r="E71" s="4"/>
      <c r="F71" s="4"/>
      <c r="G71" s="4"/>
      <c r="H71" s="4"/>
      <c r="I71" s="4"/>
      <c r="J71" s="4"/>
      <c r="K71" s="4"/>
    </row>
    <row r="72" ht="12.0" customHeight="1">
      <c r="A72" s="4"/>
      <c r="B72" s="2"/>
      <c r="C72" s="2"/>
      <c r="D72" s="4"/>
      <c r="E72" s="4"/>
      <c r="F72" s="4"/>
      <c r="G72" s="4"/>
      <c r="H72" s="4"/>
      <c r="I72" s="4"/>
      <c r="J72" s="4"/>
      <c r="K72" s="4"/>
    </row>
    <row r="73" ht="12.0" customHeight="1">
      <c r="A73" s="4"/>
      <c r="B73" s="2"/>
      <c r="C73" s="2"/>
      <c r="D73" s="4"/>
      <c r="E73" s="4"/>
      <c r="F73" s="4"/>
      <c r="G73" s="4"/>
      <c r="H73" s="4"/>
      <c r="I73" s="4"/>
      <c r="J73" s="4"/>
      <c r="K73" s="4"/>
    </row>
    <row r="74" ht="12.0" customHeight="1">
      <c r="A74" s="4"/>
      <c r="B74" s="2"/>
      <c r="C74" s="2"/>
      <c r="D74" s="4"/>
      <c r="E74" s="4"/>
      <c r="F74" s="4"/>
      <c r="G74" s="4"/>
      <c r="H74" s="4"/>
      <c r="I74" s="4"/>
      <c r="J74" s="4"/>
      <c r="K74" s="4"/>
    </row>
    <row r="75" ht="12.0" customHeight="1">
      <c r="A75" s="4"/>
      <c r="B75" s="2"/>
      <c r="C75" s="2"/>
      <c r="D75" s="4"/>
      <c r="E75" s="4"/>
      <c r="F75" s="4"/>
      <c r="G75" s="4"/>
      <c r="H75" s="4"/>
      <c r="I75" s="4"/>
      <c r="J75" s="4"/>
      <c r="K75" s="4"/>
    </row>
    <row r="76" ht="12.0" customHeight="1">
      <c r="A76" s="4"/>
      <c r="B76" s="2"/>
      <c r="C76" s="2"/>
      <c r="D76" s="4"/>
      <c r="E76" s="4"/>
      <c r="F76" s="4"/>
      <c r="G76" s="4"/>
      <c r="H76" s="4"/>
      <c r="I76" s="4"/>
      <c r="J76" s="4"/>
      <c r="K76" s="4"/>
    </row>
    <row r="77" ht="12.0" customHeight="1">
      <c r="A77" s="4"/>
      <c r="B77" s="2"/>
      <c r="C77" s="2"/>
      <c r="D77" s="4"/>
      <c r="E77" s="4"/>
      <c r="F77" s="4"/>
      <c r="G77" s="4"/>
      <c r="H77" s="4"/>
      <c r="I77" s="4"/>
      <c r="J77" s="4"/>
      <c r="K77" s="4"/>
    </row>
    <row r="78" ht="12.0" customHeight="1">
      <c r="A78" s="4"/>
      <c r="B78" s="2"/>
      <c r="C78" s="2"/>
      <c r="D78" s="4"/>
      <c r="E78" s="4"/>
      <c r="F78" s="4"/>
      <c r="G78" s="4"/>
      <c r="H78" s="4"/>
      <c r="I78" s="4"/>
      <c r="J78" s="4"/>
      <c r="K78" s="4"/>
    </row>
    <row r="79" ht="12.0" customHeight="1">
      <c r="A79" s="4"/>
      <c r="B79" s="2"/>
      <c r="C79" s="2"/>
      <c r="D79" s="4"/>
      <c r="E79" s="4"/>
      <c r="F79" s="4"/>
      <c r="G79" s="4"/>
      <c r="H79" s="4"/>
      <c r="I79" s="4"/>
      <c r="J79" s="4"/>
      <c r="K79" s="4"/>
    </row>
    <row r="80" ht="12.0" customHeight="1">
      <c r="A80" s="4"/>
      <c r="B80" s="2"/>
      <c r="C80" s="2"/>
      <c r="D80" s="4"/>
      <c r="E80" s="4"/>
      <c r="F80" s="4"/>
      <c r="G80" s="4"/>
      <c r="H80" s="4"/>
      <c r="I80" s="4"/>
      <c r="J80" s="4"/>
      <c r="K80" s="4"/>
    </row>
    <row r="81" ht="12.0" customHeight="1">
      <c r="A81" s="4"/>
      <c r="B81" s="2"/>
      <c r="C81" s="2"/>
      <c r="D81" s="4"/>
      <c r="E81" s="4"/>
      <c r="F81" s="4"/>
      <c r="G81" s="4"/>
      <c r="H81" s="4"/>
      <c r="I81" s="4"/>
      <c r="J81" s="4"/>
      <c r="K81" s="4"/>
    </row>
    <row r="82" ht="12.0" customHeight="1">
      <c r="A82" s="4"/>
      <c r="B82" s="2"/>
      <c r="C82" s="2"/>
      <c r="D82" s="4"/>
      <c r="E82" s="4"/>
      <c r="F82" s="4"/>
      <c r="G82" s="4"/>
      <c r="H82" s="4"/>
      <c r="I82" s="4"/>
      <c r="J82" s="4"/>
      <c r="K82" s="4"/>
    </row>
    <row r="83" ht="12.0" customHeight="1">
      <c r="A83" s="4"/>
      <c r="B83" s="2"/>
      <c r="C83" s="2"/>
      <c r="D83" s="4"/>
      <c r="E83" s="4"/>
      <c r="F83" s="4"/>
      <c r="G83" s="4"/>
      <c r="H83" s="4"/>
      <c r="I83" s="4"/>
      <c r="J83" s="4"/>
      <c r="K83" s="4"/>
    </row>
    <row r="84" ht="12.0" customHeight="1">
      <c r="A84" s="4"/>
      <c r="B84" s="2"/>
      <c r="C84" s="2"/>
      <c r="D84" s="4"/>
      <c r="E84" s="4"/>
      <c r="F84" s="4"/>
      <c r="G84" s="4"/>
      <c r="H84" s="4"/>
      <c r="I84" s="4"/>
      <c r="J84" s="4"/>
      <c r="K84" s="4"/>
    </row>
    <row r="85" ht="12.0" customHeight="1">
      <c r="A85" s="4"/>
      <c r="B85" s="2"/>
      <c r="C85" s="2"/>
      <c r="D85" s="4"/>
      <c r="E85" s="4"/>
      <c r="F85" s="4"/>
      <c r="G85" s="4"/>
      <c r="H85" s="4"/>
      <c r="I85" s="4"/>
      <c r="J85" s="4"/>
      <c r="K85" s="4"/>
    </row>
    <row r="86" ht="12.0" customHeight="1">
      <c r="A86" s="4"/>
      <c r="B86" s="2"/>
      <c r="C86" s="2"/>
      <c r="D86" s="4"/>
      <c r="E86" s="4"/>
      <c r="F86" s="4"/>
      <c r="G86" s="4"/>
      <c r="H86" s="4"/>
      <c r="I86" s="4"/>
      <c r="J86" s="4"/>
      <c r="K86" s="4"/>
    </row>
    <row r="87" ht="12.0" customHeight="1">
      <c r="A87" s="4"/>
      <c r="B87" s="2"/>
      <c r="C87" s="2"/>
      <c r="D87" s="4"/>
      <c r="E87" s="4"/>
      <c r="F87" s="4"/>
      <c r="G87" s="4"/>
      <c r="H87" s="4"/>
      <c r="I87" s="4"/>
      <c r="J87" s="4"/>
      <c r="K87" s="4"/>
    </row>
    <row r="88" ht="12.0" customHeight="1">
      <c r="A88" s="4"/>
      <c r="B88" s="2"/>
      <c r="C88" s="2"/>
      <c r="D88" s="4"/>
      <c r="E88" s="4"/>
      <c r="F88" s="4"/>
      <c r="G88" s="4"/>
      <c r="H88" s="4"/>
      <c r="I88" s="4"/>
      <c r="J88" s="4"/>
      <c r="K88" s="4"/>
    </row>
    <row r="89" ht="12.0" customHeight="1">
      <c r="A89" s="4"/>
      <c r="B89" s="2"/>
      <c r="C89" s="2"/>
      <c r="D89" s="4"/>
      <c r="E89" s="4"/>
      <c r="F89" s="4"/>
      <c r="G89" s="4"/>
      <c r="H89" s="4"/>
      <c r="I89" s="4"/>
      <c r="J89" s="4"/>
      <c r="K89" s="4"/>
    </row>
    <row r="90" ht="12.0" customHeight="1">
      <c r="A90" s="4"/>
      <c r="B90" s="2"/>
      <c r="C90" s="2"/>
      <c r="D90" s="4"/>
      <c r="E90" s="4"/>
      <c r="F90" s="4"/>
      <c r="G90" s="4"/>
      <c r="H90" s="4"/>
      <c r="I90" s="4"/>
      <c r="J90" s="4"/>
      <c r="K90" s="4"/>
    </row>
    <row r="91" ht="12.0" customHeight="1">
      <c r="A91" s="4"/>
      <c r="B91" s="2"/>
      <c r="C91" s="2"/>
      <c r="D91" s="4"/>
      <c r="E91" s="4"/>
      <c r="F91" s="4"/>
      <c r="G91" s="4"/>
      <c r="H91" s="4"/>
      <c r="I91" s="4"/>
      <c r="J91" s="4"/>
      <c r="K91" s="4"/>
    </row>
    <row r="92" ht="12.0" customHeight="1">
      <c r="A92" s="4"/>
      <c r="B92" s="2"/>
      <c r="C92" s="2"/>
      <c r="D92" s="4"/>
      <c r="E92" s="4"/>
      <c r="F92" s="4"/>
      <c r="G92" s="4"/>
      <c r="H92" s="4"/>
      <c r="I92" s="4"/>
      <c r="J92" s="4"/>
      <c r="K92" s="4"/>
    </row>
    <row r="93" ht="12.0" customHeight="1">
      <c r="A93" s="4"/>
      <c r="B93" s="2"/>
      <c r="C93" s="2"/>
      <c r="D93" s="4"/>
      <c r="E93" s="4"/>
      <c r="F93" s="4"/>
      <c r="G93" s="4"/>
      <c r="H93" s="4"/>
      <c r="I93" s="4"/>
      <c r="J93" s="4"/>
      <c r="K93" s="4"/>
    </row>
    <row r="94" ht="12.0" customHeight="1">
      <c r="A94" s="4"/>
      <c r="B94" s="2"/>
      <c r="C94" s="2"/>
      <c r="D94" s="4"/>
      <c r="E94" s="4"/>
      <c r="F94" s="4"/>
      <c r="G94" s="4"/>
      <c r="H94" s="4"/>
      <c r="I94" s="4"/>
      <c r="J94" s="4"/>
      <c r="K94" s="4"/>
    </row>
    <row r="95" ht="12.0" customHeight="1">
      <c r="A95" s="4"/>
      <c r="B95" s="2"/>
      <c r="C95" s="2"/>
      <c r="D95" s="4"/>
      <c r="E95" s="4"/>
      <c r="F95" s="4"/>
      <c r="G95" s="4"/>
      <c r="H95" s="4"/>
      <c r="I95" s="4"/>
      <c r="J95" s="4"/>
      <c r="K95" s="4"/>
    </row>
    <row r="96" ht="12.0" customHeight="1">
      <c r="A96" s="4"/>
      <c r="B96" s="2"/>
      <c r="C96" s="2"/>
      <c r="D96" s="4"/>
      <c r="E96" s="4"/>
      <c r="F96" s="4"/>
      <c r="G96" s="4"/>
      <c r="H96" s="4"/>
      <c r="I96" s="4"/>
      <c r="J96" s="4"/>
      <c r="K96" s="4"/>
    </row>
    <row r="97" ht="12.0" customHeight="1">
      <c r="A97" s="4"/>
      <c r="B97" s="2"/>
      <c r="C97" s="2"/>
      <c r="D97" s="4"/>
      <c r="E97" s="4"/>
      <c r="F97" s="4"/>
      <c r="G97" s="4"/>
      <c r="H97" s="4"/>
      <c r="I97" s="4"/>
      <c r="J97" s="4"/>
      <c r="K97" s="4"/>
    </row>
    <row r="98" ht="12.0" customHeight="1">
      <c r="A98" s="4"/>
      <c r="B98" s="2"/>
      <c r="C98" s="2"/>
      <c r="D98" s="4"/>
      <c r="E98" s="4"/>
      <c r="F98" s="4"/>
      <c r="G98" s="4"/>
      <c r="H98" s="4"/>
      <c r="I98" s="4"/>
      <c r="J98" s="4"/>
      <c r="K98" s="4"/>
    </row>
    <row r="99" ht="12.0" customHeight="1">
      <c r="A99" s="4"/>
      <c r="B99" s="2"/>
      <c r="C99" s="2"/>
      <c r="D99" s="4"/>
      <c r="E99" s="4"/>
      <c r="F99" s="4"/>
      <c r="G99" s="4"/>
      <c r="H99" s="4"/>
      <c r="I99" s="4"/>
      <c r="J99" s="4"/>
      <c r="K99" s="4"/>
    </row>
    <row r="100" ht="12.0" customHeight="1">
      <c r="A100" s="4"/>
      <c r="B100" s="2"/>
      <c r="C100" s="2"/>
      <c r="D100" s="4"/>
      <c r="E100" s="4"/>
      <c r="F100" s="4"/>
      <c r="G100" s="4"/>
      <c r="H100" s="4"/>
      <c r="I100" s="4"/>
      <c r="J100" s="4"/>
      <c r="K100" s="4"/>
    </row>
  </sheetData>
  <printOptions/>
  <pageMargins bottom="0.75" footer="0.0" header="0.0" left="0.7" right="0.7" top="0.75"/>
  <pageSetup orientation="landscape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25.43"/>
    <col customWidth="1" min="2" max="10" width="9.43"/>
    <col customWidth="1" min="11" max="13" width="11.57"/>
  </cols>
  <sheetData>
    <row r="1" ht="12.0" customHeight="1">
      <c r="A1" s="18" t="s">
        <v>611</v>
      </c>
      <c r="B1" s="17"/>
      <c r="C1" s="17"/>
      <c r="D1" s="17"/>
      <c r="E1" s="17"/>
      <c r="F1" s="17"/>
      <c r="G1" s="17"/>
      <c r="H1" s="17"/>
      <c r="I1" s="17"/>
      <c r="J1" s="17"/>
      <c r="K1" s="19"/>
      <c r="L1" s="19"/>
      <c r="M1" s="19"/>
    </row>
    <row r="2" ht="12.0" customHeight="1">
      <c r="A2" s="20" t="s">
        <v>612</v>
      </c>
      <c r="B2" s="17"/>
      <c r="C2" s="17"/>
      <c r="D2" s="17"/>
      <c r="E2" s="17"/>
      <c r="F2" s="17"/>
      <c r="G2" s="17"/>
      <c r="H2" s="17"/>
      <c r="I2" s="17"/>
      <c r="J2" s="17"/>
      <c r="K2" s="19"/>
      <c r="L2" s="19"/>
      <c r="M2" s="19"/>
    </row>
    <row r="3" ht="9.75" customHeight="1">
      <c r="A3" s="19"/>
      <c r="B3" s="17"/>
      <c r="C3" s="17"/>
      <c r="D3" s="17"/>
      <c r="E3" s="17"/>
      <c r="F3" s="17"/>
      <c r="G3" s="17"/>
      <c r="H3" s="17"/>
      <c r="I3" s="17"/>
      <c r="J3" s="17"/>
      <c r="K3" s="19"/>
      <c r="L3" s="19"/>
      <c r="M3" s="19"/>
    </row>
    <row r="4" ht="9.75" customHeight="1">
      <c r="A4" s="19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19"/>
      <c r="M4" s="116"/>
    </row>
    <row r="5" ht="12.0" customHeight="1">
      <c r="A5" s="21"/>
      <c r="B5" s="22">
        <v>2011.0</v>
      </c>
      <c r="C5" s="22">
        <v>2012.0</v>
      </c>
      <c r="D5" s="22">
        <v>2013.0</v>
      </c>
      <c r="E5" s="22">
        <v>2014.0</v>
      </c>
      <c r="F5" s="22">
        <v>2015.0</v>
      </c>
      <c r="G5" s="22">
        <v>2016.0</v>
      </c>
      <c r="H5" s="22">
        <v>2017.0</v>
      </c>
      <c r="I5" s="22">
        <v>2018.0</v>
      </c>
      <c r="J5" s="22">
        <v>2019.0</v>
      </c>
      <c r="K5" s="22" t="s">
        <v>613</v>
      </c>
      <c r="L5" s="19"/>
      <c r="M5" s="19"/>
    </row>
    <row r="6" ht="12.0" customHeight="1">
      <c r="A6" s="18" t="s">
        <v>614</v>
      </c>
      <c r="B6" s="311" t="str">
        <f t="shared" ref="B6:K6" si="1">SUM(B8:B9)</f>
        <v>7,010,938</v>
      </c>
      <c r="C6" s="311" t="str">
        <f t="shared" si="1"/>
        <v>6,684,539</v>
      </c>
      <c r="D6" s="311" t="str">
        <f t="shared" si="1"/>
        <v>6,680,659</v>
      </c>
      <c r="E6" s="311" t="str">
        <f t="shared" si="1"/>
        <v>7,192,592</v>
      </c>
      <c r="F6" s="311" t="str">
        <f t="shared" si="1"/>
        <v>7,320,807</v>
      </c>
      <c r="G6" s="311" t="str">
        <f t="shared" si="1"/>
        <v>7,663,124</v>
      </c>
      <c r="H6" s="311" t="str">
        <f t="shared" si="1"/>
        <v>8,806,452</v>
      </c>
      <c r="I6" s="311" t="str">
        <f t="shared" si="1"/>
        <v>9,533,871</v>
      </c>
      <c r="J6" s="311" t="str">
        <f t="shared" si="1"/>
        <v>10,120,007</v>
      </c>
      <c r="K6" s="311" t="str">
        <f t="shared" si="1"/>
        <v>8,893,972</v>
      </c>
      <c r="L6" s="130"/>
      <c r="M6" s="19"/>
    </row>
    <row r="7" ht="7.5" customHeight="1">
      <c r="A7" s="19"/>
      <c r="B7" s="67"/>
      <c r="C7" s="67"/>
      <c r="D7" s="67"/>
      <c r="E7" s="67"/>
      <c r="F7" s="67"/>
      <c r="G7" s="67"/>
      <c r="H7" s="67"/>
      <c r="I7" s="67"/>
      <c r="J7" s="130"/>
      <c r="K7" s="130"/>
      <c r="L7" s="19"/>
      <c r="M7" s="19"/>
    </row>
    <row r="8" ht="12.0" customHeight="1">
      <c r="A8" s="19" t="s">
        <v>615</v>
      </c>
      <c r="B8" s="67">
        <v>7010937.8916</v>
      </c>
      <c r="C8" s="67">
        <v>6684539.391799999</v>
      </c>
      <c r="D8" s="67">
        <v>6680658.79</v>
      </c>
      <c r="E8" s="67">
        <v>7192591.9308</v>
      </c>
      <c r="F8" s="67">
        <v>7320806.847700001</v>
      </c>
      <c r="G8" s="67">
        <v>7663123.9877</v>
      </c>
      <c r="H8" s="67">
        <v>8668091.618999999</v>
      </c>
      <c r="I8" s="67">
        <v>9096993.872</v>
      </c>
      <c r="J8" s="67">
        <v>9666411.871799998</v>
      </c>
      <c r="K8" s="67">
        <v>8637232.9289</v>
      </c>
      <c r="L8" s="19"/>
      <c r="M8" s="19"/>
    </row>
    <row r="9" ht="12.0" customHeight="1">
      <c r="A9" s="19" t="s">
        <v>555</v>
      </c>
      <c r="B9" s="299">
        <v>0.0</v>
      </c>
      <c r="C9" s="299">
        <v>0.0</v>
      </c>
      <c r="D9" s="299">
        <v>0.0</v>
      </c>
      <c r="E9" s="299">
        <v>0.0</v>
      </c>
      <c r="F9" s="299">
        <v>0.0</v>
      </c>
      <c r="G9" s="299">
        <v>0.0</v>
      </c>
      <c r="H9" s="299">
        <v>138360.09377200002</v>
      </c>
      <c r="I9" s="67">
        <v>436877.2627549999</v>
      </c>
      <c r="J9" s="67">
        <v>453595.52722100005</v>
      </c>
      <c r="K9" s="67">
        <v>256738.59871799996</v>
      </c>
      <c r="L9" s="19"/>
      <c r="M9" s="19"/>
    </row>
    <row r="10" ht="9.75" customHeight="1">
      <c r="A10" s="19"/>
      <c r="B10" s="17"/>
      <c r="C10" s="17"/>
      <c r="D10" s="17"/>
      <c r="E10" s="17"/>
      <c r="F10" s="17"/>
      <c r="G10" s="17"/>
      <c r="H10" s="17"/>
      <c r="I10" s="17"/>
      <c r="J10" s="17"/>
      <c r="K10" s="19"/>
      <c r="L10" s="19"/>
      <c r="M10" s="19"/>
    </row>
    <row r="11" ht="9.75" customHeight="1">
      <c r="A11" s="19"/>
      <c r="B11" s="17"/>
      <c r="C11" s="17"/>
      <c r="D11" s="17"/>
      <c r="E11" s="17"/>
      <c r="F11" s="17"/>
      <c r="G11" s="17"/>
      <c r="H11" s="17"/>
      <c r="I11" s="17"/>
      <c r="J11" s="17"/>
      <c r="K11" s="19"/>
      <c r="L11" s="19"/>
      <c r="M11" s="19"/>
    </row>
    <row r="12" ht="12.0" customHeight="1">
      <c r="A12" s="24" t="s">
        <v>272</v>
      </c>
      <c r="B12" s="126"/>
      <c r="C12" s="127"/>
      <c r="D12" s="127"/>
      <c r="E12" s="127"/>
      <c r="F12" s="127"/>
      <c r="G12" s="127"/>
      <c r="H12" s="127"/>
      <c r="I12" s="247"/>
      <c r="J12" s="127"/>
      <c r="K12" s="127"/>
      <c r="L12" s="19"/>
      <c r="M12" s="19"/>
    </row>
    <row r="13" ht="12.0" customHeight="1">
      <c r="A13" s="19" t="s">
        <v>616</v>
      </c>
      <c r="B13" s="68"/>
      <c r="C13" s="113"/>
      <c r="D13" s="113"/>
      <c r="E13" s="113"/>
      <c r="F13" s="113"/>
      <c r="G13" s="113"/>
      <c r="H13" s="113"/>
      <c r="I13" s="67"/>
      <c r="J13" s="113"/>
      <c r="K13" s="113"/>
      <c r="L13" s="19"/>
      <c r="M13" s="19"/>
    </row>
    <row r="14" ht="12.0" customHeight="1">
      <c r="A14" s="27" t="s">
        <v>617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9"/>
      <c r="M14" s="19"/>
    </row>
    <row r="15" ht="12.0" customHeight="1">
      <c r="A15" s="19"/>
      <c r="B15" s="17"/>
      <c r="C15" s="17"/>
      <c r="D15" s="17"/>
      <c r="E15" s="17"/>
      <c r="F15" s="17"/>
      <c r="G15" s="17"/>
      <c r="H15" s="17"/>
      <c r="I15" s="17"/>
      <c r="J15" s="17"/>
      <c r="K15" s="19"/>
      <c r="L15" s="19"/>
      <c r="M15" s="19"/>
    </row>
    <row r="16" ht="12.0" customHeight="1">
      <c r="A16" s="19"/>
      <c r="B16" s="17"/>
      <c r="C16" s="17"/>
      <c r="D16" s="17"/>
      <c r="E16" s="17"/>
      <c r="F16" s="17"/>
      <c r="G16" s="17"/>
      <c r="H16" s="17"/>
      <c r="I16" s="17"/>
      <c r="J16" s="17"/>
      <c r="K16" s="19"/>
      <c r="L16" s="19"/>
      <c r="M16" s="19"/>
    </row>
    <row r="17" ht="12.0" customHeight="1">
      <c r="A17" s="19"/>
      <c r="B17" s="300"/>
      <c r="C17" s="300"/>
      <c r="D17" s="300"/>
      <c r="E17" s="300"/>
      <c r="F17" s="300"/>
      <c r="G17" s="300"/>
      <c r="H17" s="300"/>
      <c r="I17" s="300"/>
      <c r="J17" s="300"/>
      <c r="K17" s="300"/>
      <c r="L17" s="19"/>
      <c r="M17" s="19"/>
    </row>
    <row r="18" ht="12.0" customHeight="1">
      <c r="A18" s="19"/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19"/>
      <c r="M18" s="19"/>
    </row>
    <row r="19" ht="12.0" customHeight="1">
      <c r="A19" s="19"/>
      <c r="B19" s="354"/>
      <c r="C19" s="354"/>
      <c r="D19" s="354"/>
      <c r="E19" s="354"/>
      <c r="F19" s="354"/>
      <c r="G19" s="354"/>
      <c r="H19" s="354"/>
      <c r="I19" s="354"/>
      <c r="J19" s="354"/>
      <c r="K19" s="354"/>
      <c r="L19" s="19"/>
      <c r="M19" s="19"/>
    </row>
    <row r="20" ht="12.0" customHeight="1">
      <c r="A20" s="19"/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19"/>
      <c r="M20" s="19"/>
    </row>
    <row r="21" ht="12.0" customHeight="1">
      <c r="A21" s="19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19"/>
      <c r="M21" s="19"/>
    </row>
    <row r="22" ht="12.0" customHeight="1">
      <c r="A22" s="19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19"/>
      <c r="M22" s="19"/>
    </row>
    <row r="23" ht="12.0" customHeight="1">
      <c r="A23" s="19"/>
      <c r="B23" s="355"/>
      <c r="C23" s="355"/>
      <c r="D23" s="355"/>
      <c r="E23" s="355"/>
      <c r="F23" s="355"/>
      <c r="G23" s="355"/>
      <c r="H23" s="355"/>
      <c r="I23" s="355"/>
      <c r="J23" s="355"/>
      <c r="K23" s="231"/>
      <c r="L23" s="19"/>
      <c r="M23" s="19"/>
    </row>
    <row r="24" ht="12.0" customHeight="1">
      <c r="A24" s="19"/>
      <c r="B24" s="17"/>
      <c r="C24" s="17"/>
      <c r="D24" s="17"/>
      <c r="E24" s="17"/>
      <c r="F24" s="17"/>
      <c r="G24" s="17"/>
      <c r="H24" s="17"/>
      <c r="I24" s="17"/>
      <c r="J24" s="17"/>
      <c r="K24" s="19"/>
      <c r="L24" s="19"/>
      <c r="M24" s="19"/>
    </row>
    <row r="25" ht="12.0" customHeight="1">
      <c r="A25" s="19"/>
      <c r="B25" s="17"/>
      <c r="C25" s="17"/>
      <c r="D25" s="17"/>
      <c r="E25" s="17"/>
      <c r="F25" s="17"/>
      <c r="G25" s="17"/>
      <c r="H25" s="17"/>
      <c r="I25" s="17"/>
      <c r="J25" s="17"/>
      <c r="K25" s="19"/>
      <c r="L25" s="19"/>
      <c r="M25" s="19"/>
    </row>
    <row r="26" ht="12.0" customHeight="1">
      <c r="A26" s="19"/>
      <c r="B26" s="17"/>
      <c r="C26" s="17"/>
      <c r="D26" s="17"/>
      <c r="E26" s="17"/>
      <c r="F26" s="17"/>
      <c r="G26" s="17"/>
      <c r="H26" s="17"/>
      <c r="I26" s="17"/>
      <c r="J26" s="17"/>
      <c r="K26" s="19"/>
      <c r="L26" s="19"/>
      <c r="M26" s="19"/>
    </row>
    <row r="27" ht="12.0" customHeight="1">
      <c r="A27" s="19"/>
      <c r="B27" s="17"/>
      <c r="C27" s="17"/>
      <c r="D27" s="17"/>
      <c r="E27" s="17"/>
      <c r="F27" s="17"/>
      <c r="G27" s="17"/>
      <c r="H27" s="17"/>
      <c r="I27" s="17"/>
      <c r="J27" s="17"/>
      <c r="K27" s="19"/>
      <c r="L27" s="19"/>
      <c r="M27" s="19"/>
    </row>
    <row r="28" ht="12.0" customHeight="1">
      <c r="A28" s="19"/>
      <c r="B28" s="17"/>
      <c r="C28" s="17"/>
      <c r="D28" s="17"/>
      <c r="E28" s="17"/>
      <c r="F28" s="17"/>
      <c r="G28" s="17"/>
      <c r="H28" s="17"/>
      <c r="I28" s="17"/>
      <c r="J28" s="17"/>
      <c r="K28" s="19"/>
      <c r="L28" s="19"/>
      <c r="M28" s="19"/>
    </row>
    <row r="29" ht="12.0" customHeight="1">
      <c r="A29" s="19"/>
      <c r="B29" s="17"/>
      <c r="C29" s="17"/>
      <c r="D29" s="17"/>
      <c r="E29" s="17"/>
      <c r="F29" s="17"/>
      <c r="G29" s="17"/>
      <c r="H29" s="17"/>
      <c r="I29" s="17"/>
      <c r="J29" s="17"/>
      <c r="K29" s="19"/>
      <c r="L29" s="19"/>
      <c r="M29" s="19"/>
    </row>
    <row r="30" ht="12.0" customHeight="1">
      <c r="A30" s="19"/>
      <c r="B30" s="17"/>
      <c r="C30" s="17"/>
      <c r="D30" s="17"/>
      <c r="E30" s="17"/>
      <c r="F30" s="17"/>
      <c r="G30" s="17"/>
      <c r="H30" s="17"/>
      <c r="I30" s="17"/>
      <c r="J30" s="17"/>
      <c r="K30" s="19"/>
      <c r="L30" s="19"/>
      <c r="M30" s="19"/>
    </row>
    <row r="31" ht="12.0" customHeight="1">
      <c r="A31" s="19"/>
      <c r="B31" s="17"/>
      <c r="C31" s="17"/>
      <c r="D31" s="17"/>
      <c r="E31" s="17"/>
      <c r="F31" s="17"/>
      <c r="G31" s="17"/>
      <c r="H31" s="17"/>
      <c r="I31" s="17"/>
      <c r="J31" s="17"/>
      <c r="K31" s="19"/>
      <c r="L31" s="19"/>
      <c r="M31" s="19"/>
    </row>
    <row r="32" ht="12.0" customHeight="1">
      <c r="A32" s="19"/>
      <c r="B32" s="17"/>
      <c r="C32" s="17"/>
      <c r="D32" s="17"/>
      <c r="E32" s="17"/>
      <c r="F32" s="17"/>
      <c r="G32" s="17"/>
      <c r="H32" s="17"/>
      <c r="I32" s="17"/>
      <c r="J32" s="17"/>
      <c r="K32" s="19"/>
      <c r="L32" s="19"/>
      <c r="M32" s="19"/>
    </row>
    <row r="33" ht="12.0" customHeight="1">
      <c r="A33" s="19"/>
      <c r="B33" s="17"/>
      <c r="C33" s="17"/>
      <c r="D33" s="17"/>
      <c r="E33" s="17"/>
      <c r="F33" s="17"/>
      <c r="G33" s="17"/>
      <c r="H33" s="17"/>
      <c r="I33" s="17"/>
      <c r="J33" s="17"/>
      <c r="K33" s="19"/>
      <c r="L33" s="19"/>
      <c r="M33" s="19"/>
    </row>
    <row r="34" ht="12.0" customHeight="1">
      <c r="A34" s="19"/>
      <c r="B34" s="17"/>
      <c r="C34" s="17"/>
      <c r="D34" s="17"/>
      <c r="E34" s="17"/>
      <c r="F34" s="17"/>
      <c r="G34" s="17"/>
      <c r="H34" s="17"/>
      <c r="I34" s="17"/>
      <c r="J34" s="17"/>
      <c r="K34" s="19"/>
      <c r="L34" s="19"/>
      <c r="M34" s="19"/>
    </row>
    <row r="35" ht="12.0" customHeight="1">
      <c r="A35" s="19"/>
      <c r="B35" s="17"/>
      <c r="C35" s="17"/>
      <c r="D35" s="17"/>
      <c r="E35" s="17"/>
      <c r="F35" s="17"/>
      <c r="G35" s="17"/>
      <c r="H35" s="17"/>
      <c r="I35" s="17"/>
      <c r="J35" s="17"/>
      <c r="K35" s="19"/>
      <c r="L35" s="19"/>
      <c r="M35" s="19"/>
    </row>
    <row r="36" ht="12.0" customHeight="1">
      <c r="A36" s="19"/>
      <c r="B36" s="17"/>
      <c r="C36" s="17"/>
      <c r="D36" s="17"/>
      <c r="E36" s="17"/>
      <c r="F36" s="17"/>
      <c r="G36" s="17"/>
      <c r="H36" s="17"/>
      <c r="I36" s="17"/>
      <c r="J36" s="17"/>
      <c r="K36" s="19"/>
      <c r="L36" s="19"/>
      <c r="M36" s="19"/>
    </row>
    <row r="37" ht="12.0" customHeight="1">
      <c r="A37" s="19"/>
      <c r="B37" s="17"/>
      <c r="C37" s="17"/>
      <c r="D37" s="17"/>
      <c r="E37" s="17"/>
      <c r="F37" s="17"/>
      <c r="G37" s="17"/>
      <c r="H37" s="17"/>
      <c r="I37" s="17"/>
      <c r="J37" s="17"/>
      <c r="K37" s="19"/>
      <c r="L37" s="19"/>
      <c r="M37" s="19"/>
    </row>
    <row r="38" ht="12.0" customHeight="1">
      <c r="A38" s="19"/>
      <c r="B38" s="17"/>
      <c r="C38" s="17"/>
      <c r="D38" s="17"/>
      <c r="E38" s="17"/>
      <c r="F38" s="17"/>
      <c r="G38" s="17"/>
      <c r="H38" s="17"/>
      <c r="I38" s="17"/>
      <c r="J38" s="17"/>
      <c r="K38" s="19"/>
      <c r="L38" s="19"/>
      <c r="M38" s="19"/>
    </row>
    <row r="39" ht="12.0" customHeight="1">
      <c r="A39" s="19"/>
      <c r="B39" s="17"/>
      <c r="C39" s="17"/>
      <c r="D39" s="17"/>
      <c r="E39" s="17"/>
      <c r="F39" s="17"/>
      <c r="G39" s="17"/>
      <c r="H39" s="17"/>
      <c r="I39" s="17"/>
      <c r="J39" s="17"/>
      <c r="K39" s="19"/>
      <c r="L39" s="19"/>
      <c r="M39" s="19"/>
    </row>
    <row r="40" ht="12.0" customHeight="1">
      <c r="A40" s="19"/>
      <c r="B40" s="17"/>
      <c r="C40" s="17"/>
      <c r="D40" s="17"/>
      <c r="E40" s="17"/>
      <c r="F40" s="17"/>
      <c r="G40" s="17"/>
      <c r="H40" s="17"/>
      <c r="I40" s="17"/>
      <c r="J40" s="17"/>
      <c r="K40" s="19"/>
      <c r="L40" s="19"/>
      <c r="M40" s="19"/>
    </row>
    <row r="41" ht="12.0" customHeight="1">
      <c r="A41" s="19"/>
      <c r="B41" s="17"/>
      <c r="C41" s="17"/>
      <c r="D41" s="17"/>
      <c r="E41" s="17"/>
      <c r="F41" s="17"/>
      <c r="G41" s="17"/>
      <c r="H41" s="17"/>
      <c r="I41" s="17"/>
      <c r="J41" s="17"/>
      <c r="K41" s="19"/>
      <c r="L41" s="19"/>
      <c r="M41" s="19"/>
    </row>
    <row r="42" ht="12.0" customHeight="1">
      <c r="A42" s="19"/>
      <c r="B42" s="17"/>
      <c r="C42" s="17"/>
      <c r="D42" s="17"/>
      <c r="E42" s="17"/>
      <c r="F42" s="17"/>
      <c r="G42" s="17"/>
      <c r="H42" s="17"/>
      <c r="I42" s="17"/>
      <c r="J42" s="17"/>
      <c r="K42" s="19"/>
      <c r="L42" s="19"/>
      <c r="M42" s="19"/>
    </row>
    <row r="43" ht="12.0" customHeight="1">
      <c r="A43" s="19"/>
      <c r="B43" s="17"/>
      <c r="C43" s="17"/>
      <c r="D43" s="17"/>
      <c r="E43" s="17"/>
      <c r="F43" s="17"/>
      <c r="G43" s="17"/>
      <c r="H43" s="17"/>
      <c r="I43" s="17"/>
      <c r="J43" s="17"/>
      <c r="K43" s="19"/>
      <c r="L43" s="19"/>
      <c r="M43" s="19"/>
    </row>
    <row r="44" ht="12.0" customHeight="1">
      <c r="A44" s="19"/>
      <c r="B44" s="17"/>
      <c r="C44" s="17"/>
      <c r="D44" s="17"/>
      <c r="E44" s="17"/>
      <c r="F44" s="17"/>
      <c r="G44" s="17"/>
      <c r="H44" s="17"/>
      <c r="I44" s="17"/>
      <c r="J44" s="17"/>
      <c r="K44" s="19"/>
      <c r="L44" s="19"/>
      <c r="M44" s="19"/>
    </row>
    <row r="45" ht="12.0" customHeight="1">
      <c r="A45" s="19"/>
      <c r="B45" s="17"/>
      <c r="C45" s="17"/>
      <c r="D45" s="17"/>
      <c r="E45" s="17"/>
      <c r="F45" s="17"/>
      <c r="G45" s="17"/>
      <c r="H45" s="17"/>
      <c r="I45" s="17"/>
      <c r="J45" s="17"/>
      <c r="K45" s="19"/>
      <c r="L45" s="19"/>
      <c r="M45" s="19"/>
    </row>
    <row r="46" ht="12.0" customHeight="1">
      <c r="A46" s="19"/>
      <c r="B46" s="17"/>
      <c r="C46" s="17"/>
      <c r="D46" s="17"/>
      <c r="E46" s="17"/>
      <c r="F46" s="17"/>
      <c r="G46" s="17"/>
      <c r="H46" s="17"/>
      <c r="I46" s="17"/>
      <c r="J46" s="17"/>
      <c r="K46" s="19"/>
      <c r="L46" s="19"/>
      <c r="M46" s="19"/>
    </row>
    <row r="47" ht="12.0" customHeight="1">
      <c r="A47" s="19"/>
      <c r="B47" s="17"/>
      <c r="C47" s="17"/>
      <c r="D47" s="17"/>
      <c r="E47" s="17"/>
      <c r="F47" s="17"/>
      <c r="G47" s="17"/>
      <c r="H47" s="17"/>
      <c r="I47" s="17"/>
      <c r="J47" s="17"/>
      <c r="K47" s="19"/>
      <c r="L47" s="19"/>
      <c r="M47" s="19"/>
    </row>
    <row r="48" ht="12.0" customHeight="1">
      <c r="A48" s="19"/>
      <c r="B48" s="17"/>
      <c r="C48" s="17"/>
      <c r="D48" s="17"/>
      <c r="E48" s="17"/>
      <c r="F48" s="17"/>
      <c r="G48" s="17"/>
      <c r="H48" s="17"/>
      <c r="I48" s="17"/>
      <c r="J48" s="17"/>
      <c r="K48" s="19"/>
      <c r="L48" s="19"/>
      <c r="M48" s="19"/>
    </row>
    <row r="49" ht="12.0" customHeight="1">
      <c r="A49" s="19"/>
      <c r="B49" s="17"/>
      <c r="C49" s="17"/>
      <c r="D49" s="17"/>
      <c r="E49" s="17"/>
      <c r="F49" s="17"/>
      <c r="G49" s="17"/>
      <c r="H49" s="17"/>
      <c r="I49" s="17"/>
      <c r="J49" s="17"/>
      <c r="K49" s="19"/>
      <c r="L49" s="19"/>
      <c r="M49" s="19"/>
    </row>
    <row r="50" ht="12.0" customHeight="1">
      <c r="A50" s="19"/>
      <c r="B50" s="17"/>
      <c r="C50" s="17"/>
      <c r="D50" s="17"/>
      <c r="E50" s="17"/>
      <c r="F50" s="17"/>
      <c r="G50" s="17"/>
      <c r="H50" s="17"/>
      <c r="I50" s="17"/>
      <c r="J50" s="17"/>
      <c r="K50" s="19"/>
      <c r="L50" s="19"/>
      <c r="M50" s="19"/>
    </row>
    <row r="51" ht="12.0" customHeight="1">
      <c r="A51" s="19"/>
      <c r="B51" s="17"/>
      <c r="C51" s="17"/>
      <c r="D51" s="17"/>
      <c r="E51" s="17"/>
      <c r="F51" s="17"/>
      <c r="G51" s="17"/>
      <c r="H51" s="17"/>
      <c r="I51" s="17"/>
      <c r="J51" s="17"/>
      <c r="K51" s="19"/>
      <c r="L51" s="19"/>
      <c r="M51" s="19"/>
    </row>
    <row r="52" ht="12.0" customHeight="1">
      <c r="A52" s="19"/>
      <c r="B52" s="17"/>
      <c r="C52" s="17"/>
      <c r="D52" s="17"/>
      <c r="E52" s="17"/>
      <c r="F52" s="17"/>
      <c r="G52" s="17"/>
      <c r="H52" s="17"/>
      <c r="I52" s="17"/>
      <c r="J52" s="17"/>
      <c r="K52" s="19"/>
      <c r="L52" s="19"/>
      <c r="M52" s="19"/>
    </row>
    <row r="53" ht="12.0" customHeight="1">
      <c r="A53" s="19"/>
      <c r="B53" s="17"/>
      <c r="C53" s="17"/>
      <c r="D53" s="17"/>
      <c r="E53" s="17"/>
      <c r="F53" s="17"/>
      <c r="G53" s="17"/>
      <c r="H53" s="17"/>
      <c r="I53" s="17"/>
      <c r="J53" s="17"/>
      <c r="K53" s="19"/>
      <c r="L53" s="19"/>
      <c r="M53" s="19"/>
    </row>
    <row r="54" ht="12.0" customHeight="1">
      <c r="A54" s="19"/>
      <c r="B54" s="17"/>
      <c r="C54" s="17"/>
      <c r="D54" s="17"/>
      <c r="E54" s="17"/>
      <c r="F54" s="17"/>
      <c r="G54" s="17"/>
      <c r="H54" s="17"/>
      <c r="I54" s="17"/>
      <c r="J54" s="17"/>
      <c r="K54" s="19"/>
      <c r="L54" s="19"/>
      <c r="M54" s="19"/>
    </row>
    <row r="55" ht="12.0" customHeight="1">
      <c r="A55" s="19"/>
      <c r="B55" s="17"/>
      <c r="C55" s="17"/>
      <c r="D55" s="17"/>
      <c r="E55" s="17"/>
      <c r="F55" s="17"/>
      <c r="G55" s="17"/>
      <c r="H55" s="17"/>
      <c r="I55" s="17"/>
      <c r="J55" s="17"/>
      <c r="K55" s="19"/>
      <c r="L55" s="19"/>
      <c r="M55" s="19"/>
    </row>
    <row r="56" ht="12.0" customHeight="1">
      <c r="A56" s="19"/>
      <c r="B56" s="17"/>
      <c r="C56" s="17"/>
      <c r="D56" s="17"/>
      <c r="E56" s="17"/>
      <c r="F56" s="17"/>
      <c r="G56" s="17"/>
      <c r="H56" s="17"/>
      <c r="I56" s="17"/>
      <c r="J56" s="17"/>
      <c r="K56" s="19"/>
      <c r="L56" s="19"/>
      <c r="M56" s="19"/>
    </row>
    <row r="57" ht="12.0" customHeight="1">
      <c r="A57" s="19"/>
      <c r="B57" s="17"/>
      <c r="C57" s="17"/>
      <c r="D57" s="17"/>
      <c r="E57" s="17"/>
      <c r="F57" s="17"/>
      <c r="G57" s="17"/>
      <c r="H57" s="17"/>
      <c r="I57" s="17"/>
      <c r="J57" s="17"/>
      <c r="K57" s="19"/>
      <c r="L57" s="19"/>
      <c r="M57" s="19"/>
    </row>
    <row r="58" ht="12.0" customHeight="1">
      <c r="A58" s="19"/>
      <c r="B58" s="17"/>
      <c r="C58" s="17"/>
      <c r="D58" s="17"/>
      <c r="E58" s="17"/>
      <c r="F58" s="17"/>
      <c r="G58" s="17"/>
      <c r="H58" s="17"/>
      <c r="I58" s="17"/>
      <c r="J58" s="17"/>
      <c r="K58" s="19"/>
      <c r="L58" s="19"/>
      <c r="M58" s="19"/>
    </row>
    <row r="59" ht="12.0" customHeight="1">
      <c r="A59" s="19"/>
      <c r="B59" s="17"/>
      <c r="C59" s="17"/>
      <c r="D59" s="17"/>
      <c r="E59" s="17"/>
      <c r="F59" s="17"/>
      <c r="G59" s="17"/>
      <c r="H59" s="17"/>
      <c r="I59" s="17"/>
      <c r="J59" s="17"/>
      <c r="K59" s="19"/>
      <c r="L59" s="19"/>
      <c r="M59" s="19"/>
    </row>
    <row r="60" ht="12.0" customHeight="1">
      <c r="A60" s="19"/>
      <c r="B60" s="17"/>
      <c r="C60" s="17"/>
      <c r="D60" s="17"/>
      <c r="E60" s="17"/>
      <c r="F60" s="17"/>
      <c r="G60" s="17"/>
      <c r="H60" s="17"/>
      <c r="I60" s="17"/>
      <c r="J60" s="17"/>
      <c r="K60" s="19"/>
      <c r="L60" s="19"/>
      <c r="M60" s="19"/>
    </row>
    <row r="61" ht="12.0" customHeight="1">
      <c r="A61" s="19"/>
      <c r="B61" s="17"/>
      <c r="C61" s="17"/>
      <c r="D61" s="17"/>
      <c r="E61" s="17"/>
      <c r="F61" s="17"/>
      <c r="G61" s="17"/>
      <c r="H61" s="17"/>
      <c r="I61" s="17"/>
      <c r="J61" s="17"/>
      <c r="K61" s="19"/>
      <c r="L61" s="19"/>
      <c r="M61" s="19"/>
    </row>
    <row r="62" ht="12.0" customHeight="1">
      <c r="A62" s="19"/>
      <c r="B62" s="17"/>
      <c r="C62" s="17"/>
      <c r="D62" s="17"/>
      <c r="E62" s="17"/>
      <c r="F62" s="17"/>
      <c r="G62" s="17"/>
      <c r="H62" s="17"/>
      <c r="I62" s="17"/>
      <c r="J62" s="17"/>
      <c r="K62" s="19"/>
      <c r="L62" s="19"/>
      <c r="M62" s="19"/>
    </row>
    <row r="63" ht="12.0" customHeight="1">
      <c r="A63" s="19"/>
      <c r="B63" s="17"/>
      <c r="C63" s="17"/>
      <c r="D63" s="17"/>
      <c r="E63" s="17"/>
      <c r="F63" s="17"/>
      <c r="G63" s="17"/>
      <c r="H63" s="17"/>
      <c r="I63" s="17"/>
      <c r="J63" s="17"/>
      <c r="K63" s="19"/>
      <c r="L63" s="19"/>
      <c r="M63" s="19"/>
    </row>
    <row r="64" ht="12.0" customHeight="1">
      <c r="A64" s="19"/>
      <c r="B64" s="17"/>
      <c r="C64" s="17"/>
      <c r="D64" s="17"/>
      <c r="E64" s="17"/>
      <c r="F64" s="17"/>
      <c r="G64" s="17"/>
      <c r="H64" s="17"/>
      <c r="I64" s="17"/>
      <c r="J64" s="17"/>
      <c r="K64" s="19"/>
      <c r="L64" s="19"/>
      <c r="M64" s="19"/>
    </row>
    <row r="65" ht="12.0" customHeight="1">
      <c r="A65" s="19"/>
      <c r="B65" s="17"/>
      <c r="C65" s="17"/>
      <c r="D65" s="17"/>
      <c r="E65" s="17"/>
      <c r="F65" s="17"/>
      <c r="G65" s="17"/>
      <c r="H65" s="17"/>
      <c r="I65" s="17"/>
      <c r="J65" s="17"/>
      <c r="K65" s="19"/>
      <c r="L65" s="19"/>
      <c r="M65" s="19"/>
    </row>
    <row r="66" ht="12.0" customHeight="1">
      <c r="A66" s="19"/>
      <c r="B66" s="17"/>
      <c r="C66" s="17"/>
      <c r="D66" s="17"/>
      <c r="E66" s="17"/>
      <c r="F66" s="17"/>
      <c r="G66" s="17"/>
      <c r="H66" s="17"/>
      <c r="I66" s="17"/>
      <c r="J66" s="17"/>
      <c r="K66" s="19"/>
      <c r="L66" s="19"/>
      <c r="M66" s="19"/>
    </row>
    <row r="67" ht="12.0" customHeight="1">
      <c r="A67" s="19"/>
      <c r="B67" s="17"/>
      <c r="C67" s="17"/>
      <c r="D67" s="17"/>
      <c r="E67" s="17"/>
      <c r="F67" s="17"/>
      <c r="G67" s="17"/>
      <c r="H67" s="17"/>
      <c r="I67" s="17"/>
      <c r="J67" s="17"/>
      <c r="K67" s="19"/>
      <c r="L67" s="19"/>
      <c r="M67" s="19"/>
    </row>
    <row r="68" ht="12.0" customHeight="1">
      <c r="A68" s="19"/>
      <c r="B68" s="17"/>
      <c r="C68" s="17"/>
      <c r="D68" s="17"/>
      <c r="E68" s="17"/>
      <c r="F68" s="17"/>
      <c r="G68" s="17"/>
      <c r="H68" s="17"/>
      <c r="I68" s="17"/>
      <c r="J68" s="17"/>
      <c r="K68" s="19"/>
      <c r="L68" s="19"/>
      <c r="M68" s="19"/>
    </row>
    <row r="69" ht="12.0" customHeight="1">
      <c r="A69" s="19"/>
      <c r="B69" s="17"/>
      <c r="C69" s="17"/>
      <c r="D69" s="17"/>
      <c r="E69" s="17"/>
      <c r="F69" s="17"/>
      <c r="G69" s="17"/>
      <c r="H69" s="17"/>
      <c r="I69" s="17"/>
      <c r="J69" s="17"/>
      <c r="K69" s="19"/>
      <c r="L69" s="19"/>
      <c r="M69" s="19"/>
    </row>
    <row r="70" ht="12.0" customHeight="1">
      <c r="A70" s="19"/>
      <c r="B70" s="17"/>
      <c r="C70" s="17"/>
      <c r="D70" s="17"/>
      <c r="E70" s="17"/>
      <c r="F70" s="17"/>
      <c r="G70" s="17"/>
      <c r="H70" s="17"/>
      <c r="I70" s="17"/>
      <c r="J70" s="17"/>
      <c r="K70" s="19"/>
      <c r="L70" s="19"/>
      <c r="M70" s="19"/>
    </row>
    <row r="71" ht="12.0" customHeight="1">
      <c r="A71" s="19"/>
      <c r="B71" s="17"/>
      <c r="C71" s="17"/>
      <c r="D71" s="17"/>
      <c r="E71" s="17"/>
      <c r="F71" s="17"/>
      <c r="G71" s="17"/>
      <c r="H71" s="17"/>
      <c r="I71" s="17"/>
      <c r="J71" s="17"/>
      <c r="K71" s="19"/>
      <c r="L71" s="19"/>
      <c r="M71" s="19"/>
    </row>
    <row r="72" ht="12.0" customHeight="1">
      <c r="A72" s="19"/>
      <c r="B72" s="17"/>
      <c r="C72" s="17"/>
      <c r="D72" s="17"/>
      <c r="E72" s="17"/>
      <c r="F72" s="17"/>
      <c r="G72" s="17"/>
      <c r="H72" s="17"/>
      <c r="I72" s="17"/>
      <c r="J72" s="17"/>
      <c r="K72" s="19"/>
      <c r="L72" s="19"/>
      <c r="M72" s="19"/>
    </row>
    <row r="73" ht="12.0" customHeight="1">
      <c r="A73" s="19"/>
      <c r="B73" s="17"/>
      <c r="C73" s="17"/>
      <c r="D73" s="17"/>
      <c r="E73" s="17"/>
      <c r="F73" s="17"/>
      <c r="G73" s="17"/>
      <c r="H73" s="17"/>
      <c r="I73" s="17"/>
      <c r="J73" s="17"/>
      <c r="K73" s="19"/>
      <c r="L73" s="19"/>
      <c r="M73" s="19"/>
    </row>
    <row r="74" ht="12.0" customHeight="1">
      <c r="A74" s="19"/>
      <c r="B74" s="17"/>
      <c r="C74" s="17"/>
      <c r="D74" s="17"/>
      <c r="E74" s="17"/>
      <c r="F74" s="17"/>
      <c r="G74" s="17"/>
      <c r="H74" s="17"/>
      <c r="I74" s="17"/>
      <c r="J74" s="17"/>
      <c r="K74" s="19"/>
      <c r="L74" s="19"/>
      <c r="M74" s="19"/>
    </row>
    <row r="75" ht="12.0" customHeight="1">
      <c r="A75" s="19"/>
      <c r="B75" s="17"/>
      <c r="C75" s="17"/>
      <c r="D75" s="17"/>
      <c r="E75" s="17"/>
      <c r="F75" s="17"/>
      <c r="G75" s="17"/>
      <c r="H75" s="17"/>
      <c r="I75" s="17"/>
      <c r="J75" s="17"/>
      <c r="K75" s="19"/>
      <c r="L75" s="19"/>
      <c r="M75" s="19"/>
    </row>
    <row r="76" ht="12.0" customHeight="1">
      <c r="A76" s="19"/>
      <c r="B76" s="17"/>
      <c r="C76" s="17"/>
      <c r="D76" s="17"/>
      <c r="E76" s="17"/>
      <c r="F76" s="17"/>
      <c r="G76" s="17"/>
      <c r="H76" s="17"/>
      <c r="I76" s="17"/>
      <c r="J76" s="17"/>
      <c r="K76" s="19"/>
      <c r="L76" s="19"/>
      <c r="M76" s="19"/>
    </row>
    <row r="77" ht="12.0" customHeight="1">
      <c r="A77" s="19"/>
      <c r="B77" s="17"/>
      <c r="C77" s="17"/>
      <c r="D77" s="17"/>
      <c r="E77" s="17"/>
      <c r="F77" s="17"/>
      <c r="G77" s="17"/>
      <c r="H77" s="17"/>
      <c r="I77" s="17"/>
      <c r="J77" s="17"/>
      <c r="K77" s="19"/>
      <c r="L77" s="19"/>
      <c r="M77" s="19"/>
    </row>
    <row r="78" ht="12.0" customHeight="1">
      <c r="A78" s="19"/>
      <c r="B78" s="17"/>
      <c r="C78" s="17"/>
      <c r="D78" s="17"/>
      <c r="E78" s="17"/>
      <c r="F78" s="17"/>
      <c r="G78" s="17"/>
      <c r="H78" s="17"/>
      <c r="I78" s="17"/>
      <c r="J78" s="17"/>
      <c r="K78" s="19"/>
      <c r="L78" s="19"/>
      <c r="M78" s="19"/>
    </row>
    <row r="79" ht="12.0" customHeight="1">
      <c r="A79" s="19"/>
      <c r="B79" s="17"/>
      <c r="C79" s="17"/>
      <c r="D79" s="17"/>
      <c r="E79" s="17"/>
      <c r="F79" s="17"/>
      <c r="G79" s="17"/>
      <c r="H79" s="17"/>
      <c r="I79" s="17"/>
      <c r="J79" s="17"/>
      <c r="K79" s="19"/>
      <c r="L79" s="19"/>
      <c r="M79" s="19"/>
    </row>
    <row r="80" ht="12.0" customHeight="1">
      <c r="A80" s="19"/>
      <c r="B80" s="17"/>
      <c r="C80" s="17"/>
      <c r="D80" s="17"/>
      <c r="E80" s="17"/>
      <c r="F80" s="17"/>
      <c r="G80" s="17"/>
      <c r="H80" s="17"/>
      <c r="I80" s="17"/>
      <c r="J80" s="17"/>
      <c r="K80" s="19"/>
      <c r="L80" s="19"/>
      <c r="M80" s="19"/>
    </row>
    <row r="81" ht="12.0" customHeight="1">
      <c r="A81" s="19"/>
      <c r="B81" s="17"/>
      <c r="C81" s="17"/>
      <c r="D81" s="17"/>
      <c r="E81" s="17"/>
      <c r="F81" s="17"/>
      <c r="G81" s="17"/>
      <c r="H81" s="17"/>
      <c r="I81" s="17"/>
      <c r="J81" s="17"/>
      <c r="K81" s="19"/>
      <c r="L81" s="19"/>
      <c r="M81" s="19"/>
    </row>
    <row r="82" ht="12.0" customHeight="1">
      <c r="A82" s="19"/>
      <c r="B82" s="17"/>
      <c r="C82" s="17"/>
      <c r="D82" s="17"/>
      <c r="E82" s="17"/>
      <c r="F82" s="17"/>
      <c r="G82" s="17"/>
      <c r="H82" s="17"/>
      <c r="I82" s="17"/>
      <c r="J82" s="17"/>
      <c r="K82" s="19"/>
      <c r="L82" s="19"/>
      <c r="M82" s="19"/>
    </row>
    <row r="83" ht="12.0" customHeight="1">
      <c r="A83" s="19"/>
      <c r="B83" s="17"/>
      <c r="C83" s="17"/>
      <c r="D83" s="17"/>
      <c r="E83" s="17"/>
      <c r="F83" s="17"/>
      <c r="G83" s="17"/>
      <c r="H83" s="17"/>
      <c r="I83" s="17"/>
      <c r="J83" s="17"/>
      <c r="K83" s="19"/>
      <c r="L83" s="19"/>
      <c r="M83" s="19"/>
    </row>
    <row r="84" ht="12.0" customHeight="1">
      <c r="A84" s="19"/>
      <c r="B84" s="17"/>
      <c r="C84" s="17"/>
      <c r="D84" s="17"/>
      <c r="E84" s="17"/>
      <c r="F84" s="17"/>
      <c r="G84" s="17"/>
      <c r="H84" s="17"/>
      <c r="I84" s="17"/>
      <c r="J84" s="17"/>
      <c r="K84" s="19"/>
      <c r="L84" s="19"/>
      <c r="M84" s="19"/>
    </row>
    <row r="85" ht="12.0" customHeight="1">
      <c r="A85" s="19"/>
      <c r="B85" s="17"/>
      <c r="C85" s="17"/>
      <c r="D85" s="17"/>
      <c r="E85" s="17"/>
      <c r="F85" s="17"/>
      <c r="G85" s="17"/>
      <c r="H85" s="17"/>
      <c r="I85" s="17"/>
      <c r="J85" s="17"/>
      <c r="K85" s="19"/>
      <c r="L85" s="19"/>
      <c r="M85" s="19"/>
    </row>
    <row r="86" ht="12.0" customHeight="1">
      <c r="A86" s="19"/>
      <c r="B86" s="17"/>
      <c r="C86" s="17"/>
      <c r="D86" s="17"/>
      <c r="E86" s="17"/>
      <c r="F86" s="17"/>
      <c r="G86" s="17"/>
      <c r="H86" s="17"/>
      <c r="I86" s="17"/>
      <c r="J86" s="17"/>
      <c r="K86" s="19"/>
      <c r="L86" s="19"/>
      <c r="M86" s="19"/>
    </row>
    <row r="87" ht="12.0" customHeight="1">
      <c r="A87" s="19"/>
      <c r="B87" s="17"/>
      <c r="C87" s="17"/>
      <c r="D87" s="17"/>
      <c r="E87" s="17"/>
      <c r="F87" s="17"/>
      <c r="G87" s="17"/>
      <c r="H87" s="17"/>
      <c r="I87" s="17"/>
      <c r="J87" s="17"/>
      <c r="K87" s="19"/>
      <c r="L87" s="19"/>
      <c r="M87" s="19"/>
    </row>
    <row r="88" ht="12.0" customHeight="1">
      <c r="A88" s="19"/>
      <c r="B88" s="17"/>
      <c r="C88" s="17"/>
      <c r="D88" s="17"/>
      <c r="E88" s="17"/>
      <c r="F88" s="17"/>
      <c r="G88" s="17"/>
      <c r="H88" s="17"/>
      <c r="I88" s="17"/>
      <c r="J88" s="17"/>
      <c r="K88" s="19"/>
      <c r="L88" s="19"/>
      <c r="M88" s="19"/>
    </row>
    <row r="89" ht="12.0" customHeight="1">
      <c r="A89" s="19"/>
      <c r="B89" s="17"/>
      <c r="C89" s="17"/>
      <c r="D89" s="17"/>
      <c r="E89" s="17"/>
      <c r="F89" s="17"/>
      <c r="G89" s="17"/>
      <c r="H89" s="17"/>
      <c r="I89" s="17"/>
      <c r="J89" s="17"/>
      <c r="K89" s="19"/>
      <c r="L89" s="19"/>
      <c r="M89" s="19"/>
    </row>
    <row r="90" ht="12.0" customHeight="1">
      <c r="A90" s="19"/>
      <c r="B90" s="17"/>
      <c r="C90" s="17"/>
      <c r="D90" s="17"/>
      <c r="E90" s="17"/>
      <c r="F90" s="17"/>
      <c r="G90" s="17"/>
      <c r="H90" s="17"/>
      <c r="I90" s="17"/>
      <c r="J90" s="17"/>
      <c r="K90" s="19"/>
      <c r="L90" s="19"/>
      <c r="M90" s="19"/>
    </row>
    <row r="91" ht="12.0" customHeight="1">
      <c r="A91" s="19"/>
      <c r="B91" s="17"/>
      <c r="C91" s="17"/>
      <c r="D91" s="17"/>
      <c r="E91" s="17"/>
      <c r="F91" s="17"/>
      <c r="G91" s="17"/>
      <c r="H91" s="17"/>
      <c r="I91" s="17"/>
      <c r="J91" s="17"/>
      <c r="K91" s="19"/>
      <c r="L91" s="19"/>
      <c r="M91" s="19"/>
    </row>
    <row r="92" ht="12.0" customHeight="1">
      <c r="A92" s="19"/>
      <c r="B92" s="17"/>
      <c r="C92" s="17"/>
      <c r="D92" s="17"/>
      <c r="E92" s="17"/>
      <c r="F92" s="17"/>
      <c r="G92" s="17"/>
      <c r="H92" s="17"/>
      <c r="I92" s="17"/>
      <c r="J92" s="17"/>
      <c r="K92" s="19"/>
      <c r="L92" s="19"/>
      <c r="M92" s="19"/>
    </row>
    <row r="93" ht="12.0" customHeight="1">
      <c r="A93" s="19"/>
      <c r="B93" s="17"/>
      <c r="C93" s="17"/>
      <c r="D93" s="17"/>
      <c r="E93" s="17"/>
      <c r="F93" s="17"/>
      <c r="G93" s="17"/>
      <c r="H93" s="17"/>
      <c r="I93" s="17"/>
      <c r="J93" s="17"/>
      <c r="K93" s="19"/>
      <c r="L93" s="19"/>
      <c r="M93" s="19"/>
    </row>
    <row r="94" ht="12.0" customHeight="1">
      <c r="A94" s="19"/>
      <c r="B94" s="17"/>
      <c r="C94" s="17"/>
      <c r="D94" s="17"/>
      <c r="E94" s="17"/>
      <c r="F94" s="17"/>
      <c r="G94" s="17"/>
      <c r="H94" s="17"/>
      <c r="I94" s="17"/>
      <c r="J94" s="17"/>
      <c r="K94" s="19"/>
      <c r="L94" s="19"/>
      <c r="M94" s="19"/>
    </row>
    <row r="95" ht="12.0" customHeight="1">
      <c r="A95" s="19"/>
      <c r="B95" s="17"/>
      <c r="C95" s="17"/>
      <c r="D95" s="17"/>
      <c r="E95" s="17"/>
      <c r="F95" s="17"/>
      <c r="G95" s="17"/>
      <c r="H95" s="17"/>
      <c r="I95" s="17"/>
      <c r="J95" s="17"/>
      <c r="K95" s="19"/>
      <c r="L95" s="19"/>
      <c r="M95" s="19"/>
    </row>
    <row r="96" ht="12.0" customHeight="1">
      <c r="A96" s="19"/>
      <c r="B96" s="17"/>
      <c r="C96" s="17"/>
      <c r="D96" s="17"/>
      <c r="E96" s="17"/>
      <c r="F96" s="17"/>
      <c r="G96" s="17"/>
      <c r="H96" s="17"/>
      <c r="I96" s="17"/>
      <c r="J96" s="17"/>
      <c r="K96" s="19"/>
      <c r="L96" s="19"/>
      <c r="M96" s="19"/>
    </row>
    <row r="97" ht="12.0" customHeight="1">
      <c r="A97" s="19"/>
      <c r="B97" s="17"/>
      <c r="C97" s="17"/>
      <c r="D97" s="17"/>
      <c r="E97" s="17"/>
      <c r="F97" s="17"/>
      <c r="G97" s="17"/>
      <c r="H97" s="17"/>
      <c r="I97" s="17"/>
      <c r="J97" s="17"/>
      <c r="K97" s="19"/>
      <c r="L97" s="19"/>
      <c r="M97" s="19"/>
    </row>
    <row r="98" ht="12.0" customHeight="1">
      <c r="A98" s="19"/>
      <c r="B98" s="17"/>
      <c r="C98" s="17"/>
      <c r="D98" s="17"/>
      <c r="E98" s="17"/>
      <c r="F98" s="17"/>
      <c r="G98" s="17"/>
      <c r="H98" s="17"/>
      <c r="I98" s="17"/>
      <c r="J98" s="17"/>
      <c r="K98" s="19"/>
      <c r="L98" s="19"/>
      <c r="M98" s="19"/>
    </row>
    <row r="99" ht="12.0" customHeight="1">
      <c r="A99" s="19"/>
      <c r="B99" s="17"/>
      <c r="C99" s="17"/>
      <c r="D99" s="17"/>
      <c r="E99" s="17"/>
      <c r="F99" s="17"/>
      <c r="G99" s="17"/>
      <c r="H99" s="17"/>
      <c r="I99" s="17"/>
      <c r="J99" s="17"/>
      <c r="K99" s="19"/>
      <c r="L99" s="19"/>
      <c r="M99" s="19"/>
    </row>
    <row r="100" ht="12.0" customHeight="1">
      <c r="A100" s="19"/>
      <c r="B100" s="17"/>
      <c r="C100" s="17"/>
      <c r="D100" s="17"/>
      <c r="E100" s="17"/>
      <c r="F100" s="17"/>
      <c r="G100" s="17"/>
      <c r="H100" s="17"/>
      <c r="I100" s="17"/>
      <c r="J100" s="17"/>
      <c r="K100" s="19"/>
      <c r="L100" s="19"/>
      <c r="M100" s="19"/>
    </row>
  </sheetData>
  <printOptions/>
  <pageMargins bottom="0.75" footer="0.0" header="0.0" left="0.7" right="0.7" top="0.75"/>
  <pageSetup paperSize="9" orientation="portrait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21.0"/>
    <col customWidth="1" min="2" max="2" width="15.14"/>
    <col customWidth="1" min="3" max="12" width="8.29"/>
    <col customWidth="1" min="13" max="13" width="11.57"/>
  </cols>
  <sheetData>
    <row r="1" ht="12.0" customHeight="1">
      <c r="A1" s="18" t="s">
        <v>618</v>
      </c>
      <c r="B1" s="17"/>
      <c r="C1" s="17"/>
      <c r="D1" s="17"/>
      <c r="E1" s="17"/>
      <c r="F1" s="17"/>
      <c r="G1" s="17"/>
      <c r="H1" s="19"/>
      <c r="I1" s="19"/>
      <c r="J1" s="19"/>
      <c r="K1" s="19"/>
      <c r="L1" s="17"/>
      <c r="M1" s="19"/>
    </row>
    <row r="2" ht="12.0" customHeight="1">
      <c r="A2" s="20" t="s">
        <v>619</v>
      </c>
      <c r="B2" s="17"/>
      <c r="C2" s="17"/>
      <c r="D2" s="17"/>
      <c r="E2" s="17"/>
      <c r="F2" s="17"/>
      <c r="G2" s="17"/>
      <c r="H2" s="19"/>
      <c r="I2" s="19"/>
      <c r="J2" s="19"/>
      <c r="K2" s="19"/>
      <c r="L2" s="17"/>
      <c r="M2" s="19"/>
    </row>
    <row r="3" ht="9.0" customHeight="1">
      <c r="A3" s="19"/>
      <c r="B3" s="17"/>
      <c r="C3" s="17"/>
      <c r="D3" s="17"/>
      <c r="E3" s="17"/>
      <c r="F3" s="17"/>
      <c r="G3" s="17"/>
      <c r="H3" s="19"/>
      <c r="I3" s="19"/>
      <c r="J3" s="19"/>
      <c r="K3" s="19"/>
      <c r="L3" s="17"/>
      <c r="M3" s="19"/>
    </row>
    <row r="4" ht="9.0" customHeight="1">
      <c r="A4" s="19"/>
      <c r="B4" s="17"/>
      <c r="C4" s="17"/>
      <c r="D4" s="17"/>
      <c r="E4" s="17"/>
      <c r="F4" s="17"/>
      <c r="G4" s="17"/>
      <c r="H4" s="19"/>
      <c r="I4" s="19"/>
      <c r="J4" s="19"/>
      <c r="K4" s="19"/>
      <c r="L4" s="17"/>
      <c r="M4" s="19"/>
    </row>
    <row r="5" ht="12.0" customHeight="1">
      <c r="A5" s="21" t="s">
        <v>620</v>
      </c>
      <c r="B5" s="36"/>
      <c r="C5" s="36">
        <v>2011.0</v>
      </c>
      <c r="D5" s="36">
        <v>2012.0</v>
      </c>
      <c r="E5" s="36">
        <v>2013.0</v>
      </c>
      <c r="F5" s="36">
        <v>2014.0</v>
      </c>
      <c r="G5" s="36">
        <v>2015.0</v>
      </c>
      <c r="H5" s="36">
        <v>2016.0</v>
      </c>
      <c r="I5" s="36">
        <v>2017.0</v>
      </c>
      <c r="J5" s="36">
        <v>2018.0</v>
      </c>
      <c r="K5" s="36">
        <v>2019.0</v>
      </c>
      <c r="L5" s="36" t="s">
        <v>621</v>
      </c>
      <c r="M5" s="19"/>
    </row>
    <row r="6" ht="12.0" customHeight="1">
      <c r="A6" s="17" t="s">
        <v>501</v>
      </c>
      <c r="B6" s="17" t="s">
        <v>502</v>
      </c>
      <c r="C6" s="34">
        <v>1030.07229161687</v>
      </c>
      <c r="D6" s="34">
        <v>844.828479950657</v>
      </c>
      <c r="E6" s="34">
        <v>856.808474672896</v>
      </c>
      <c r="F6" s="34">
        <v>646.704800258046</v>
      </c>
      <c r="G6" s="34">
        <v>350.002596556415</v>
      </c>
      <c r="H6" s="34">
        <v>343.530794686797</v>
      </c>
      <c r="I6" s="34">
        <v>434.370499861647</v>
      </c>
      <c r="J6" s="356">
        <v>484.364632195866</v>
      </c>
      <c r="K6" s="356">
        <v>978.98225330765</v>
      </c>
      <c r="L6" s="34">
        <v>1125.833446482</v>
      </c>
      <c r="M6" s="130"/>
    </row>
    <row r="7" ht="12.0" customHeight="1">
      <c r="A7" s="17" t="s">
        <v>503</v>
      </c>
      <c r="B7" s="17" t="s">
        <v>622</v>
      </c>
      <c r="C7" s="357">
        <v>9.255734</v>
      </c>
      <c r="D7" s="357">
        <v>9.784883</v>
      </c>
      <c r="E7" s="357">
        <v>10.3732</v>
      </c>
      <c r="F7" s="357">
        <v>11.368121</v>
      </c>
      <c r="G7" s="357">
        <v>11.646831</v>
      </c>
      <c r="H7" s="357">
        <v>11.089091</v>
      </c>
      <c r="I7" s="358">
        <v>11.692759</v>
      </c>
      <c r="J7" s="357">
        <v>14.680348</v>
      </c>
      <c r="K7" s="357">
        <v>15.764825</v>
      </c>
      <c r="L7" s="357">
        <v>14.43945</v>
      </c>
      <c r="M7" s="130"/>
    </row>
    <row r="8" ht="9.0" customHeight="1">
      <c r="A8" s="19"/>
      <c r="B8" s="17"/>
      <c r="C8" s="357"/>
      <c r="D8" s="357"/>
      <c r="E8" s="357"/>
      <c r="F8" s="357"/>
      <c r="G8" s="357"/>
      <c r="H8" s="357"/>
      <c r="I8" s="358"/>
      <c r="J8" s="357"/>
      <c r="K8" s="357"/>
      <c r="L8" s="357"/>
      <c r="M8" s="19"/>
    </row>
    <row r="9" ht="9.0" customHeight="1">
      <c r="A9" s="19"/>
      <c r="B9" s="17"/>
      <c r="C9" s="17"/>
      <c r="D9" s="17"/>
      <c r="E9" s="17"/>
      <c r="F9" s="17"/>
      <c r="G9" s="17"/>
      <c r="H9" s="19"/>
      <c r="I9" s="19"/>
      <c r="J9" s="19"/>
      <c r="K9" s="19"/>
      <c r="L9" s="17"/>
      <c r="M9" s="19"/>
    </row>
    <row r="10" ht="12.0" customHeight="1">
      <c r="A10" s="24" t="s">
        <v>395</v>
      </c>
      <c r="B10" s="33"/>
      <c r="C10" s="33"/>
      <c r="D10" s="33"/>
      <c r="E10" s="33"/>
      <c r="F10" s="33"/>
      <c r="G10" s="33"/>
      <c r="H10" s="33"/>
      <c r="I10" s="24"/>
      <c r="J10" s="24"/>
      <c r="K10" s="24"/>
      <c r="L10" s="33"/>
      <c r="M10" s="19"/>
    </row>
    <row r="11" ht="12.0" customHeight="1">
      <c r="A11" s="19" t="s">
        <v>444</v>
      </c>
      <c r="B11" s="68"/>
      <c r="C11" s="17"/>
      <c r="D11" s="17"/>
      <c r="E11" s="17"/>
      <c r="F11" s="17"/>
      <c r="G11" s="17"/>
      <c r="H11" s="19"/>
      <c r="I11" s="19"/>
      <c r="J11" s="19"/>
      <c r="K11" s="19"/>
      <c r="L11" s="17"/>
      <c r="M11" s="19"/>
    </row>
    <row r="12" ht="12.0" customHeight="1">
      <c r="A12" s="27" t="s">
        <v>445</v>
      </c>
      <c r="B12" s="128"/>
      <c r="C12" s="28"/>
      <c r="D12" s="28"/>
      <c r="E12" s="28"/>
      <c r="F12" s="28"/>
      <c r="G12" s="28"/>
      <c r="H12" s="27"/>
      <c r="I12" s="27"/>
      <c r="J12" s="27"/>
      <c r="K12" s="27"/>
      <c r="L12" s="28"/>
      <c r="M12" s="19"/>
    </row>
    <row r="13" ht="12.0" customHeight="1">
      <c r="A13" s="19"/>
      <c r="B13" s="17"/>
      <c r="C13" s="17"/>
      <c r="D13" s="17"/>
      <c r="E13" s="17"/>
      <c r="F13" s="17"/>
      <c r="G13" s="17"/>
      <c r="H13" s="17"/>
      <c r="I13" s="19"/>
      <c r="J13" s="19"/>
      <c r="K13" s="19"/>
      <c r="L13" s="17"/>
      <c r="M13" s="19"/>
    </row>
    <row r="14" ht="12.0" customHeight="1">
      <c r="A14" s="19"/>
      <c r="B14" s="17"/>
      <c r="C14" s="17"/>
      <c r="D14" s="17"/>
      <c r="E14" s="17"/>
      <c r="F14" s="17"/>
      <c r="G14" s="17"/>
      <c r="H14" s="17"/>
      <c r="I14" s="19"/>
      <c r="J14" s="19"/>
      <c r="K14" s="19"/>
      <c r="L14" s="17"/>
      <c r="M14" s="19"/>
    </row>
    <row r="15" ht="12.0" customHeight="1">
      <c r="A15" s="19"/>
      <c r="B15" s="17"/>
      <c r="C15" s="17"/>
      <c r="D15" s="17"/>
      <c r="E15" s="17"/>
      <c r="F15" s="17"/>
      <c r="G15" s="17"/>
      <c r="H15" s="17"/>
      <c r="I15" s="19"/>
      <c r="J15" s="19"/>
      <c r="K15" s="19"/>
      <c r="L15" s="17"/>
      <c r="M15" s="19"/>
    </row>
    <row r="16" ht="12.0" customHeight="1">
      <c r="A16" s="19"/>
      <c r="B16" s="17"/>
      <c r="C16" s="17"/>
      <c r="D16" s="17"/>
      <c r="E16" s="17"/>
      <c r="F16" s="17"/>
      <c r="G16" s="17"/>
      <c r="H16" s="17"/>
      <c r="I16" s="19"/>
      <c r="J16" s="19"/>
      <c r="K16" s="19"/>
      <c r="L16" s="17"/>
      <c r="M16" s="19"/>
    </row>
    <row r="17" ht="12.0" customHeight="1">
      <c r="A17" s="19"/>
      <c r="B17" s="17"/>
      <c r="C17" s="17"/>
      <c r="D17" s="17"/>
      <c r="E17" s="17"/>
      <c r="F17" s="17"/>
      <c r="G17" s="17"/>
      <c r="H17" s="17"/>
      <c r="I17" s="19"/>
      <c r="J17" s="19"/>
      <c r="K17" s="19"/>
      <c r="L17" s="17"/>
      <c r="M17" s="19"/>
    </row>
    <row r="18" ht="12.0" customHeight="1">
      <c r="A18" s="19"/>
      <c r="B18" s="17"/>
      <c r="C18" s="17"/>
      <c r="D18" s="17"/>
      <c r="E18" s="17"/>
      <c r="F18" s="17"/>
      <c r="G18" s="17"/>
      <c r="H18" s="17"/>
      <c r="I18" s="19"/>
      <c r="J18" s="19"/>
      <c r="K18" s="19"/>
      <c r="L18" s="17"/>
      <c r="M18" s="19"/>
    </row>
    <row r="19" ht="12.0" customHeight="1">
      <c r="A19" s="19"/>
      <c r="B19" s="17"/>
      <c r="C19" s="17"/>
      <c r="D19" s="17"/>
      <c r="E19" s="17"/>
      <c r="F19" s="17"/>
      <c r="G19" s="17"/>
      <c r="H19" s="17"/>
      <c r="I19" s="19"/>
      <c r="J19" s="19"/>
      <c r="K19" s="19"/>
      <c r="L19" s="17"/>
      <c r="M19" s="19"/>
    </row>
    <row r="20" ht="12.0" customHeight="1">
      <c r="A20" s="19"/>
      <c r="B20" s="17"/>
      <c r="C20" s="17"/>
      <c r="D20" s="17"/>
      <c r="E20" s="17"/>
      <c r="F20" s="17"/>
      <c r="G20" s="17"/>
      <c r="H20" s="17"/>
      <c r="I20" s="19"/>
      <c r="J20" s="19"/>
      <c r="K20" s="19"/>
      <c r="L20" s="17"/>
      <c r="M20" s="19"/>
    </row>
    <row r="21" ht="12.0" customHeight="1">
      <c r="A21" s="19"/>
      <c r="B21" s="17"/>
      <c r="C21" s="17"/>
      <c r="D21" s="17"/>
      <c r="E21" s="17"/>
      <c r="F21" s="17"/>
      <c r="G21" s="17"/>
      <c r="H21" s="17"/>
      <c r="I21" s="19"/>
      <c r="J21" s="19"/>
      <c r="K21" s="19"/>
      <c r="L21" s="17"/>
      <c r="M21" s="19"/>
    </row>
    <row r="22" ht="12.0" customHeight="1">
      <c r="A22" s="19"/>
      <c r="B22" s="17"/>
      <c r="C22" s="17"/>
      <c r="D22" s="17"/>
      <c r="E22" s="17"/>
      <c r="F22" s="17"/>
      <c r="G22" s="17"/>
      <c r="H22" s="17"/>
      <c r="I22" s="19"/>
      <c r="J22" s="19"/>
      <c r="K22" s="19"/>
      <c r="L22" s="17"/>
      <c r="M22" s="19"/>
    </row>
    <row r="23" ht="12.0" customHeight="1">
      <c r="A23" s="19"/>
      <c r="B23" s="17"/>
      <c r="C23" s="17"/>
      <c r="D23" s="17"/>
      <c r="E23" s="17"/>
      <c r="F23" s="17"/>
      <c r="G23" s="17"/>
      <c r="H23" s="17"/>
      <c r="I23" s="19"/>
      <c r="J23" s="19"/>
      <c r="K23" s="19"/>
      <c r="L23" s="17"/>
      <c r="M23" s="19"/>
    </row>
    <row r="24" ht="12.0" customHeight="1">
      <c r="A24" s="19"/>
      <c r="B24" s="17"/>
      <c r="C24" s="17"/>
      <c r="D24" s="17"/>
      <c r="E24" s="17"/>
      <c r="F24" s="17"/>
      <c r="G24" s="17"/>
      <c r="H24" s="17"/>
      <c r="I24" s="19"/>
      <c r="J24" s="19"/>
      <c r="K24" s="19"/>
      <c r="L24" s="17"/>
      <c r="M24" s="19"/>
    </row>
    <row r="25" ht="12.0" customHeight="1">
      <c r="A25" s="19"/>
      <c r="B25" s="17"/>
      <c r="C25" s="17"/>
      <c r="D25" s="17"/>
      <c r="E25" s="17"/>
      <c r="F25" s="17"/>
      <c r="G25" s="17"/>
      <c r="H25" s="17"/>
      <c r="I25" s="19"/>
      <c r="J25" s="19"/>
      <c r="K25" s="19"/>
      <c r="L25" s="17"/>
      <c r="M25" s="19"/>
    </row>
    <row r="26" ht="12.0" customHeight="1">
      <c r="A26" s="19"/>
      <c r="B26" s="17"/>
      <c r="C26" s="17"/>
      <c r="D26" s="17"/>
      <c r="E26" s="17"/>
      <c r="F26" s="17"/>
      <c r="G26" s="17"/>
      <c r="H26" s="17"/>
      <c r="I26" s="19"/>
      <c r="J26" s="19"/>
      <c r="K26" s="19"/>
      <c r="L26" s="17"/>
      <c r="M26" s="19"/>
    </row>
    <row r="27" ht="12.0" customHeight="1">
      <c r="A27" s="19"/>
      <c r="B27" s="17"/>
      <c r="C27" s="17"/>
      <c r="D27" s="17"/>
      <c r="E27" s="17"/>
      <c r="F27" s="17"/>
      <c r="G27" s="17"/>
      <c r="H27" s="17"/>
      <c r="I27" s="19"/>
      <c r="J27" s="19"/>
      <c r="K27" s="19"/>
      <c r="L27" s="17"/>
      <c r="M27" s="19"/>
    </row>
    <row r="28" ht="12.0" customHeight="1">
      <c r="A28" s="19"/>
      <c r="B28" s="17"/>
      <c r="C28" s="17"/>
      <c r="D28" s="17"/>
      <c r="E28" s="17"/>
      <c r="F28" s="17"/>
      <c r="G28" s="17"/>
      <c r="H28" s="17"/>
      <c r="I28" s="19"/>
      <c r="J28" s="19"/>
      <c r="K28" s="19"/>
      <c r="L28" s="17"/>
      <c r="M28" s="19"/>
    </row>
    <row r="29" ht="12.0" customHeight="1">
      <c r="A29" s="19"/>
      <c r="B29" s="17"/>
      <c r="C29" s="17"/>
      <c r="D29" s="17"/>
      <c r="E29" s="17"/>
      <c r="F29" s="17"/>
      <c r="G29" s="17"/>
      <c r="H29" s="17"/>
      <c r="I29" s="19"/>
      <c r="J29" s="19"/>
      <c r="K29" s="19"/>
      <c r="L29" s="17"/>
      <c r="M29" s="19"/>
    </row>
    <row r="30" ht="12.0" customHeight="1">
      <c r="A30" s="19"/>
      <c r="B30" s="17"/>
      <c r="C30" s="17"/>
      <c r="D30" s="17"/>
      <c r="E30" s="17"/>
      <c r="F30" s="17"/>
      <c r="G30" s="17"/>
      <c r="H30" s="17"/>
      <c r="I30" s="19"/>
      <c r="J30" s="19"/>
      <c r="K30" s="19"/>
      <c r="L30" s="17"/>
      <c r="M30" s="19"/>
    </row>
    <row r="31" ht="12.0" customHeight="1">
      <c r="A31" s="19"/>
      <c r="B31" s="17"/>
      <c r="C31" s="17"/>
      <c r="D31" s="17"/>
      <c r="E31" s="17"/>
      <c r="F31" s="17"/>
      <c r="G31" s="17"/>
      <c r="H31" s="17"/>
      <c r="I31" s="19"/>
      <c r="J31" s="19"/>
      <c r="K31" s="19"/>
      <c r="L31" s="17"/>
      <c r="M31" s="19"/>
    </row>
    <row r="32" ht="12.0" customHeight="1">
      <c r="A32" s="19"/>
      <c r="B32" s="17"/>
      <c r="C32" s="17"/>
      <c r="D32" s="17"/>
      <c r="E32" s="17"/>
      <c r="F32" s="17"/>
      <c r="G32" s="17"/>
      <c r="H32" s="17"/>
      <c r="I32" s="19"/>
      <c r="J32" s="19"/>
      <c r="K32" s="19"/>
      <c r="L32" s="17"/>
      <c r="M32" s="19"/>
    </row>
    <row r="33" ht="12.0" customHeight="1">
      <c r="A33" s="19"/>
      <c r="B33" s="17"/>
      <c r="C33" s="17"/>
      <c r="D33" s="17"/>
      <c r="E33" s="17"/>
      <c r="F33" s="17"/>
      <c r="G33" s="17"/>
      <c r="H33" s="17"/>
      <c r="I33" s="19"/>
      <c r="J33" s="19"/>
      <c r="K33" s="19"/>
      <c r="L33" s="17"/>
      <c r="M33" s="19"/>
    </row>
    <row r="34" ht="12.0" customHeight="1">
      <c r="A34" s="19"/>
      <c r="B34" s="17"/>
      <c r="C34" s="17"/>
      <c r="D34" s="17"/>
      <c r="E34" s="17"/>
      <c r="F34" s="17"/>
      <c r="G34" s="17"/>
      <c r="H34" s="17"/>
      <c r="I34" s="19"/>
      <c r="J34" s="19"/>
      <c r="K34" s="19"/>
      <c r="L34" s="17"/>
      <c r="M34" s="19"/>
    </row>
    <row r="35" ht="12.0" customHeight="1">
      <c r="A35" s="19"/>
      <c r="B35" s="17"/>
      <c r="C35" s="17"/>
      <c r="D35" s="17"/>
      <c r="E35" s="17"/>
      <c r="F35" s="17"/>
      <c r="G35" s="17"/>
      <c r="H35" s="17"/>
      <c r="I35" s="19"/>
      <c r="J35" s="19"/>
      <c r="K35" s="19"/>
      <c r="L35" s="17"/>
      <c r="M35" s="19"/>
    </row>
    <row r="36" ht="12.0" customHeight="1">
      <c r="A36" s="19"/>
      <c r="B36" s="17"/>
      <c r="C36" s="17"/>
      <c r="D36" s="17"/>
      <c r="E36" s="17"/>
      <c r="F36" s="17"/>
      <c r="G36" s="17"/>
      <c r="H36" s="17"/>
      <c r="I36" s="19"/>
      <c r="J36" s="19"/>
      <c r="K36" s="19"/>
      <c r="L36" s="17"/>
      <c r="M36" s="19"/>
    </row>
    <row r="37" ht="12.0" customHeight="1">
      <c r="A37" s="19"/>
      <c r="B37" s="17"/>
      <c r="C37" s="17"/>
      <c r="D37" s="17"/>
      <c r="E37" s="17"/>
      <c r="F37" s="17"/>
      <c r="G37" s="17"/>
      <c r="H37" s="17"/>
      <c r="I37" s="19"/>
      <c r="J37" s="19"/>
      <c r="K37" s="19"/>
      <c r="L37" s="17"/>
      <c r="M37" s="19"/>
    </row>
    <row r="38" ht="12.0" customHeight="1">
      <c r="A38" s="19"/>
      <c r="B38" s="17"/>
      <c r="C38" s="17"/>
      <c r="D38" s="17"/>
      <c r="E38" s="17"/>
      <c r="F38" s="17"/>
      <c r="G38" s="17"/>
      <c r="H38" s="17"/>
      <c r="I38" s="19"/>
      <c r="J38" s="19"/>
      <c r="K38" s="19"/>
      <c r="L38" s="17"/>
      <c r="M38" s="19"/>
    </row>
    <row r="39" ht="12.0" customHeight="1">
      <c r="A39" s="19"/>
      <c r="B39" s="17"/>
      <c r="C39" s="17"/>
      <c r="D39" s="17"/>
      <c r="E39" s="17"/>
      <c r="F39" s="17"/>
      <c r="G39" s="17"/>
      <c r="H39" s="17"/>
      <c r="I39" s="19"/>
      <c r="J39" s="19"/>
      <c r="K39" s="19"/>
      <c r="L39" s="17"/>
      <c r="M39" s="19"/>
    </row>
    <row r="40" ht="12.0" customHeight="1">
      <c r="A40" s="19"/>
      <c r="B40" s="17"/>
      <c r="C40" s="17"/>
      <c r="D40" s="17"/>
      <c r="E40" s="17"/>
      <c r="F40" s="17"/>
      <c r="G40" s="17"/>
      <c r="H40" s="17"/>
      <c r="I40" s="19"/>
      <c r="J40" s="19"/>
      <c r="K40" s="19"/>
      <c r="L40" s="17"/>
      <c r="M40" s="19"/>
    </row>
    <row r="41" ht="12.0" customHeight="1">
      <c r="A41" s="19"/>
      <c r="B41" s="17"/>
      <c r="C41" s="17"/>
      <c r="D41" s="17"/>
      <c r="E41" s="17"/>
      <c r="F41" s="17"/>
      <c r="G41" s="17"/>
      <c r="H41" s="17"/>
      <c r="I41" s="19"/>
      <c r="J41" s="19"/>
      <c r="K41" s="19"/>
      <c r="L41" s="17"/>
      <c r="M41" s="19"/>
    </row>
    <row r="42" ht="12.0" customHeight="1">
      <c r="A42" s="19"/>
      <c r="B42" s="17"/>
      <c r="C42" s="17"/>
      <c r="D42" s="17"/>
      <c r="E42" s="17"/>
      <c r="F42" s="17"/>
      <c r="G42" s="17"/>
      <c r="H42" s="17"/>
      <c r="I42" s="19"/>
      <c r="J42" s="19"/>
      <c r="K42" s="19"/>
      <c r="L42" s="17"/>
      <c r="M42" s="19"/>
    </row>
    <row r="43" ht="12.0" customHeight="1">
      <c r="A43" s="19"/>
      <c r="B43" s="17"/>
      <c r="C43" s="17"/>
      <c r="D43" s="17"/>
      <c r="E43" s="17"/>
      <c r="F43" s="17"/>
      <c r="G43" s="17"/>
      <c r="H43" s="17"/>
      <c r="I43" s="19"/>
      <c r="J43" s="19"/>
      <c r="K43" s="19"/>
      <c r="L43" s="17"/>
      <c r="M43" s="19"/>
    </row>
    <row r="44" ht="12.0" customHeight="1">
      <c r="A44" s="19"/>
      <c r="B44" s="17"/>
      <c r="C44" s="17"/>
      <c r="D44" s="17"/>
      <c r="E44" s="17"/>
      <c r="F44" s="17"/>
      <c r="G44" s="17"/>
      <c r="H44" s="17"/>
      <c r="I44" s="19"/>
      <c r="J44" s="19"/>
      <c r="K44" s="19"/>
      <c r="L44" s="17"/>
      <c r="M44" s="19"/>
    </row>
    <row r="45" ht="12.0" customHeight="1">
      <c r="A45" s="19"/>
      <c r="B45" s="17"/>
      <c r="C45" s="17"/>
      <c r="D45" s="17"/>
      <c r="E45" s="17"/>
      <c r="F45" s="17"/>
      <c r="G45" s="17"/>
      <c r="H45" s="17"/>
      <c r="I45" s="19"/>
      <c r="J45" s="19"/>
      <c r="K45" s="19"/>
      <c r="L45" s="17"/>
      <c r="M45" s="19"/>
    </row>
    <row r="46" ht="12.0" customHeight="1">
      <c r="A46" s="19"/>
      <c r="B46" s="17"/>
      <c r="C46" s="17"/>
      <c r="D46" s="17"/>
      <c r="E46" s="17"/>
      <c r="F46" s="17"/>
      <c r="G46" s="17"/>
      <c r="H46" s="17"/>
      <c r="I46" s="19"/>
      <c r="J46" s="19"/>
      <c r="K46" s="19"/>
      <c r="L46" s="17"/>
      <c r="M46" s="19"/>
    </row>
    <row r="47" ht="12.0" customHeight="1">
      <c r="A47" s="19"/>
      <c r="B47" s="17"/>
      <c r="C47" s="17"/>
      <c r="D47" s="17"/>
      <c r="E47" s="17"/>
      <c r="F47" s="17"/>
      <c r="G47" s="17"/>
      <c r="H47" s="17"/>
      <c r="I47" s="19"/>
      <c r="J47" s="19"/>
      <c r="K47" s="19"/>
      <c r="L47" s="17"/>
      <c r="M47" s="19"/>
    </row>
    <row r="48" ht="12.0" customHeight="1">
      <c r="A48" s="19"/>
      <c r="B48" s="17"/>
      <c r="C48" s="17"/>
      <c r="D48" s="17"/>
      <c r="E48" s="17"/>
      <c r="F48" s="17"/>
      <c r="G48" s="17"/>
      <c r="H48" s="17"/>
      <c r="I48" s="19"/>
      <c r="J48" s="19"/>
      <c r="K48" s="19"/>
      <c r="L48" s="17"/>
      <c r="M48" s="19"/>
    </row>
    <row r="49" ht="12.0" customHeight="1">
      <c r="A49" s="19"/>
      <c r="B49" s="17"/>
      <c r="C49" s="17"/>
      <c r="D49" s="17"/>
      <c r="E49" s="17"/>
      <c r="F49" s="17"/>
      <c r="G49" s="17"/>
      <c r="H49" s="17"/>
      <c r="I49" s="19"/>
      <c r="J49" s="19"/>
      <c r="K49" s="19"/>
      <c r="L49" s="17"/>
      <c r="M49" s="19"/>
    </row>
    <row r="50" ht="12.0" customHeight="1">
      <c r="A50" s="19"/>
      <c r="B50" s="17"/>
      <c r="C50" s="17"/>
      <c r="D50" s="17"/>
      <c r="E50" s="17"/>
      <c r="F50" s="17"/>
      <c r="G50" s="17"/>
      <c r="H50" s="17"/>
      <c r="I50" s="19"/>
      <c r="J50" s="19"/>
      <c r="K50" s="19"/>
      <c r="L50" s="17"/>
      <c r="M50" s="19"/>
    </row>
    <row r="51" ht="12.0" customHeight="1">
      <c r="A51" s="19"/>
      <c r="B51" s="17"/>
      <c r="C51" s="17"/>
      <c r="D51" s="17"/>
      <c r="E51" s="17"/>
      <c r="F51" s="17"/>
      <c r="G51" s="17"/>
      <c r="H51" s="17"/>
      <c r="I51" s="19"/>
      <c r="J51" s="19"/>
      <c r="K51" s="19"/>
      <c r="L51" s="17"/>
      <c r="M51" s="19"/>
    </row>
    <row r="52" ht="12.0" customHeight="1">
      <c r="A52" s="19"/>
      <c r="B52" s="17"/>
      <c r="C52" s="17"/>
      <c r="D52" s="17"/>
      <c r="E52" s="17"/>
      <c r="F52" s="17"/>
      <c r="G52" s="17"/>
      <c r="H52" s="17"/>
      <c r="I52" s="19"/>
      <c r="J52" s="19"/>
      <c r="K52" s="19"/>
      <c r="L52" s="17"/>
      <c r="M52" s="19"/>
    </row>
    <row r="53" ht="12.0" customHeight="1">
      <c r="A53" s="19"/>
      <c r="B53" s="17"/>
      <c r="C53" s="17"/>
      <c r="D53" s="17"/>
      <c r="E53" s="17"/>
      <c r="F53" s="17"/>
      <c r="G53" s="17"/>
      <c r="H53" s="17"/>
      <c r="I53" s="19"/>
      <c r="J53" s="19"/>
      <c r="K53" s="19"/>
      <c r="L53" s="17"/>
      <c r="M53" s="19"/>
    </row>
    <row r="54" ht="12.0" customHeight="1">
      <c r="A54" s="19"/>
      <c r="B54" s="17"/>
      <c r="C54" s="17"/>
      <c r="D54" s="17"/>
      <c r="E54" s="17"/>
      <c r="F54" s="17"/>
      <c r="G54" s="17"/>
      <c r="H54" s="17"/>
      <c r="I54" s="19"/>
      <c r="J54" s="19"/>
      <c r="K54" s="19"/>
      <c r="L54" s="17"/>
      <c r="M54" s="19"/>
    </row>
    <row r="55" ht="12.0" customHeight="1">
      <c r="A55" s="19"/>
      <c r="B55" s="17"/>
      <c r="C55" s="17"/>
      <c r="D55" s="17"/>
      <c r="E55" s="17"/>
      <c r="F55" s="17"/>
      <c r="G55" s="17"/>
      <c r="H55" s="17"/>
      <c r="I55" s="19"/>
      <c r="J55" s="19"/>
      <c r="K55" s="19"/>
      <c r="L55" s="17"/>
      <c r="M55" s="19"/>
    </row>
    <row r="56" ht="12.0" customHeight="1">
      <c r="A56" s="19"/>
      <c r="B56" s="17"/>
      <c r="C56" s="17"/>
      <c r="D56" s="17"/>
      <c r="E56" s="17"/>
      <c r="F56" s="17"/>
      <c r="G56" s="17"/>
      <c r="H56" s="17"/>
      <c r="I56" s="19"/>
      <c r="J56" s="19"/>
      <c r="K56" s="19"/>
      <c r="L56" s="17"/>
      <c r="M56" s="19"/>
    </row>
    <row r="57" ht="12.0" customHeight="1">
      <c r="A57" s="19"/>
      <c r="B57" s="17"/>
      <c r="C57" s="17"/>
      <c r="D57" s="17"/>
      <c r="E57" s="17"/>
      <c r="F57" s="17"/>
      <c r="G57" s="17"/>
      <c r="H57" s="17"/>
      <c r="I57" s="19"/>
      <c r="J57" s="19"/>
      <c r="K57" s="19"/>
      <c r="L57" s="17"/>
      <c r="M57" s="19"/>
    </row>
    <row r="58" ht="12.0" customHeight="1">
      <c r="A58" s="19"/>
      <c r="B58" s="17"/>
      <c r="C58" s="17"/>
      <c r="D58" s="17"/>
      <c r="E58" s="17"/>
      <c r="F58" s="17"/>
      <c r="G58" s="17"/>
      <c r="H58" s="17"/>
      <c r="I58" s="19"/>
      <c r="J58" s="19"/>
      <c r="K58" s="19"/>
      <c r="L58" s="17"/>
      <c r="M58" s="19"/>
    </row>
    <row r="59" ht="12.0" customHeight="1">
      <c r="A59" s="19"/>
      <c r="B59" s="17"/>
      <c r="C59" s="17"/>
      <c r="D59" s="17"/>
      <c r="E59" s="17"/>
      <c r="F59" s="17"/>
      <c r="G59" s="17"/>
      <c r="H59" s="17"/>
      <c r="I59" s="19"/>
      <c r="J59" s="19"/>
      <c r="K59" s="19"/>
      <c r="L59" s="17"/>
      <c r="M59" s="19"/>
    </row>
    <row r="60" ht="12.0" customHeight="1">
      <c r="A60" s="19"/>
      <c r="B60" s="17"/>
      <c r="C60" s="17"/>
      <c r="D60" s="17"/>
      <c r="E60" s="17"/>
      <c r="F60" s="17"/>
      <c r="G60" s="17"/>
      <c r="H60" s="17"/>
      <c r="I60" s="19"/>
      <c r="J60" s="19"/>
      <c r="K60" s="19"/>
      <c r="L60" s="17"/>
      <c r="M60" s="19"/>
    </row>
    <row r="61" ht="12.0" customHeight="1">
      <c r="A61" s="19"/>
      <c r="B61" s="17"/>
      <c r="C61" s="17"/>
      <c r="D61" s="17"/>
      <c r="E61" s="17"/>
      <c r="F61" s="17"/>
      <c r="G61" s="17"/>
      <c r="H61" s="17"/>
      <c r="I61" s="19"/>
      <c r="J61" s="19"/>
      <c r="K61" s="19"/>
      <c r="L61" s="17"/>
      <c r="M61" s="19"/>
    </row>
    <row r="62" ht="12.0" customHeight="1">
      <c r="A62" s="19"/>
      <c r="B62" s="17"/>
      <c r="C62" s="17"/>
      <c r="D62" s="17"/>
      <c r="E62" s="17"/>
      <c r="F62" s="17"/>
      <c r="G62" s="17"/>
      <c r="H62" s="17"/>
      <c r="I62" s="19"/>
      <c r="J62" s="19"/>
      <c r="K62" s="19"/>
      <c r="L62" s="17"/>
      <c r="M62" s="19"/>
    </row>
    <row r="63" ht="12.0" customHeight="1">
      <c r="A63" s="19"/>
      <c r="B63" s="17"/>
      <c r="C63" s="17"/>
      <c r="D63" s="17"/>
      <c r="E63" s="17"/>
      <c r="F63" s="17"/>
      <c r="G63" s="17"/>
      <c r="H63" s="17"/>
      <c r="I63" s="19"/>
      <c r="J63" s="19"/>
      <c r="K63" s="19"/>
      <c r="L63" s="17"/>
      <c r="M63" s="19"/>
    </row>
    <row r="64" ht="12.0" customHeight="1">
      <c r="A64" s="19"/>
      <c r="B64" s="17"/>
      <c r="C64" s="17"/>
      <c r="D64" s="17"/>
      <c r="E64" s="17"/>
      <c r="F64" s="17"/>
      <c r="G64" s="17"/>
      <c r="H64" s="17"/>
      <c r="I64" s="19"/>
      <c r="J64" s="19"/>
      <c r="K64" s="19"/>
      <c r="L64" s="17"/>
      <c r="M64" s="19"/>
    </row>
    <row r="65" ht="12.0" customHeight="1">
      <c r="A65" s="19"/>
      <c r="B65" s="17"/>
      <c r="C65" s="17"/>
      <c r="D65" s="17"/>
      <c r="E65" s="17"/>
      <c r="F65" s="17"/>
      <c r="G65" s="17"/>
      <c r="H65" s="17"/>
      <c r="I65" s="19"/>
      <c r="J65" s="19"/>
      <c r="K65" s="19"/>
      <c r="L65" s="17"/>
      <c r="M65" s="19"/>
    </row>
    <row r="66" ht="12.0" customHeight="1">
      <c r="A66" s="19"/>
      <c r="B66" s="17"/>
      <c r="C66" s="17"/>
      <c r="D66" s="17"/>
      <c r="E66" s="17"/>
      <c r="F66" s="17"/>
      <c r="G66" s="17"/>
      <c r="H66" s="17"/>
      <c r="I66" s="19"/>
      <c r="J66" s="19"/>
      <c r="K66" s="19"/>
      <c r="L66" s="17"/>
      <c r="M66" s="19"/>
    </row>
    <row r="67" ht="12.0" customHeight="1">
      <c r="A67" s="19"/>
      <c r="B67" s="17"/>
      <c r="C67" s="17"/>
      <c r="D67" s="17"/>
      <c r="E67" s="17"/>
      <c r="F67" s="17"/>
      <c r="G67" s="17"/>
      <c r="H67" s="17"/>
      <c r="I67" s="19"/>
      <c r="J67" s="19"/>
      <c r="K67" s="19"/>
      <c r="L67" s="17"/>
      <c r="M67" s="19"/>
    </row>
    <row r="68" ht="12.0" customHeight="1">
      <c r="A68" s="19"/>
      <c r="B68" s="17"/>
      <c r="C68" s="17"/>
      <c r="D68" s="17"/>
      <c r="E68" s="17"/>
      <c r="F68" s="17"/>
      <c r="G68" s="17"/>
      <c r="H68" s="17"/>
      <c r="I68" s="19"/>
      <c r="J68" s="19"/>
      <c r="K68" s="19"/>
      <c r="L68" s="17"/>
      <c r="M68" s="19"/>
    </row>
    <row r="69" ht="12.0" customHeight="1">
      <c r="A69" s="19"/>
      <c r="B69" s="17"/>
      <c r="C69" s="17"/>
      <c r="D69" s="17"/>
      <c r="E69" s="17"/>
      <c r="F69" s="17"/>
      <c r="G69" s="17"/>
      <c r="H69" s="17"/>
      <c r="I69" s="19"/>
      <c r="J69" s="19"/>
      <c r="K69" s="19"/>
      <c r="L69" s="17"/>
      <c r="M69" s="19"/>
    </row>
    <row r="70" ht="12.0" customHeight="1">
      <c r="A70" s="19"/>
      <c r="B70" s="17"/>
      <c r="C70" s="17"/>
      <c r="D70" s="17"/>
      <c r="E70" s="17"/>
      <c r="F70" s="17"/>
      <c r="G70" s="17"/>
      <c r="H70" s="17"/>
      <c r="I70" s="19"/>
      <c r="J70" s="19"/>
      <c r="K70" s="19"/>
      <c r="L70" s="17"/>
      <c r="M70" s="19"/>
    </row>
    <row r="71" ht="12.0" customHeight="1">
      <c r="A71" s="19"/>
      <c r="B71" s="17"/>
      <c r="C71" s="17"/>
      <c r="D71" s="17"/>
      <c r="E71" s="17"/>
      <c r="F71" s="17"/>
      <c r="G71" s="17"/>
      <c r="H71" s="17"/>
      <c r="I71" s="19"/>
      <c r="J71" s="19"/>
      <c r="K71" s="19"/>
      <c r="L71" s="17"/>
      <c r="M71" s="19"/>
    </row>
    <row r="72" ht="12.0" customHeight="1">
      <c r="A72" s="19"/>
      <c r="B72" s="17"/>
      <c r="C72" s="17"/>
      <c r="D72" s="17"/>
      <c r="E72" s="17"/>
      <c r="F72" s="17"/>
      <c r="G72" s="17"/>
      <c r="H72" s="17"/>
      <c r="I72" s="19"/>
      <c r="J72" s="19"/>
      <c r="K72" s="19"/>
      <c r="L72" s="17"/>
      <c r="M72" s="19"/>
    </row>
    <row r="73" ht="12.0" customHeight="1">
      <c r="A73" s="19"/>
      <c r="B73" s="17"/>
      <c r="C73" s="17"/>
      <c r="D73" s="17"/>
      <c r="E73" s="17"/>
      <c r="F73" s="17"/>
      <c r="G73" s="17"/>
      <c r="H73" s="17"/>
      <c r="I73" s="19"/>
      <c r="J73" s="19"/>
      <c r="K73" s="19"/>
      <c r="L73" s="17"/>
      <c r="M73" s="19"/>
    </row>
    <row r="74" ht="12.0" customHeight="1">
      <c r="A74" s="19"/>
      <c r="B74" s="17"/>
      <c r="C74" s="17"/>
      <c r="D74" s="17"/>
      <c r="E74" s="17"/>
      <c r="F74" s="17"/>
      <c r="G74" s="17"/>
      <c r="H74" s="17"/>
      <c r="I74" s="19"/>
      <c r="J74" s="19"/>
      <c r="K74" s="19"/>
      <c r="L74" s="17"/>
      <c r="M74" s="19"/>
    </row>
    <row r="75" ht="12.0" customHeight="1">
      <c r="A75" s="19"/>
      <c r="B75" s="17"/>
      <c r="C75" s="17"/>
      <c r="D75" s="17"/>
      <c r="E75" s="17"/>
      <c r="F75" s="17"/>
      <c r="G75" s="17"/>
      <c r="H75" s="17"/>
      <c r="I75" s="19"/>
      <c r="J75" s="19"/>
      <c r="K75" s="19"/>
      <c r="L75" s="17"/>
      <c r="M75" s="19"/>
    </row>
    <row r="76" ht="12.0" customHeight="1">
      <c r="A76" s="19"/>
      <c r="B76" s="17"/>
      <c r="C76" s="17"/>
      <c r="D76" s="17"/>
      <c r="E76" s="17"/>
      <c r="F76" s="17"/>
      <c r="G76" s="17"/>
      <c r="H76" s="17"/>
      <c r="I76" s="19"/>
      <c r="J76" s="19"/>
      <c r="K76" s="19"/>
      <c r="L76" s="17"/>
      <c r="M76" s="19"/>
    </row>
    <row r="77" ht="12.0" customHeight="1">
      <c r="A77" s="19"/>
      <c r="B77" s="17"/>
      <c r="C77" s="17"/>
      <c r="D77" s="17"/>
      <c r="E77" s="17"/>
      <c r="F77" s="17"/>
      <c r="G77" s="17"/>
      <c r="H77" s="17"/>
      <c r="I77" s="19"/>
      <c r="J77" s="19"/>
      <c r="K77" s="19"/>
      <c r="L77" s="17"/>
      <c r="M77" s="19"/>
    </row>
    <row r="78" ht="12.0" customHeight="1">
      <c r="A78" s="19"/>
      <c r="B78" s="17"/>
      <c r="C78" s="17"/>
      <c r="D78" s="17"/>
      <c r="E78" s="17"/>
      <c r="F78" s="17"/>
      <c r="G78" s="17"/>
      <c r="H78" s="17"/>
      <c r="I78" s="19"/>
      <c r="J78" s="19"/>
      <c r="K78" s="19"/>
      <c r="L78" s="17"/>
      <c r="M78" s="19"/>
    </row>
    <row r="79" ht="12.0" customHeight="1">
      <c r="A79" s="19"/>
      <c r="B79" s="17"/>
      <c r="C79" s="17"/>
      <c r="D79" s="17"/>
      <c r="E79" s="17"/>
      <c r="F79" s="17"/>
      <c r="G79" s="17"/>
      <c r="H79" s="17"/>
      <c r="I79" s="19"/>
      <c r="J79" s="19"/>
      <c r="K79" s="19"/>
      <c r="L79" s="17"/>
      <c r="M79" s="19"/>
    </row>
    <row r="80" ht="12.0" customHeight="1">
      <c r="A80" s="19"/>
      <c r="B80" s="17"/>
      <c r="C80" s="17"/>
      <c r="D80" s="17"/>
      <c r="E80" s="17"/>
      <c r="F80" s="17"/>
      <c r="G80" s="17"/>
      <c r="H80" s="17"/>
      <c r="I80" s="19"/>
      <c r="J80" s="19"/>
      <c r="K80" s="19"/>
      <c r="L80" s="17"/>
      <c r="M80" s="19"/>
    </row>
    <row r="81" ht="12.0" customHeight="1">
      <c r="A81" s="19"/>
      <c r="B81" s="17"/>
      <c r="C81" s="17"/>
      <c r="D81" s="17"/>
      <c r="E81" s="17"/>
      <c r="F81" s="17"/>
      <c r="G81" s="17"/>
      <c r="H81" s="17"/>
      <c r="I81" s="19"/>
      <c r="J81" s="19"/>
      <c r="K81" s="19"/>
      <c r="L81" s="17"/>
      <c r="M81" s="19"/>
    </row>
    <row r="82" ht="12.0" customHeight="1">
      <c r="A82" s="19"/>
      <c r="B82" s="17"/>
      <c r="C82" s="17"/>
      <c r="D82" s="17"/>
      <c r="E82" s="17"/>
      <c r="F82" s="17"/>
      <c r="G82" s="17"/>
      <c r="H82" s="17"/>
      <c r="I82" s="19"/>
      <c r="J82" s="19"/>
      <c r="K82" s="19"/>
      <c r="L82" s="17"/>
      <c r="M82" s="19"/>
    </row>
    <row r="83" ht="12.0" customHeight="1">
      <c r="A83" s="19"/>
      <c r="B83" s="17"/>
      <c r="C83" s="17"/>
      <c r="D83" s="17"/>
      <c r="E83" s="17"/>
      <c r="F83" s="17"/>
      <c r="G83" s="17"/>
      <c r="H83" s="17"/>
      <c r="I83" s="19"/>
      <c r="J83" s="19"/>
      <c r="K83" s="19"/>
      <c r="L83" s="17"/>
      <c r="M83" s="19"/>
    </row>
    <row r="84" ht="12.0" customHeight="1">
      <c r="A84" s="19"/>
      <c r="B84" s="17"/>
      <c r="C84" s="17"/>
      <c r="D84" s="17"/>
      <c r="E84" s="17"/>
      <c r="F84" s="17"/>
      <c r="G84" s="17"/>
      <c r="H84" s="17"/>
      <c r="I84" s="19"/>
      <c r="J84" s="19"/>
      <c r="K84" s="19"/>
      <c r="L84" s="17"/>
      <c r="M84" s="19"/>
    </row>
    <row r="85" ht="12.0" customHeight="1">
      <c r="A85" s="19"/>
      <c r="B85" s="17"/>
      <c r="C85" s="17"/>
      <c r="D85" s="17"/>
      <c r="E85" s="17"/>
      <c r="F85" s="17"/>
      <c r="G85" s="17"/>
      <c r="H85" s="17"/>
      <c r="I85" s="19"/>
      <c r="J85" s="19"/>
      <c r="K85" s="19"/>
      <c r="L85" s="17"/>
      <c r="M85" s="19"/>
    </row>
    <row r="86" ht="12.0" customHeight="1">
      <c r="A86" s="19"/>
      <c r="B86" s="17"/>
      <c r="C86" s="17"/>
      <c r="D86" s="17"/>
      <c r="E86" s="17"/>
      <c r="F86" s="17"/>
      <c r="G86" s="17"/>
      <c r="H86" s="17"/>
      <c r="I86" s="19"/>
      <c r="J86" s="19"/>
      <c r="K86" s="19"/>
      <c r="L86" s="17"/>
      <c r="M86" s="19"/>
    </row>
    <row r="87" ht="12.0" customHeight="1">
      <c r="A87" s="19"/>
      <c r="B87" s="17"/>
      <c r="C87" s="17"/>
      <c r="D87" s="17"/>
      <c r="E87" s="17"/>
      <c r="F87" s="17"/>
      <c r="G87" s="17"/>
      <c r="H87" s="17"/>
      <c r="I87" s="19"/>
      <c r="J87" s="19"/>
      <c r="K87" s="19"/>
      <c r="L87" s="17"/>
      <c r="M87" s="19"/>
    </row>
    <row r="88" ht="12.0" customHeight="1">
      <c r="A88" s="19"/>
      <c r="B88" s="17"/>
      <c r="C88" s="17"/>
      <c r="D88" s="17"/>
      <c r="E88" s="17"/>
      <c r="F88" s="17"/>
      <c r="G88" s="17"/>
      <c r="H88" s="17"/>
      <c r="I88" s="19"/>
      <c r="J88" s="19"/>
      <c r="K88" s="19"/>
      <c r="L88" s="17"/>
      <c r="M88" s="19"/>
    </row>
    <row r="89" ht="12.0" customHeight="1">
      <c r="A89" s="19"/>
      <c r="B89" s="17"/>
      <c r="C89" s="17"/>
      <c r="D89" s="17"/>
      <c r="E89" s="17"/>
      <c r="F89" s="17"/>
      <c r="G89" s="17"/>
      <c r="H89" s="17"/>
      <c r="I89" s="19"/>
      <c r="J89" s="19"/>
      <c r="K89" s="19"/>
      <c r="L89" s="17"/>
      <c r="M89" s="19"/>
    </row>
    <row r="90" ht="12.0" customHeight="1">
      <c r="A90" s="19"/>
      <c r="B90" s="17"/>
      <c r="C90" s="17"/>
      <c r="D90" s="17"/>
      <c r="E90" s="17"/>
      <c r="F90" s="17"/>
      <c r="G90" s="17"/>
      <c r="H90" s="17"/>
      <c r="I90" s="19"/>
      <c r="J90" s="19"/>
      <c r="K90" s="19"/>
      <c r="L90" s="17"/>
      <c r="M90" s="19"/>
    </row>
    <row r="91" ht="12.0" customHeight="1">
      <c r="A91" s="19"/>
      <c r="B91" s="17"/>
      <c r="C91" s="17"/>
      <c r="D91" s="17"/>
      <c r="E91" s="17"/>
      <c r="F91" s="17"/>
      <c r="G91" s="17"/>
      <c r="H91" s="17"/>
      <c r="I91" s="19"/>
      <c r="J91" s="19"/>
      <c r="K91" s="19"/>
      <c r="L91" s="17"/>
      <c r="M91" s="19"/>
    </row>
    <row r="92" ht="12.0" customHeight="1">
      <c r="A92" s="19"/>
      <c r="B92" s="17"/>
      <c r="C92" s="17"/>
      <c r="D92" s="17"/>
      <c r="E92" s="17"/>
      <c r="F92" s="17"/>
      <c r="G92" s="17"/>
      <c r="H92" s="17"/>
      <c r="I92" s="19"/>
      <c r="J92" s="19"/>
      <c r="K92" s="19"/>
      <c r="L92" s="17"/>
      <c r="M92" s="19"/>
    </row>
    <row r="93" ht="12.0" customHeight="1">
      <c r="A93" s="19"/>
      <c r="B93" s="17"/>
      <c r="C93" s="17"/>
      <c r="D93" s="17"/>
      <c r="E93" s="17"/>
      <c r="F93" s="17"/>
      <c r="G93" s="17"/>
      <c r="H93" s="17"/>
      <c r="I93" s="19"/>
      <c r="J93" s="19"/>
      <c r="K93" s="19"/>
      <c r="L93" s="17"/>
      <c r="M93" s="19"/>
    </row>
    <row r="94" ht="12.0" customHeight="1">
      <c r="A94" s="19"/>
      <c r="B94" s="17"/>
      <c r="C94" s="17"/>
      <c r="D94" s="17"/>
      <c r="E94" s="17"/>
      <c r="F94" s="17"/>
      <c r="G94" s="17"/>
      <c r="H94" s="17"/>
      <c r="I94" s="19"/>
      <c r="J94" s="19"/>
      <c r="K94" s="19"/>
      <c r="L94" s="17"/>
      <c r="M94" s="19"/>
    </row>
    <row r="95" ht="12.0" customHeight="1">
      <c r="A95" s="19"/>
      <c r="B95" s="17"/>
      <c r="C95" s="17"/>
      <c r="D95" s="17"/>
      <c r="E95" s="17"/>
      <c r="F95" s="17"/>
      <c r="G95" s="17"/>
      <c r="H95" s="17"/>
      <c r="I95" s="19"/>
      <c r="J95" s="19"/>
      <c r="K95" s="19"/>
      <c r="L95" s="17"/>
      <c r="M95" s="19"/>
    </row>
    <row r="96" ht="12.0" customHeight="1">
      <c r="A96" s="19"/>
      <c r="B96" s="17"/>
      <c r="C96" s="17"/>
      <c r="D96" s="17"/>
      <c r="E96" s="17"/>
      <c r="F96" s="17"/>
      <c r="G96" s="17"/>
      <c r="H96" s="17"/>
      <c r="I96" s="19"/>
      <c r="J96" s="19"/>
      <c r="K96" s="19"/>
      <c r="L96" s="17"/>
      <c r="M96" s="19"/>
    </row>
    <row r="97" ht="12.0" customHeight="1">
      <c r="A97" s="19"/>
      <c r="B97" s="17"/>
      <c r="C97" s="17"/>
      <c r="D97" s="17"/>
      <c r="E97" s="17"/>
      <c r="F97" s="17"/>
      <c r="G97" s="17"/>
      <c r="H97" s="17"/>
      <c r="I97" s="19"/>
      <c r="J97" s="19"/>
      <c r="K97" s="19"/>
      <c r="L97" s="17"/>
      <c r="M97" s="19"/>
    </row>
    <row r="98" ht="12.0" customHeight="1">
      <c r="A98" s="19"/>
      <c r="B98" s="17"/>
      <c r="C98" s="17"/>
      <c r="D98" s="17"/>
      <c r="E98" s="17"/>
      <c r="F98" s="17"/>
      <c r="G98" s="17"/>
      <c r="H98" s="17"/>
      <c r="I98" s="19"/>
      <c r="J98" s="19"/>
      <c r="K98" s="19"/>
      <c r="L98" s="17"/>
      <c r="M98" s="19"/>
    </row>
    <row r="99" ht="12.0" customHeight="1">
      <c r="A99" s="19"/>
      <c r="B99" s="17"/>
      <c r="C99" s="17"/>
      <c r="D99" s="17"/>
      <c r="E99" s="17"/>
      <c r="F99" s="17"/>
      <c r="G99" s="17"/>
      <c r="H99" s="17"/>
      <c r="I99" s="19"/>
      <c r="J99" s="19"/>
      <c r="K99" s="19"/>
      <c r="L99" s="17"/>
      <c r="M99" s="19"/>
    </row>
    <row r="100" ht="12.0" customHeight="1">
      <c r="A100" s="19"/>
      <c r="B100" s="17"/>
      <c r="C100" s="17"/>
      <c r="D100" s="17"/>
      <c r="E100" s="17"/>
      <c r="F100" s="17"/>
      <c r="G100" s="17"/>
      <c r="H100" s="17"/>
      <c r="I100" s="19"/>
      <c r="J100" s="19"/>
      <c r="K100" s="19"/>
      <c r="L100" s="17"/>
      <c r="M100" s="19"/>
    </row>
  </sheetData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3.29"/>
    <col customWidth="1" min="2" max="2" width="52.29"/>
    <col customWidth="1" min="3" max="3" width="8.29"/>
    <col customWidth="1" min="4" max="11" width="11.57"/>
  </cols>
  <sheetData>
    <row r="1" ht="12.0" customHeight="1">
      <c r="A1" s="18" t="s">
        <v>75</v>
      </c>
      <c r="B1" s="17"/>
      <c r="C1" s="17"/>
      <c r="D1" s="19"/>
      <c r="E1" s="35">
        <v>1.2852156E8</v>
      </c>
      <c r="F1" s="19"/>
      <c r="G1" s="19"/>
      <c r="H1" s="19"/>
      <c r="I1" s="19"/>
      <c r="J1" s="19"/>
      <c r="K1" s="19"/>
    </row>
    <row r="2" ht="12.0" customHeight="1">
      <c r="A2" s="20" t="s">
        <v>76</v>
      </c>
      <c r="B2" s="17"/>
      <c r="C2" s="17"/>
      <c r="D2" s="19"/>
      <c r="E2" s="19"/>
      <c r="F2" s="19"/>
      <c r="G2" s="19"/>
      <c r="H2" s="19"/>
      <c r="I2" s="19"/>
      <c r="J2" s="19"/>
      <c r="K2" s="19"/>
    </row>
    <row r="3" ht="12.0" customHeight="1">
      <c r="A3" s="19"/>
      <c r="B3" s="17"/>
      <c r="C3" s="17"/>
      <c r="D3" s="19"/>
      <c r="E3" s="19"/>
      <c r="F3" s="19"/>
      <c r="G3" s="19"/>
      <c r="H3" s="19"/>
      <c r="I3" s="19"/>
      <c r="J3" s="19"/>
      <c r="K3" s="19"/>
    </row>
    <row r="4" ht="12.0" customHeight="1">
      <c r="A4" s="36"/>
      <c r="B4" s="36" t="s">
        <v>77</v>
      </c>
      <c r="C4" s="36" t="s">
        <v>78</v>
      </c>
      <c r="D4" s="64" t="s">
        <v>79</v>
      </c>
      <c r="E4" s="36" t="s">
        <v>44</v>
      </c>
      <c r="F4" s="17"/>
      <c r="G4" s="17"/>
      <c r="H4" s="17"/>
      <c r="I4" s="17"/>
      <c r="J4" s="17"/>
      <c r="K4" s="17"/>
    </row>
    <row r="5" ht="9.0" customHeight="1">
      <c r="A5" s="19"/>
      <c r="B5" s="19"/>
      <c r="C5" s="19"/>
      <c r="D5" s="19"/>
      <c r="E5" s="19"/>
      <c r="F5" s="17"/>
      <c r="G5" s="17"/>
      <c r="H5" s="17"/>
      <c r="I5" s="17"/>
      <c r="J5" s="17"/>
      <c r="K5" s="17"/>
    </row>
    <row r="6" ht="12.0" customHeight="1">
      <c r="A6" s="17">
        <v>1.0</v>
      </c>
      <c r="B6" s="65" t="s">
        <v>80</v>
      </c>
      <c r="C6" s="66">
        <v>28.0</v>
      </c>
      <c r="D6" s="67">
        <v>1.0728739E7</v>
      </c>
      <c r="E6" s="32" t="str">
        <f t="shared" ref="E6:E20" si="1">D6/$E$1</f>
        <v>8.35%</v>
      </c>
      <c r="F6" s="19"/>
      <c r="G6" s="19"/>
      <c r="H6" s="19"/>
      <c r="I6" s="19"/>
      <c r="J6" s="19"/>
      <c r="K6" s="19"/>
    </row>
    <row r="7" ht="12.0" customHeight="1">
      <c r="A7" s="17">
        <v>2.0</v>
      </c>
      <c r="B7" s="65" t="s">
        <v>81</v>
      </c>
      <c r="C7" s="66">
        <v>19.0</v>
      </c>
      <c r="D7" s="67">
        <v>8392120.0</v>
      </c>
      <c r="E7" s="32" t="str">
        <f t="shared" si="1"/>
        <v>6.53%</v>
      </c>
      <c r="F7" s="19"/>
      <c r="G7" s="19"/>
      <c r="H7" s="19"/>
      <c r="I7" s="19"/>
      <c r="J7" s="19"/>
      <c r="K7" s="19"/>
    </row>
    <row r="8" ht="12.0" customHeight="1">
      <c r="A8" s="17">
        <v>3.0</v>
      </c>
      <c r="B8" s="68" t="s">
        <v>82</v>
      </c>
      <c r="C8" s="66">
        <v>13.0</v>
      </c>
      <c r="D8" s="67">
        <v>6935351.54</v>
      </c>
      <c r="E8" s="32" t="str">
        <f t="shared" si="1"/>
        <v>5.40%</v>
      </c>
      <c r="F8" s="19"/>
      <c r="G8" s="19"/>
      <c r="H8" s="19"/>
      <c r="I8" s="19"/>
      <c r="J8" s="19"/>
      <c r="K8" s="19"/>
    </row>
    <row r="9" ht="12.0" customHeight="1">
      <c r="A9" s="17">
        <v>4.0</v>
      </c>
      <c r="B9" s="68" t="s">
        <v>83</v>
      </c>
      <c r="C9" s="66">
        <v>13.0</v>
      </c>
      <c r="D9" s="67">
        <v>6705761.0</v>
      </c>
      <c r="E9" s="32" t="str">
        <f t="shared" si="1"/>
        <v>5.22%</v>
      </c>
      <c r="F9" s="19"/>
      <c r="G9" s="19"/>
      <c r="H9" s="19"/>
      <c r="I9" s="19"/>
      <c r="J9" s="19"/>
      <c r="K9" s="19"/>
    </row>
    <row r="10" ht="12.0" customHeight="1">
      <c r="A10" s="17">
        <v>5.0</v>
      </c>
      <c r="B10" s="68" t="s">
        <v>84</v>
      </c>
      <c r="C10" s="66">
        <v>157.0</v>
      </c>
      <c r="D10" s="67">
        <v>5007869.0</v>
      </c>
      <c r="E10" s="32" t="str">
        <f t="shared" si="1"/>
        <v>3.90%</v>
      </c>
      <c r="F10" s="19"/>
      <c r="G10" s="19"/>
      <c r="H10" s="19"/>
      <c r="I10" s="19"/>
      <c r="J10" s="19"/>
      <c r="K10" s="19"/>
    </row>
    <row r="11" ht="12.0" customHeight="1">
      <c r="A11" s="17">
        <v>6.0</v>
      </c>
      <c r="B11" s="68" t="s">
        <v>85</v>
      </c>
      <c r="C11" s="69">
        <v>61.0</v>
      </c>
      <c r="D11" s="67">
        <v>3428668.614000001</v>
      </c>
      <c r="E11" s="32" t="str">
        <f t="shared" si="1"/>
        <v>2.67%</v>
      </c>
      <c r="F11" s="19"/>
      <c r="G11" s="19"/>
      <c r="H11" s="19"/>
      <c r="I11" s="19"/>
      <c r="J11" s="19"/>
      <c r="K11" s="19"/>
    </row>
    <row r="12" ht="12.0" customHeight="1">
      <c r="A12" s="17">
        <v>7.0</v>
      </c>
      <c r="B12" s="68" t="s">
        <v>86</v>
      </c>
      <c r="C12" s="69">
        <v>9544.0</v>
      </c>
      <c r="D12" s="67">
        <v>1663274.0</v>
      </c>
      <c r="E12" s="32" t="str">
        <f t="shared" si="1"/>
        <v>1.29%</v>
      </c>
      <c r="F12" s="19"/>
      <c r="G12" s="19"/>
      <c r="H12" s="19"/>
      <c r="I12" s="19"/>
      <c r="J12" s="19"/>
      <c r="K12" s="19"/>
    </row>
    <row r="13" ht="12.0" customHeight="1">
      <c r="A13" s="17">
        <v>8.0</v>
      </c>
      <c r="B13" s="68" t="s">
        <v>87</v>
      </c>
      <c r="C13" s="69">
        <v>206.0</v>
      </c>
      <c r="D13" s="67">
        <v>473013.0</v>
      </c>
      <c r="E13" s="32" t="str">
        <f t="shared" si="1"/>
        <v>0.37%</v>
      </c>
      <c r="F13" s="19"/>
      <c r="G13" s="19"/>
      <c r="H13" s="19"/>
      <c r="I13" s="19"/>
      <c r="J13" s="19"/>
      <c r="K13" s="19"/>
    </row>
    <row r="14" ht="12.0" customHeight="1">
      <c r="A14" s="17">
        <v>9.0</v>
      </c>
      <c r="B14" s="68" t="s">
        <v>88</v>
      </c>
      <c r="C14" s="66">
        <v>42.0</v>
      </c>
      <c r="D14" s="67">
        <v>348200.0</v>
      </c>
      <c r="E14" s="32" t="str">
        <f t="shared" si="1"/>
        <v>0.27%</v>
      </c>
      <c r="F14" s="19"/>
      <c r="G14" s="19"/>
      <c r="H14" s="19"/>
      <c r="I14" s="19"/>
      <c r="J14" s="19"/>
      <c r="K14" s="19"/>
    </row>
    <row r="15" ht="12.0" customHeight="1">
      <c r="A15" s="17">
        <v>10.0</v>
      </c>
      <c r="B15" s="68" t="s">
        <v>89</v>
      </c>
      <c r="C15" s="66">
        <v>6.0</v>
      </c>
      <c r="D15" s="67">
        <v>108611.5851</v>
      </c>
      <c r="E15" s="32" t="str">
        <f t="shared" si="1"/>
        <v>0.08%</v>
      </c>
      <c r="F15" s="19"/>
      <c r="G15" s="19"/>
      <c r="H15" s="19"/>
      <c r="I15" s="19"/>
      <c r="J15" s="19"/>
      <c r="K15" s="19"/>
    </row>
    <row r="16" ht="12.0" customHeight="1">
      <c r="A16" s="17">
        <v>11.0</v>
      </c>
      <c r="B16" s="68" t="s">
        <v>90</v>
      </c>
      <c r="C16" s="66">
        <v>83.0</v>
      </c>
      <c r="D16" s="67">
        <v>108414.0</v>
      </c>
      <c r="E16" s="32" t="str">
        <f t="shared" si="1"/>
        <v>0.08%</v>
      </c>
      <c r="F16" s="19"/>
      <c r="G16" s="19"/>
      <c r="H16" s="19"/>
      <c r="I16" s="19"/>
      <c r="J16" s="19"/>
      <c r="K16" s="19"/>
    </row>
    <row r="17" ht="12.0" customHeight="1">
      <c r="A17" s="17">
        <v>12.0</v>
      </c>
      <c r="B17" s="68" t="s">
        <v>91</v>
      </c>
      <c r="C17" s="66">
        <v>130.0</v>
      </c>
      <c r="D17" s="67">
        <v>18194.0</v>
      </c>
      <c r="E17" s="70" t="str">
        <f t="shared" si="1"/>
        <v>0.014%</v>
      </c>
      <c r="F17" s="19"/>
      <c r="G17" s="19"/>
      <c r="H17" s="19"/>
      <c r="I17" s="19"/>
      <c r="J17" s="19"/>
      <c r="K17" s="19"/>
    </row>
    <row r="18" ht="12.0" customHeight="1">
      <c r="A18" s="17">
        <v>13.0</v>
      </c>
      <c r="B18" s="68" t="s">
        <v>92</v>
      </c>
      <c r="C18" s="66">
        <v>3.0</v>
      </c>
      <c r="D18" s="67">
        <v>22408.0</v>
      </c>
      <c r="E18" s="70" t="str">
        <f t="shared" si="1"/>
        <v>0.017%</v>
      </c>
      <c r="F18" s="19"/>
      <c r="G18" s="19"/>
      <c r="H18" s="19"/>
      <c r="I18" s="19"/>
      <c r="J18" s="19"/>
      <c r="K18" s="19"/>
    </row>
    <row r="19" ht="12.0" customHeight="1">
      <c r="A19" s="17">
        <v>14.0</v>
      </c>
      <c r="B19" s="68" t="s">
        <v>93</v>
      </c>
      <c r="C19" s="66">
        <v>2.0</v>
      </c>
      <c r="D19" s="67">
        <v>5165.0</v>
      </c>
      <c r="E19" s="70" t="str">
        <f t="shared" si="1"/>
        <v>0.004%</v>
      </c>
      <c r="F19" s="19"/>
      <c r="G19" s="19"/>
      <c r="H19" s="19"/>
      <c r="I19" s="19"/>
      <c r="J19" s="19"/>
      <c r="K19" s="19"/>
    </row>
    <row r="20" ht="12.0" customHeight="1">
      <c r="A20" s="17">
        <v>15.0</v>
      </c>
      <c r="B20" s="68" t="s">
        <v>94</v>
      </c>
      <c r="C20" s="66">
        <v>40.0</v>
      </c>
      <c r="D20" s="67">
        <v>1912.0</v>
      </c>
      <c r="E20" s="70" t="str">
        <f t="shared" si="1"/>
        <v>0.001%</v>
      </c>
      <c r="F20" s="19"/>
      <c r="G20" s="19"/>
      <c r="H20" s="19"/>
      <c r="I20" s="19"/>
      <c r="J20" s="19"/>
      <c r="K20" s="19"/>
    </row>
    <row r="21" ht="9.0" customHeight="1">
      <c r="A21" s="19"/>
      <c r="B21" s="68"/>
      <c r="C21" s="66"/>
      <c r="D21" s="67"/>
      <c r="E21" s="70"/>
      <c r="F21" s="19"/>
      <c r="G21" s="19"/>
      <c r="H21" s="19"/>
      <c r="I21" s="19"/>
      <c r="J21" s="19"/>
      <c r="K21" s="19"/>
    </row>
    <row r="22" ht="12.0" customHeight="1">
      <c r="A22" s="71" t="s">
        <v>72</v>
      </c>
      <c r="B22" s="72"/>
      <c r="C22" s="73" t="str">
        <f t="shared" ref="C22:E22" si="2">SUM(C6:C20)</f>
        <v>10,347</v>
      </c>
      <c r="D22" s="73" t="str">
        <f t="shared" si="2"/>
        <v>43,947,701</v>
      </c>
      <c r="E22" s="74" t="str">
        <f t="shared" si="2"/>
        <v>34.19%</v>
      </c>
      <c r="F22" s="19"/>
      <c r="G22" s="19"/>
      <c r="H22" s="19"/>
      <c r="I22" s="19"/>
      <c r="J22" s="19"/>
      <c r="K22" s="19"/>
    </row>
    <row r="23" ht="12.0" customHeight="1">
      <c r="A23" s="19"/>
      <c r="B23" s="17"/>
      <c r="C23" s="17"/>
      <c r="D23" s="19"/>
      <c r="E23" s="19"/>
      <c r="F23" s="19"/>
      <c r="G23" s="19"/>
      <c r="H23" s="19"/>
      <c r="I23" s="19"/>
      <c r="J23" s="19"/>
      <c r="K23" s="19"/>
    </row>
    <row r="24" ht="12.0" customHeight="1">
      <c r="A24" s="29" t="s">
        <v>73</v>
      </c>
      <c r="B24" s="33"/>
      <c r="C24" s="33"/>
      <c r="D24" s="24"/>
      <c r="E24" s="24"/>
      <c r="F24" s="19"/>
      <c r="G24" s="19"/>
      <c r="H24" s="19"/>
      <c r="I24" s="19"/>
      <c r="J24" s="19"/>
      <c r="K24" s="19"/>
    </row>
    <row r="25" ht="12.0" customHeight="1">
      <c r="A25" s="27" t="s">
        <v>74</v>
      </c>
      <c r="B25" s="28"/>
      <c r="C25" s="28"/>
      <c r="D25" s="27"/>
      <c r="E25" s="27"/>
      <c r="F25" s="19"/>
      <c r="G25" s="19"/>
      <c r="H25" s="19"/>
      <c r="I25" s="19"/>
      <c r="J25" s="19"/>
      <c r="K25" s="19"/>
    </row>
    <row r="26" ht="12.0" customHeight="1">
      <c r="A26" s="19"/>
      <c r="B26" s="17"/>
      <c r="C26" s="17"/>
      <c r="D26" s="19"/>
      <c r="E26" s="19"/>
      <c r="F26" s="19"/>
      <c r="G26" s="19"/>
      <c r="H26" s="19"/>
      <c r="I26" s="19"/>
      <c r="J26" s="19"/>
      <c r="K26" s="19"/>
    </row>
    <row r="27" ht="12.0" customHeight="1">
      <c r="A27" s="19"/>
      <c r="B27" s="17"/>
      <c r="C27" s="17"/>
      <c r="D27" s="19"/>
      <c r="E27" s="19"/>
      <c r="F27" s="19"/>
      <c r="G27" s="19"/>
      <c r="H27" s="19"/>
      <c r="I27" s="19"/>
      <c r="J27" s="19"/>
      <c r="K27" s="19"/>
    </row>
    <row r="28" ht="12.0" customHeight="1">
      <c r="A28" s="19"/>
      <c r="B28" s="17"/>
      <c r="C28" s="17"/>
      <c r="D28" s="19"/>
      <c r="E28" s="19"/>
      <c r="F28" s="19"/>
      <c r="G28" s="19"/>
      <c r="H28" s="19"/>
      <c r="I28" s="19"/>
      <c r="J28" s="19"/>
      <c r="K28" s="19"/>
    </row>
    <row r="29" ht="12.0" customHeight="1">
      <c r="A29" s="19"/>
      <c r="B29" s="17"/>
      <c r="C29" s="17"/>
      <c r="D29" s="19"/>
      <c r="E29" s="19"/>
      <c r="F29" s="19"/>
      <c r="G29" s="19"/>
      <c r="H29" s="19"/>
      <c r="I29" s="19"/>
      <c r="J29" s="19"/>
      <c r="K29" s="19"/>
    </row>
    <row r="30" ht="12.0" customHeight="1">
      <c r="A30" s="19"/>
      <c r="B30" s="17"/>
      <c r="C30" s="17"/>
      <c r="D30" s="19"/>
      <c r="E30" s="19"/>
      <c r="F30" s="19"/>
      <c r="G30" s="19"/>
      <c r="H30" s="19"/>
      <c r="I30" s="19"/>
      <c r="J30" s="19"/>
      <c r="K30" s="19"/>
    </row>
    <row r="31" ht="12.0" customHeight="1">
      <c r="A31" s="19"/>
      <c r="B31" s="17"/>
      <c r="C31" s="17"/>
      <c r="D31" s="19"/>
      <c r="E31" s="19"/>
      <c r="F31" s="19"/>
      <c r="G31" s="19"/>
      <c r="H31" s="19"/>
      <c r="I31" s="19"/>
      <c r="J31" s="19"/>
      <c r="K31" s="19"/>
    </row>
    <row r="32" ht="12.0" customHeight="1">
      <c r="A32" s="19"/>
      <c r="B32" s="17"/>
      <c r="C32" s="17"/>
      <c r="D32" s="19"/>
      <c r="E32" s="19"/>
      <c r="F32" s="19"/>
      <c r="G32" s="19"/>
      <c r="H32" s="19"/>
      <c r="I32" s="19"/>
      <c r="J32" s="19"/>
      <c r="K32" s="19"/>
    </row>
    <row r="33" ht="12.0" customHeight="1">
      <c r="A33" s="19"/>
      <c r="B33" s="17"/>
      <c r="C33" s="17"/>
      <c r="D33" s="19"/>
      <c r="E33" s="19"/>
      <c r="F33" s="19"/>
      <c r="G33" s="19"/>
      <c r="H33" s="19"/>
      <c r="I33" s="19"/>
      <c r="J33" s="19"/>
      <c r="K33" s="19"/>
    </row>
    <row r="34" ht="12.0" customHeight="1">
      <c r="A34" s="19"/>
      <c r="B34" s="17"/>
      <c r="C34" s="17"/>
      <c r="D34" s="19"/>
      <c r="E34" s="19"/>
      <c r="F34" s="19"/>
      <c r="G34" s="19"/>
      <c r="H34" s="19"/>
      <c r="I34" s="19"/>
      <c r="J34" s="19"/>
      <c r="K34" s="19"/>
    </row>
    <row r="35" ht="12.0" customHeight="1">
      <c r="A35" s="19"/>
      <c r="B35" s="17"/>
      <c r="C35" s="17"/>
      <c r="D35" s="19"/>
      <c r="E35" s="19"/>
      <c r="F35" s="19"/>
      <c r="G35" s="19"/>
      <c r="H35" s="19"/>
      <c r="I35" s="19"/>
      <c r="J35" s="19"/>
      <c r="K35" s="19"/>
    </row>
    <row r="36" ht="12.0" customHeight="1">
      <c r="A36" s="19"/>
      <c r="B36" s="17"/>
      <c r="C36" s="17"/>
      <c r="D36" s="19"/>
      <c r="E36" s="19"/>
      <c r="F36" s="19"/>
      <c r="G36" s="19"/>
      <c r="H36" s="19"/>
      <c r="I36" s="19"/>
      <c r="J36" s="19"/>
      <c r="K36" s="19"/>
    </row>
    <row r="37" ht="12.0" customHeight="1">
      <c r="A37" s="19"/>
      <c r="B37" s="17"/>
      <c r="C37" s="17"/>
      <c r="D37" s="19"/>
      <c r="E37" s="19"/>
      <c r="F37" s="19"/>
      <c r="G37" s="19"/>
      <c r="H37" s="19"/>
      <c r="I37" s="19"/>
      <c r="J37" s="19"/>
      <c r="K37" s="19"/>
    </row>
    <row r="38" ht="12.0" customHeight="1">
      <c r="A38" s="19"/>
      <c r="B38" s="17"/>
      <c r="C38" s="17"/>
      <c r="D38" s="19"/>
      <c r="E38" s="19"/>
      <c r="F38" s="19"/>
      <c r="G38" s="19"/>
      <c r="H38" s="19"/>
      <c r="I38" s="19"/>
      <c r="J38" s="19"/>
      <c r="K38" s="19"/>
    </row>
    <row r="39" ht="12.0" customHeight="1">
      <c r="A39" s="19"/>
      <c r="B39" s="17"/>
      <c r="C39" s="17"/>
      <c r="D39" s="19"/>
      <c r="E39" s="19"/>
      <c r="F39" s="19"/>
      <c r="G39" s="19"/>
      <c r="H39" s="19"/>
      <c r="I39" s="19"/>
      <c r="J39" s="19"/>
      <c r="K39" s="19"/>
    </row>
    <row r="40" ht="12.0" customHeight="1">
      <c r="A40" s="19"/>
      <c r="B40" s="17"/>
      <c r="C40" s="17"/>
      <c r="D40" s="19"/>
      <c r="E40" s="19"/>
      <c r="F40" s="19"/>
      <c r="G40" s="19"/>
      <c r="H40" s="19"/>
      <c r="I40" s="19"/>
      <c r="J40" s="19"/>
      <c r="K40" s="19"/>
    </row>
    <row r="41" ht="12.0" customHeight="1">
      <c r="A41" s="19"/>
      <c r="B41" s="17"/>
      <c r="C41" s="17"/>
      <c r="D41" s="19"/>
      <c r="E41" s="19"/>
      <c r="F41" s="19"/>
      <c r="G41" s="19"/>
      <c r="H41" s="19"/>
      <c r="I41" s="19"/>
      <c r="J41" s="19"/>
      <c r="K41" s="19"/>
    </row>
    <row r="42" ht="12.0" customHeight="1">
      <c r="A42" s="19"/>
      <c r="B42" s="17"/>
      <c r="C42" s="17"/>
      <c r="D42" s="19"/>
      <c r="E42" s="19"/>
      <c r="F42" s="19"/>
      <c r="G42" s="19"/>
      <c r="H42" s="19"/>
      <c r="I42" s="19"/>
      <c r="J42" s="19"/>
      <c r="K42" s="19"/>
    </row>
    <row r="43" ht="12.0" customHeight="1">
      <c r="A43" s="19"/>
      <c r="B43" s="17"/>
      <c r="C43" s="17"/>
      <c r="D43" s="19"/>
      <c r="E43" s="19"/>
      <c r="F43" s="19"/>
      <c r="G43" s="19"/>
      <c r="H43" s="19"/>
      <c r="I43" s="19"/>
      <c r="J43" s="19"/>
      <c r="K43" s="19"/>
    </row>
    <row r="44" ht="12.0" customHeight="1">
      <c r="A44" s="19"/>
      <c r="B44" s="17"/>
      <c r="C44" s="17"/>
      <c r="D44" s="19"/>
      <c r="E44" s="19"/>
      <c r="F44" s="19"/>
      <c r="G44" s="19"/>
      <c r="H44" s="19"/>
      <c r="I44" s="19"/>
      <c r="J44" s="19"/>
      <c r="K44" s="19"/>
    </row>
    <row r="45" ht="12.0" customHeight="1">
      <c r="A45" s="19"/>
      <c r="B45" s="17"/>
      <c r="C45" s="17"/>
      <c r="D45" s="19"/>
      <c r="E45" s="19"/>
      <c r="F45" s="19"/>
      <c r="G45" s="19"/>
      <c r="H45" s="19"/>
      <c r="I45" s="19"/>
      <c r="J45" s="19"/>
      <c r="K45" s="19"/>
    </row>
    <row r="46" ht="12.0" customHeight="1">
      <c r="A46" s="19"/>
      <c r="B46" s="17"/>
      <c r="C46" s="17"/>
      <c r="D46" s="19"/>
      <c r="E46" s="19"/>
      <c r="F46" s="19"/>
      <c r="G46" s="19"/>
      <c r="H46" s="19"/>
      <c r="I46" s="19"/>
      <c r="J46" s="19"/>
      <c r="K46" s="19"/>
    </row>
    <row r="47" ht="12.0" customHeight="1">
      <c r="A47" s="19"/>
      <c r="B47" s="17"/>
      <c r="C47" s="17"/>
      <c r="D47" s="19"/>
      <c r="E47" s="19"/>
      <c r="F47" s="19"/>
      <c r="G47" s="19"/>
      <c r="H47" s="19"/>
      <c r="I47" s="19"/>
      <c r="J47" s="19"/>
      <c r="K47" s="19"/>
    </row>
    <row r="48" ht="12.0" customHeight="1">
      <c r="A48" s="19"/>
      <c r="B48" s="17"/>
      <c r="C48" s="17"/>
      <c r="D48" s="19"/>
      <c r="E48" s="19"/>
      <c r="F48" s="19"/>
      <c r="G48" s="19"/>
      <c r="H48" s="19"/>
      <c r="I48" s="19"/>
      <c r="J48" s="19"/>
      <c r="K48" s="19"/>
    </row>
    <row r="49" ht="12.0" customHeight="1">
      <c r="A49" s="19"/>
      <c r="B49" s="17"/>
      <c r="C49" s="17"/>
      <c r="D49" s="19"/>
      <c r="E49" s="19"/>
      <c r="F49" s="19"/>
      <c r="G49" s="19"/>
      <c r="H49" s="19"/>
      <c r="I49" s="19"/>
      <c r="J49" s="19"/>
      <c r="K49" s="19"/>
    </row>
    <row r="50" ht="12.0" customHeight="1">
      <c r="A50" s="19"/>
      <c r="B50" s="17"/>
      <c r="C50" s="17"/>
      <c r="D50" s="19"/>
      <c r="E50" s="19"/>
      <c r="F50" s="19"/>
      <c r="G50" s="19"/>
      <c r="H50" s="19"/>
      <c r="I50" s="19"/>
      <c r="J50" s="19"/>
      <c r="K50" s="19"/>
    </row>
    <row r="51" ht="12.0" customHeight="1">
      <c r="A51" s="19"/>
      <c r="B51" s="17"/>
      <c r="C51" s="17"/>
      <c r="D51" s="19"/>
      <c r="E51" s="19"/>
      <c r="F51" s="19"/>
      <c r="G51" s="19"/>
      <c r="H51" s="19"/>
      <c r="I51" s="19"/>
      <c r="J51" s="19"/>
      <c r="K51" s="19"/>
    </row>
    <row r="52" ht="12.0" customHeight="1">
      <c r="A52" s="19"/>
      <c r="B52" s="17"/>
      <c r="C52" s="17"/>
      <c r="D52" s="19"/>
      <c r="E52" s="19"/>
      <c r="F52" s="19"/>
      <c r="G52" s="19"/>
      <c r="H52" s="19"/>
      <c r="I52" s="19"/>
      <c r="J52" s="19"/>
      <c r="K52" s="19"/>
    </row>
    <row r="53" ht="12.0" customHeight="1">
      <c r="A53" s="19"/>
      <c r="B53" s="17"/>
      <c r="C53" s="17"/>
      <c r="D53" s="19"/>
      <c r="E53" s="19"/>
      <c r="F53" s="19"/>
      <c r="G53" s="19"/>
      <c r="H53" s="19"/>
      <c r="I53" s="19"/>
      <c r="J53" s="19"/>
      <c r="K53" s="19"/>
    </row>
    <row r="54" ht="12.0" customHeight="1">
      <c r="A54" s="19"/>
      <c r="B54" s="17"/>
      <c r="C54" s="17"/>
      <c r="D54" s="19"/>
      <c r="E54" s="19"/>
      <c r="F54" s="19"/>
      <c r="G54" s="19"/>
      <c r="H54" s="19"/>
      <c r="I54" s="19"/>
      <c r="J54" s="19"/>
      <c r="K54" s="19"/>
    </row>
    <row r="55" ht="12.0" customHeight="1">
      <c r="A55" s="19"/>
      <c r="B55" s="17"/>
      <c r="C55" s="17"/>
      <c r="D55" s="19"/>
      <c r="E55" s="19"/>
      <c r="F55" s="19"/>
      <c r="G55" s="19"/>
      <c r="H55" s="19"/>
      <c r="I55" s="19"/>
      <c r="J55" s="19"/>
      <c r="K55" s="19"/>
    </row>
    <row r="56" ht="12.0" customHeight="1">
      <c r="A56" s="19"/>
      <c r="B56" s="17"/>
      <c r="C56" s="17"/>
      <c r="D56" s="19"/>
      <c r="E56" s="19"/>
      <c r="F56" s="19"/>
      <c r="G56" s="19"/>
      <c r="H56" s="19"/>
      <c r="I56" s="19"/>
      <c r="J56" s="19"/>
      <c r="K56" s="19"/>
    </row>
    <row r="57" ht="12.0" customHeight="1">
      <c r="A57" s="19"/>
      <c r="B57" s="17"/>
      <c r="C57" s="17"/>
      <c r="D57" s="19"/>
      <c r="E57" s="19"/>
      <c r="F57" s="19"/>
      <c r="G57" s="19"/>
      <c r="H57" s="19"/>
      <c r="I57" s="19"/>
      <c r="J57" s="19"/>
      <c r="K57" s="19"/>
    </row>
    <row r="58" ht="12.0" customHeight="1">
      <c r="A58" s="19"/>
      <c r="B58" s="17"/>
      <c r="C58" s="17"/>
      <c r="D58" s="19"/>
      <c r="E58" s="19"/>
      <c r="F58" s="19"/>
      <c r="G58" s="19"/>
      <c r="H58" s="19"/>
      <c r="I58" s="19"/>
      <c r="J58" s="19"/>
      <c r="K58" s="19"/>
    </row>
    <row r="59" ht="12.0" customHeight="1">
      <c r="A59" s="19"/>
      <c r="B59" s="17"/>
      <c r="C59" s="17"/>
      <c r="D59" s="19"/>
      <c r="E59" s="19"/>
      <c r="F59" s="19"/>
      <c r="G59" s="19"/>
      <c r="H59" s="19"/>
      <c r="I59" s="19"/>
      <c r="J59" s="19"/>
      <c r="K59" s="19"/>
    </row>
    <row r="60" ht="12.0" customHeight="1">
      <c r="A60" s="19"/>
      <c r="B60" s="17"/>
      <c r="C60" s="17"/>
      <c r="D60" s="19"/>
      <c r="E60" s="19"/>
      <c r="F60" s="19"/>
      <c r="G60" s="19"/>
      <c r="H60" s="19"/>
      <c r="I60" s="19"/>
      <c r="J60" s="19"/>
      <c r="K60" s="19"/>
    </row>
    <row r="61" ht="12.0" customHeight="1">
      <c r="A61" s="19"/>
      <c r="B61" s="17"/>
      <c r="C61" s="17"/>
      <c r="D61" s="19"/>
      <c r="E61" s="19"/>
      <c r="F61" s="19"/>
      <c r="G61" s="19"/>
      <c r="H61" s="19"/>
      <c r="I61" s="19"/>
      <c r="J61" s="19"/>
      <c r="K61" s="19"/>
    </row>
    <row r="62" ht="12.0" customHeight="1">
      <c r="A62" s="19"/>
      <c r="B62" s="17"/>
      <c r="C62" s="17"/>
      <c r="D62" s="19"/>
      <c r="E62" s="19"/>
      <c r="F62" s="19"/>
      <c r="G62" s="19"/>
      <c r="H62" s="19"/>
      <c r="I62" s="19"/>
      <c r="J62" s="19"/>
      <c r="K62" s="19"/>
    </row>
    <row r="63" ht="12.0" customHeight="1">
      <c r="A63" s="19"/>
      <c r="B63" s="17"/>
      <c r="C63" s="17"/>
      <c r="D63" s="19"/>
      <c r="E63" s="19"/>
      <c r="F63" s="19"/>
      <c r="G63" s="19"/>
      <c r="H63" s="19"/>
      <c r="I63" s="19"/>
      <c r="J63" s="19"/>
      <c r="K63" s="19"/>
    </row>
    <row r="64" ht="12.0" customHeight="1">
      <c r="A64" s="19"/>
      <c r="B64" s="17"/>
      <c r="C64" s="17"/>
      <c r="D64" s="19"/>
      <c r="E64" s="19"/>
      <c r="F64" s="19"/>
      <c r="G64" s="19"/>
      <c r="H64" s="19"/>
      <c r="I64" s="19"/>
      <c r="J64" s="19"/>
      <c r="K64" s="19"/>
    </row>
    <row r="65" ht="12.0" customHeight="1">
      <c r="A65" s="19"/>
      <c r="B65" s="17"/>
      <c r="C65" s="17"/>
      <c r="D65" s="19"/>
      <c r="E65" s="19"/>
      <c r="F65" s="19"/>
      <c r="G65" s="19"/>
      <c r="H65" s="19"/>
      <c r="I65" s="19"/>
      <c r="J65" s="19"/>
      <c r="K65" s="19"/>
    </row>
    <row r="66" ht="12.0" customHeight="1">
      <c r="A66" s="19"/>
      <c r="B66" s="17"/>
      <c r="C66" s="17"/>
      <c r="D66" s="19"/>
      <c r="E66" s="19"/>
      <c r="F66" s="19"/>
      <c r="G66" s="19"/>
      <c r="H66" s="19"/>
      <c r="I66" s="19"/>
      <c r="J66" s="19"/>
      <c r="K66" s="19"/>
    </row>
    <row r="67" ht="12.0" customHeight="1">
      <c r="A67" s="19"/>
      <c r="B67" s="17"/>
      <c r="C67" s="17"/>
      <c r="D67" s="19"/>
      <c r="E67" s="19"/>
      <c r="F67" s="19"/>
      <c r="G67" s="19"/>
      <c r="H67" s="19"/>
      <c r="I67" s="19"/>
      <c r="J67" s="19"/>
      <c r="K67" s="19"/>
    </row>
    <row r="68" ht="12.0" customHeight="1">
      <c r="A68" s="19"/>
      <c r="B68" s="17"/>
      <c r="C68" s="17"/>
      <c r="D68" s="19"/>
      <c r="E68" s="19"/>
      <c r="F68" s="19"/>
      <c r="G68" s="19"/>
      <c r="H68" s="19"/>
      <c r="I68" s="19"/>
      <c r="J68" s="19"/>
      <c r="K68" s="19"/>
    </row>
    <row r="69" ht="12.0" customHeight="1">
      <c r="A69" s="19"/>
      <c r="B69" s="17"/>
      <c r="C69" s="17"/>
      <c r="D69" s="19"/>
      <c r="E69" s="19"/>
      <c r="F69" s="19"/>
      <c r="G69" s="19"/>
      <c r="H69" s="19"/>
      <c r="I69" s="19"/>
      <c r="J69" s="19"/>
      <c r="K69" s="19"/>
    </row>
    <row r="70" ht="12.0" customHeight="1">
      <c r="A70" s="19"/>
      <c r="B70" s="17"/>
      <c r="C70" s="17"/>
      <c r="D70" s="19"/>
      <c r="E70" s="19"/>
      <c r="F70" s="19"/>
      <c r="G70" s="19"/>
      <c r="H70" s="19"/>
      <c r="I70" s="19"/>
      <c r="J70" s="19"/>
      <c r="K70" s="19"/>
    </row>
    <row r="71" ht="12.0" customHeight="1">
      <c r="A71" s="19"/>
      <c r="B71" s="17"/>
      <c r="C71" s="17"/>
      <c r="D71" s="19"/>
      <c r="E71" s="19"/>
      <c r="F71" s="19"/>
      <c r="G71" s="19"/>
      <c r="H71" s="19"/>
      <c r="I71" s="19"/>
      <c r="J71" s="19"/>
      <c r="K71" s="19"/>
    </row>
    <row r="72" ht="12.0" customHeight="1">
      <c r="A72" s="19"/>
      <c r="B72" s="17"/>
      <c r="C72" s="17"/>
      <c r="D72" s="19"/>
      <c r="E72" s="19"/>
      <c r="F72" s="19"/>
      <c r="G72" s="19"/>
      <c r="H72" s="19"/>
      <c r="I72" s="19"/>
      <c r="J72" s="19"/>
      <c r="K72" s="19"/>
    </row>
    <row r="73" ht="12.0" customHeight="1">
      <c r="A73" s="19"/>
      <c r="B73" s="17"/>
      <c r="C73" s="17"/>
      <c r="D73" s="19"/>
      <c r="E73" s="19"/>
      <c r="F73" s="19"/>
      <c r="G73" s="19"/>
      <c r="H73" s="19"/>
      <c r="I73" s="19"/>
      <c r="J73" s="19"/>
      <c r="K73" s="19"/>
    </row>
    <row r="74" ht="12.0" customHeight="1">
      <c r="A74" s="19"/>
      <c r="B74" s="17"/>
      <c r="C74" s="17"/>
      <c r="D74" s="19"/>
      <c r="E74" s="19"/>
      <c r="F74" s="19"/>
      <c r="G74" s="19"/>
      <c r="H74" s="19"/>
      <c r="I74" s="19"/>
      <c r="J74" s="19"/>
      <c r="K74" s="19"/>
    </row>
    <row r="75" ht="12.0" customHeight="1">
      <c r="A75" s="19"/>
      <c r="B75" s="17"/>
      <c r="C75" s="17"/>
      <c r="D75" s="19"/>
      <c r="E75" s="19"/>
      <c r="F75" s="19"/>
      <c r="G75" s="19"/>
      <c r="H75" s="19"/>
      <c r="I75" s="19"/>
      <c r="J75" s="19"/>
      <c r="K75" s="19"/>
    </row>
    <row r="76" ht="12.0" customHeight="1">
      <c r="A76" s="19"/>
      <c r="B76" s="17"/>
      <c r="C76" s="17"/>
      <c r="D76" s="19"/>
      <c r="E76" s="19"/>
      <c r="F76" s="19"/>
      <c r="G76" s="19"/>
      <c r="H76" s="19"/>
      <c r="I76" s="19"/>
      <c r="J76" s="19"/>
      <c r="K76" s="19"/>
    </row>
    <row r="77" ht="12.0" customHeight="1">
      <c r="A77" s="19"/>
      <c r="B77" s="17"/>
      <c r="C77" s="17"/>
      <c r="D77" s="19"/>
      <c r="E77" s="19"/>
      <c r="F77" s="19"/>
      <c r="G77" s="19"/>
      <c r="H77" s="19"/>
      <c r="I77" s="19"/>
      <c r="J77" s="19"/>
      <c r="K77" s="19"/>
    </row>
    <row r="78" ht="12.0" customHeight="1">
      <c r="A78" s="19"/>
      <c r="B78" s="17"/>
      <c r="C78" s="17"/>
      <c r="D78" s="19"/>
      <c r="E78" s="19"/>
      <c r="F78" s="19"/>
      <c r="G78" s="19"/>
      <c r="H78" s="19"/>
      <c r="I78" s="19"/>
      <c r="J78" s="19"/>
      <c r="K78" s="19"/>
    </row>
    <row r="79" ht="12.0" customHeight="1">
      <c r="A79" s="19"/>
      <c r="B79" s="17"/>
      <c r="C79" s="17"/>
      <c r="D79" s="19"/>
      <c r="E79" s="19"/>
      <c r="F79" s="19"/>
      <c r="G79" s="19"/>
      <c r="H79" s="19"/>
      <c r="I79" s="19"/>
      <c r="J79" s="19"/>
      <c r="K79" s="19"/>
    </row>
    <row r="80" ht="12.0" customHeight="1">
      <c r="A80" s="19"/>
      <c r="B80" s="17"/>
      <c r="C80" s="17"/>
      <c r="D80" s="19"/>
      <c r="E80" s="19"/>
      <c r="F80" s="19"/>
      <c r="G80" s="19"/>
      <c r="H80" s="19"/>
      <c r="I80" s="19"/>
      <c r="J80" s="19"/>
      <c r="K80" s="19"/>
    </row>
    <row r="81" ht="12.0" customHeight="1">
      <c r="A81" s="19"/>
      <c r="B81" s="17"/>
      <c r="C81" s="17"/>
      <c r="D81" s="19"/>
      <c r="E81" s="19"/>
      <c r="F81" s="19"/>
      <c r="G81" s="19"/>
      <c r="H81" s="19"/>
      <c r="I81" s="19"/>
      <c r="J81" s="19"/>
      <c r="K81" s="19"/>
    </row>
    <row r="82" ht="12.0" customHeight="1">
      <c r="A82" s="19"/>
      <c r="B82" s="17"/>
      <c r="C82" s="17"/>
      <c r="D82" s="19"/>
      <c r="E82" s="19"/>
      <c r="F82" s="19"/>
      <c r="G82" s="19"/>
      <c r="H82" s="19"/>
      <c r="I82" s="19"/>
      <c r="J82" s="19"/>
      <c r="K82" s="19"/>
    </row>
    <row r="83" ht="12.0" customHeight="1">
      <c r="A83" s="19"/>
      <c r="B83" s="17"/>
      <c r="C83" s="17"/>
      <c r="D83" s="19"/>
      <c r="E83" s="19"/>
      <c r="F83" s="19"/>
      <c r="G83" s="19"/>
      <c r="H83" s="19"/>
      <c r="I83" s="19"/>
      <c r="J83" s="19"/>
      <c r="K83" s="19"/>
    </row>
    <row r="84" ht="12.0" customHeight="1">
      <c r="A84" s="19"/>
      <c r="B84" s="17"/>
      <c r="C84" s="17"/>
      <c r="D84" s="19"/>
      <c r="E84" s="19"/>
      <c r="F84" s="19"/>
      <c r="G84" s="19"/>
      <c r="H84" s="19"/>
      <c r="I84" s="19"/>
      <c r="J84" s="19"/>
      <c r="K84" s="19"/>
    </row>
    <row r="85" ht="12.0" customHeight="1">
      <c r="A85" s="19"/>
      <c r="B85" s="17"/>
      <c r="C85" s="17"/>
      <c r="D85" s="19"/>
      <c r="E85" s="19"/>
      <c r="F85" s="19"/>
      <c r="G85" s="19"/>
      <c r="H85" s="19"/>
      <c r="I85" s="19"/>
      <c r="J85" s="19"/>
      <c r="K85" s="19"/>
    </row>
    <row r="86" ht="12.0" customHeight="1">
      <c r="A86" s="19"/>
      <c r="B86" s="17"/>
      <c r="C86" s="17"/>
      <c r="D86" s="19"/>
      <c r="E86" s="19"/>
      <c r="F86" s="19"/>
      <c r="G86" s="19"/>
      <c r="H86" s="19"/>
      <c r="I86" s="19"/>
      <c r="J86" s="19"/>
      <c r="K86" s="19"/>
    </row>
    <row r="87" ht="12.0" customHeight="1">
      <c r="A87" s="19"/>
      <c r="B87" s="17"/>
      <c r="C87" s="17"/>
      <c r="D87" s="19"/>
      <c r="E87" s="19"/>
      <c r="F87" s="19"/>
      <c r="G87" s="19"/>
      <c r="H87" s="19"/>
      <c r="I87" s="19"/>
      <c r="J87" s="19"/>
      <c r="K87" s="19"/>
    </row>
    <row r="88" ht="12.0" customHeight="1">
      <c r="A88" s="19"/>
      <c r="B88" s="17"/>
      <c r="C88" s="17"/>
      <c r="D88" s="19"/>
      <c r="E88" s="19"/>
      <c r="F88" s="19"/>
      <c r="G88" s="19"/>
      <c r="H88" s="19"/>
      <c r="I88" s="19"/>
      <c r="J88" s="19"/>
      <c r="K88" s="19"/>
    </row>
    <row r="89" ht="12.0" customHeight="1">
      <c r="A89" s="19"/>
      <c r="B89" s="17"/>
      <c r="C89" s="17"/>
      <c r="D89" s="19"/>
      <c r="E89" s="19"/>
      <c r="F89" s="19"/>
      <c r="G89" s="19"/>
      <c r="H89" s="19"/>
      <c r="I89" s="19"/>
      <c r="J89" s="19"/>
      <c r="K89" s="19"/>
    </row>
    <row r="90" ht="12.0" customHeight="1">
      <c r="A90" s="19"/>
      <c r="B90" s="17"/>
      <c r="C90" s="17"/>
      <c r="D90" s="19"/>
      <c r="E90" s="19"/>
      <c r="F90" s="19"/>
      <c r="G90" s="19"/>
      <c r="H90" s="19"/>
      <c r="I90" s="19"/>
      <c r="J90" s="19"/>
      <c r="K90" s="19"/>
    </row>
    <row r="91" ht="12.0" customHeight="1">
      <c r="A91" s="19"/>
      <c r="B91" s="17"/>
      <c r="C91" s="17"/>
      <c r="D91" s="19"/>
      <c r="E91" s="19"/>
      <c r="F91" s="19"/>
      <c r="G91" s="19"/>
      <c r="H91" s="19"/>
      <c r="I91" s="19"/>
      <c r="J91" s="19"/>
      <c r="K91" s="19"/>
    </row>
    <row r="92" ht="12.0" customHeight="1">
      <c r="A92" s="19"/>
      <c r="B92" s="17"/>
      <c r="C92" s="17"/>
      <c r="D92" s="19"/>
      <c r="E92" s="19"/>
      <c r="F92" s="19"/>
      <c r="G92" s="19"/>
      <c r="H92" s="19"/>
      <c r="I92" s="19"/>
      <c r="J92" s="19"/>
      <c r="K92" s="19"/>
    </row>
    <row r="93" ht="12.0" customHeight="1">
      <c r="A93" s="19"/>
      <c r="B93" s="17"/>
      <c r="C93" s="17"/>
      <c r="D93" s="19"/>
      <c r="E93" s="19"/>
      <c r="F93" s="19"/>
      <c r="G93" s="19"/>
      <c r="H93" s="19"/>
      <c r="I93" s="19"/>
      <c r="J93" s="19"/>
      <c r="K93" s="19"/>
    </row>
    <row r="94" ht="12.0" customHeight="1">
      <c r="A94" s="19"/>
      <c r="B94" s="17"/>
      <c r="C94" s="17"/>
      <c r="D94" s="19"/>
      <c r="E94" s="19"/>
      <c r="F94" s="19"/>
      <c r="G94" s="19"/>
      <c r="H94" s="19"/>
      <c r="I94" s="19"/>
      <c r="J94" s="19"/>
      <c r="K94" s="19"/>
    </row>
    <row r="95" ht="12.0" customHeight="1">
      <c r="A95" s="19"/>
      <c r="B95" s="17"/>
      <c r="C95" s="17"/>
      <c r="D95" s="19"/>
      <c r="E95" s="19"/>
      <c r="F95" s="19"/>
      <c r="G95" s="19"/>
      <c r="H95" s="19"/>
      <c r="I95" s="19"/>
      <c r="J95" s="19"/>
      <c r="K95" s="19"/>
    </row>
    <row r="96" ht="12.0" customHeight="1">
      <c r="A96" s="19"/>
      <c r="B96" s="17"/>
      <c r="C96" s="17"/>
      <c r="D96" s="19"/>
      <c r="E96" s="19"/>
      <c r="F96" s="19"/>
      <c r="G96" s="19"/>
      <c r="H96" s="19"/>
      <c r="I96" s="19"/>
      <c r="J96" s="19"/>
      <c r="K96" s="19"/>
    </row>
    <row r="97" ht="12.0" customHeight="1">
      <c r="A97" s="19"/>
      <c r="B97" s="17"/>
      <c r="C97" s="17"/>
      <c r="D97" s="19"/>
      <c r="E97" s="19"/>
      <c r="F97" s="19"/>
      <c r="G97" s="19"/>
      <c r="H97" s="19"/>
      <c r="I97" s="19"/>
      <c r="J97" s="19"/>
      <c r="K97" s="19"/>
    </row>
    <row r="98" ht="12.0" customHeight="1">
      <c r="A98" s="19"/>
      <c r="B98" s="17"/>
      <c r="C98" s="17"/>
      <c r="D98" s="19"/>
      <c r="E98" s="19"/>
      <c r="F98" s="19"/>
      <c r="G98" s="19"/>
      <c r="H98" s="19"/>
      <c r="I98" s="19"/>
      <c r="J98" s="19"/>
      <c r="K98" s="19"/>
    </row>
    <row r="99" ht="12.0" customHeight="1">
      <c r="A99" s="19"/>
      <c r="B99" s="17"/>
      <c r="C99" s="17"/>
      <c r="D99" s="19"/>
      <c r="E99" s="19"/>
      <c r="F99" s="19"/>
      <c r="G99" s="19"/>
      <c r="H99" s="19"/>
      <c r="I99" s="19"/>
      <c r="J99" s="19"/>
      <c r="K99" s="19"/>
    </row>
    <row r="100" ht="12.0" customHeight="1">
      <c r="A100" s="19"/>
      <c r="B100" s="17"/>
      <c r="C100" s="17"/>
      <c r="D100" s="19"/>
      <c r="E100" s="19"/>
      <c r="F100" s="19"/>
      <c r="G100" s="19"/>
      <c r="H100" s="19"/>
      <c r="I100" s="19"/>
      <c r="J100" s="19"/>
      <c r="K100" s="19"/>
    </row>
  </sheetData>
  <printOptions/>
  <pageMargins bottom="0.75" footer="0.0" header="0.0" left="0.7" right="0.7" top="0.75"/>
  <pageSetup paperSize="9" orientation="portrait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21.0"/>
    <col customWidth="1" min="2" max="3" width="33.43"/>
    <col customWidth="1" min="4" max="11" width="11.57"/>
  </cols>
  <sheetData>
    <row r="1" ht="12.0" customHeight="1">
      <c r="A1" s="103" t="s">
        <v>623</v>
      </c>
      <c r="B1" s="2"/>
      <c r="C1" s="2"/>
      <c r="D1" s="4"/>
      <c r="E1" s="4"/>
      <c r="F1" s="4"/>
      <c r="G1" s="4"/>
      <c r="H1" s="4"/>
      <c r="I1" s="4"/>
      <c r="J1" s="4"/>
      <c r="K1" s="4"/>
    </row>
    <row r="2" ht="12.0" customHeight="1">
      <c r="A2" s="3" t="s">
        <v>624</v>
      </c>
      <c r="B2" s="2"/>
      <c r="C2" s="2"/>
      <c r="D2" s="4"/>
      <c r="E2" s="4"/>
      <c r="F2" s="4"/>
      <c r="G2" s="4"/>
      <c r="H2" s="4"/>
      <c r="I2" s="4"/>
      <c r="J2" s="4"/>
      <c r="K2" s="4"/>
    </row>
    <row r="3" ht="9.75" customHeight="1">
      <c r="A3" s="4"/>
      <c r="B3" s="2"/>
      <c r="C3" s="2"/>
      <c r="D3" s="4"/>
      <c r="E3" s="4"/>
      <c r="F3" s="4"/>
      <c r="G3" s="4"/>
      <c r="H3" s="4"/>
      <c r="I3" s="4"/>
      <c r="J3" s="4"/>
      <c r="K3" s="4"/>
    </row>
    <row r="4" ht="9.75" customHeight="1">
      <c r="A4" s="4"/>
      <c r="B4" s="2"/>
      <c r="C4" s="2"/>
      <c r="D4" s="4"/>
      <c r="E4" s="4"/>
      <c r="F4" s="4"/>
      <c r="G4" s="4"/>
      <c r="H4" s="4"/>
      <c r="I4" s="4"/>
      <c r="J4" s="4"/>
      <c r="K4" s="4"/>
    </row>
    <row r="5" ht="12.0" customHeight="1">
      <c r="A5" s="5" t="s">
        <v>448</v>
      </c>
      <c r="B5" s="6" t="s">
        <v>449</v>
      </c>
      <c r="C5" s="6" t="s">
        <v>69</v>
      </c>
      <c r="D5" s="4"/>
      <c r="E5" s="4"/>
      <c r="F5" s="4"/>
      <c r="G5" s="4"/>
      <c r="H5" s="4"/>
      <c r="I5" s="4"/>
      <c r="J5" s="4"/>
      <c r="K5" s="4"/>
    </row>
    <row r="6" ht="12.0" customHeight="1">
      <c r="A6" s="4" t="s">
        <v>450</v>
      </c>
      <c r="B6" s="208" t="s">
        <v>451</v>
      </c>
      <c r="C6" s="208" t="s">
        <v>69</v>
      </c>
      <c r="D6" s="4"/>
      <c r="E6" s="4"/>
      <c r="F6" s="4"/>
      <c r="G6" s="4"/>
      <c r="H6" s="4"/>
      <c r="I6" s="4"/>
      <c r="J6" s="4"/>
      <c r="K6" s="4"/>
    </row>
    <row r="7" ht="6.0" customHeight="1">
      <c r="A7" s="4"/>
      <c r="B7" s="208"/>
      <c r="C7" s="208"/>
      <c r="D7" s="4"/>
      <c r="E7" s="4"/>
      <c r="F7" s="4"/>
      <c r="G7" s="4"/>
      <c r="H7" s="4"/>
      <c r="I7" s="4"/>
      <c r="J7" s="4"/>
      <c r="K7" s="4"/>
    </row>
    <row r="8" ht="12.0" customHeight="1">
      <c r="A8" s="4" t="s">
        <v>218</v>
      </c>
      <c r="B8" s="209">
        <v>1076.15025928</v>
      </c>
      <c r="C8" s="13">
        <v>0.9558704613270229</v>
      </c>
      <c r="D8" s="4"/>
      <c r="E8" s="4"/>
      <c r="F8" s="4"/>
      <c r="G8" s="4"/>
      <c r="H8" s="4"/>
      <c r="I8" s="4"/>
      <c r="J8" s="4"/>
      <c r="K8" s="4"/>
    </row>
    <row r="9" ht="12.0" customHeight="1">
      <c r="A9" s="4" t="s">
        <v>289</v>
      </c>
      <c r="B9" s="209">
        <v>49.67270198</v>
      </c>
      <c r="C9" s="13">
        <v>0.04412085407919647</v>
      </c>
      <c r="D9" s="4"/>
      <c r="E9" s="4"/>
      <c r="F9" s="4"/>
      <c r="G9" s="4"/>
      <c r="H9" s="4"/>
      <c r="I9" s="4"/>
      <c r="J9" s="4"/>
      <c r="K9" s="4"/>
    </row>
    <row r="10" ht="12.0" customHeight="1">
      <c r="A10" s="4" t="s">
        <v>625</v>
      </c>
      <c r="B10" s="209">
        <v>0.0096884</v>
      </c>
      <c r="C10" s="359">
        <v>8.605541185035553E-6</v>
      </c>
      <c r="D10" s="4"/>
      <c r="E10" s="4"/>
      <c r="F10" s="4"/>
      <c r="G10" s="4"/>
      <c r="H10" s="4"/>
      <c r="I10" s="4"/>
      <c r="J10" s="4"/>
      <c r="K10" s="4"/>
    </row>
    <row r="11" ht="12.0" customHeight="1">
      <c r="A11" s="4" t="s">
        <v>294</v>
      </c>
      <c r="B11" s="360">
        <v>8.0E-5</v>
      </c>
      <c r="C11" s="13">
        <v>7.10585127371748E-8</v>
      </c>
      <c r="D11" s="4"/>
      <c r="E11" s="4"/>
      <c r="F11" s="4"/>
      <c r="G11" s="4"/>
      <c r="H11" s="4"/>
      <c r="I11" s="4"/>
      <c r="J11" s="4"/>
      <c r="K11" s="4"/>
    </row>
    <row r="12" ht="12.0" customHeight="1">
      <c r="A12" s="4" t="s">
        <v>217</v>
      </c>
      <c r="B12" s="361">
        <v>9.0E-6</v>
      </c>
      <c r="C12" s="13">
        <v>7.994082682932164E-9</v>
      </c>
      <c r="D12" s="4"/>
      <c r="E12" s="4"/>
      <c r="F12" s="4"/>
      <c r="G12" s="4"/>
      <c r="H12" s="4"/>
      <c r="I12" s="4"/>
      <c r="J12" s="4"/>
      <c r="K12" s="4"/>
    </row>
    <row r="13" ht="9.75" customHeight="1">
      <c r="A13" s="4"/>
      <c r="B13" s="209"/>
      <c r="C13" s="8"/>
      <c r="D13" s="4"/>
      <c r="E13" s="4"/>
      <c r="F13" s="4"/>
      <c r="G13" s="362"/>
      <c r="H13" s="4"/>
      <c r="I13" s="4"/>
      <c r="J13" s="4"/>
      <c r="K13" s="4"/>
    </row>
    <row r="14" ht="12.0" customHeight="1">
      <c r="A14" s="266" t="s">
        <v>452</v>
      </c>
      <c r="B14" s="346" t="str">
        <f t="shared" ref="B14:C14" si="1">SUM(B8:B12)</f>
        <v>1,125.83</v>
      </c>
      <c r="C14" s="325" t="str">
        <f t="shared" si="1"/>
        <v>100.0%</v>
      </c>
      <c r="D14" s="4"/>
      <c r="E14" s="4"/>
      <c r="F14" s="4"/>
      <c r="G14" s="4"/>
      <c r="H14" s="4"/>
      <c r="I14" s="4"/>
      <c r="J14" s="4"/>
      <c r="K14" s="4"/>
    </row>
    <row r="15" ht="9.0" customHeight="1">
      <c r="A15" s="1"/>
      <c r="B15" s="106"/>
      <c r="C15" s="363"/>
      <c r="D15" s="4"/>
      <c r="E15" s="4"/>
      <c r="F15" s="4"/>
      <c r="G15" s="4"/>
      <c r="H15" s="4"/>
      <c r="I15" s="4"/>
      <c r="J15" s="4"/>
      <c r="K15" s="4"/>
    </row>
    <row r="16" ht="9.0" customHeight="1">
      <c r="A16" s="4"/>
      <c r="B16" s="2"/>
      <c r="C16" s="2"/>
      <c r="D16" s="4"/>
      <c r="E16" s="4"/>
      <c r="F16" s="4"/>
      <c r="G16" s="4"/>
      <c r="H16" s="4"/>
      <c r="I16" s="4"/>
      <c r="J16" s="4"/>
      <c r="K16" s="4"/>
    </row>
    <row r="17" ht="12.0" customHeight="1">
      <c r="A17" s="9" t="s">
        <v>272</v>
      </c>
      <c r="B17" s="14"/>
      <c r="C17" s="14"/>
      <c r="D17" s="271"/>
      <c r="E17" s="4"/>
      <c r="F17" s="4"/>
      <c r="G17" s="4"/>
      <c r="H17" s="4"/>
      <c r="I17" s="4"/>
      <c r="J17" s="4"/>
      <c r="K17" s="4"/>
    </row>
    <row r="18" ht="12.0" customHeight="1">
      <c r="A18" s="4" t="s">
        <v>313</v>
      </c>
      <c r="B18" s="2"/>
      <c r="C18" s="2"/>
      <c r="D18" s="271"/>
      <c r="E18" s="4"/>
      <c r="F18" s="4"/>
      <c r="G18" s="4"/>
      <c r="H18" s="4"/>
      <c r="I18" s="4"/>
      <c r="J18" s="4"/>
      <c r="K18" s="4"/>
    </row>
    <row r="19" ht="12.0" customHeight="1">
      <c r="A19" s="15" t="s">
        <v>274</v>
      </c>
      <c r="B19" s="16"/>
      <c r="C19" s="16"/>
      <c r="D19" s="271"/>
      <c r="E19" s="4"/>
      <c r="F19" s="4"/>
      <c r="G19" s="4"/>
      <c r="H19" s="4"/>
      <c r="I19" s="4"/>
      <c r="J19" s="4"/>
      <c r="K19" s="4"/>
    </row>
    <row r="20" ht="12.0" customHeight="1">
      <c r="A20" s="4"/>
      <c r="B20" s="2"/>
      <c r="C20" s="2"/>
      <c r="D20" s="4"/>
      <c r="E20" s="4"/>
      <c r="F20" s="4"/>
      <c r="G20" s="4"/>
      <c r="H20" s="4"/>
      <c r="I20" s="4"/>
      <c r="J20" s="4"/>
      <c r="K20" s="4"/>
    </row>
    <row r="21" ht="12.0" customHeight="1">
      <c r="A21" s="4"/>
      <c r="B21" s="2"/>
      <c r="C21" s="2"/>
      <c r="D21" s="4"/>
      <c r="E21" s="4"/>
      <c r="F21" s="4"/>
      <c r="G21" s="4"/>
      <c r="H21" s="4"/>
      <c r="I21" s="4"/>
      <c r="J21" s="4"/>
      <c r="K21" s="4"/>
    </row>
    <row r="22" ht="12.0" customHeight="1">
      <c r="A22" s="4"/>
      <c r="B22" s="2"/>
      <c r="C22" s="2"/>
      <c r="D22" s="4"/>
      <c r="E22" s="4"/>
      <c r="F22" s="4"/>
      <c r="G22" s="4"/>
      <c r="H22" s="4"/>
      <c r="I22" s="4"/>
      <c r="J22" s="4"/>
      <c r="K22" s="4"/>
    </row>
    <row r="23" ht="12.0" customHeight="1">
      <c r="A23" s="4"/>
      <c r="B23" s="2"/>
      <c r="C23" s="2"/>
      <c r="D23" s="4"/>
      <c r="E23" s="4"/>
      <c r="F23" s="4"/>
      <c r="G23" s="4"/>
      <c r="H23" s="4"/>
      <c r="I23" s="4"/>
      <c r="J23" s="4"/>
      <c r="K23" s="4"/>
    </row>
    <row r="24" ht="12.0" customHeight="1">
      <c r="A24" s="4"/>
      <c r="B24" s="2"/>
      <c r="C24" s="2"/>
      <c r="D24" s="4"/>
      <c r="E24" s="4"/>
      <c r="F24" s="4"/>
      <c r="G24" s="4"/>
      <c r="H24" s="4"/>
      <c r="I24" s="4"/>
      <c r="J24" s="4"/>
      <c r="K24" s="4"/>
    </row>
    <row r="25" ht="12.0" customHeight="1">
      <c r="A25" s="4"/>
      <c r="B25" s="2"/>
      <c r="C25" s="2"/>
      <c r="D25" s="4"/>
      <c r="E25" s="4"/>
      <c r="F25" s="4"/>
      <c r="G25" s="4"/>
      <c r="H25" s="4"/>
      <c r="I25" s="4"/>
      <c r="J25" s="4"/>
      <c r="K25" s="4"/>
    </row>
    <row r="26" ht="12.0" customHeight="1">
      <c r="A26" s="4"/>
      <c r="B26" s="2"/>
      <c r="C26" s="2"/>
      <c r="D26" s="4"/>
      <c r="E26" s="4"/>
      <c r="F26" s="4"/>
      <c r="G26" s="4"/>
      <c r="H26" s="4"/>
      <c r="I26" s="4"/>
      <c r="J26" s="4"/>
      <c r="K26" s="4"/>
    </row>
    <row r="27" ht="12.0" customHeight="1">
      <c r="A27" s="4"/>
      <c r="B27" s="2"/>
      <c r="C27" s="2"/>
      <c r="D27" s="4"/>
      <c r="E27" s="4"/>
      <c r="F27" s="4"/>
      <c r="G27" s="4"/>
      <c r="H27" s="4"/>
      <c r="I27" s="4"/>
      <c r="J27" s="4"/>
      <c r="K27" s="4"/>
    </row>
    <row r="28" ht="12.0" customHeight="1">
      <c r="A28" s="4"/>
      <c r="B28" s="2"/>
      <c r="C28" s="2"/>
      <c r="D28" s="4"/>
      <c r="E28" s="4"/>
      <c r="F28" s="4"/>
      <c r="G28" s="4"/>
      <c r="H28" s="4"/>
      <c r="I28" s="4"/>
      <c r="J28" s="4"/>
      <c r="K28" s="4"/>
    </row>
    <row r="29" ht="12.0" customHeight="1">
      <c r="A29" s="4"/>
      <c r="B29" s="2"/>
      <c r="C29" s="2"/>
      <c r="D29" s="4"/>
      <c r="E29" s="4"/>
      <c r="F29" s="4"/>
      <c r="G29" s="4"/>
      <c r="H29" s="4"/>
      <c r="I29" s="4"/>
      <c r="J29" s="4"/>
      <c r="K29" s="4"/>
    </row>
    <row r="30" ht="12.0" customHeight="1">
      <c r="A30" s="4"/>
      <c r="B30" s="2"/>
      <c r="C30" s="2"/>
      <c r="D30" s="4"/>
      <c r="E30" s="4"/>
      <c r="F30" s="4"/>
      <c r="G30" s="4"/>
      <c r="H30" s="4"/>
      <c r="I30" s="4"/>
      <c r="J30" s="4"/>
      <c r="K30" s="4"/>
    </row>
    <row r="31" ht="12.0" customHeight="1">
      <c r="A31" s="4"/>
      <c r="B31" s="2"/>
      <c r="C31" s="2"/>
      <c r="D31" s="4"/>
      <c r="E31" s="4"/>
      <c r="F31" s="4"/>
      <c r="G31" s="4"/>
      <c r="H31" s="4"/>
      <c r="I31" s="4"/>
      <c r="J31" s="4"/>
      <c r="K31" s="4"/>
    </row>
    <row r="32" ht="12.0" customHeight="1">
      <c r="A32" s="4"/>
      <c r="B32" s="2"/>
      <c r="C32" s="2"/>
      <c r="D32" s="4"/>
      <c r="E32" s="4"/>
      <c r="F32" s="4"/>
      <c r="G32" s="4"/>
      <c r="H32" s="4"/>
      <c r="I32" s="4"/>
      <c r="J32" s="4"/>
      <c r="K32" s="4"/>
    </row>
    <row r="33" ht="12.0" customHeight="1">
      <c r="A33" s="4"/>
      <c r="B33" s="2"/>
      <c r="C33" s="2"/>
      <c r="D33" s="4"/>
      <c r="E33" s="4"/>
      <c r="F33" s="4"/>
      <c r="G33" s="4"/>
      <c r="H33" s="4"/>
      <c r="I33" s="4"/>
      <c r="J33" s="4"/>
      <c r="K33" s="4"/>
    </row>
    <row r="34" ht="12.0" customHeight="1">
      <c r="A34" s="4"/>
      <c r="B34" s="2"/>
      <c r="C34" s="2"/>
      <c r="D34" s="4"/>
      <c r="E34" s="4"/>
      <c r="F34" s="4"/>
      <c r="G34" s="4"/>
      <c r="H34" s="4"/>
      <c r="I34" s="4"/>
      <c r="J34" s="4"/>
      <c r="K34" s="4"/>
    </row>
    <row r="35" ht="12.0" customHeight="1">
      <c r="A35" s="4"/>
      <c r="B35" s="2"/>
      <c r="C35" s="2"/>
      <c r="D35" s="4"/>
      <c r="E35" s="4"/>
      <c r="F35" s="4"/>
      <c r="G35" s="4"/>
      <c r="H35" s="4"/>
      <c r="I35" s="4"/>
      <c r="J35" s="4"/>
      <c r="K35" s="4"/>
    </row>
    <row r="36" ht="12.0" customHeight="1">
      <c r="A36" s="4"/>
      <c r="B36" s="2"/>
      <c r="C36" s="2"/>
      <c r="D36" s="4"/>
      <c r="E36" s="4"/>
      <c r="F36" s="4"/>
      <c r="G36" s="4"/>
      <c r="H36" s="4"/>
      <c r="I36" s="4"/>
      <c r="J36" s="4"/>
      <c r="K36" s="4"/>
    </row>
    <row r="37" ht="12.0" customHeight="1">
      <c r="A37" s="4"/>
      <c r="B37" s="2"/>
      <c r="C37" s="2"/>
      <c r="D37" s="4"/>
      <c r="E37" s="4"/>
      <c r="F37" s="4"/>
      <c r="G37" s="4"/>
      <c r="H37" s="4"/>
      <c r="I37" s="4"/>
      <c r="J37" s="4"/>
      <c r="K37" s="4"/>
    </row>
    <row r="38" ht="12.0" customHeight="1">
      <c r="A38" s="4"/>
      <c r="B38" s="2"/>
      <c r="C38" s="2"/>
      <c r="D38" s="4"/>
      <c r="E38" s="4"/>
      <c r="F38" s="4"/>
      <c r="G38" s="4"/>
      <c r="H38" s="4"/>
      <c r="I38" s="4"/>
      <c r="J38" s="4"/>
      <c r="K38" s="4"/>
    </row>
    <row r="39" ht="12.0" customHeight="1">
      <c r="A39" s="4"/>
      <c r="B39" s="2"/>
      <c r="C39" s="2"/>
      <c r="D39" s="4"/>
      <c r="E39" s="4"/>
      <c r="F39" s="4"/>
      <c r="G39" s="4"/>
      <c r="H39" s="4"/>
      <c r="I39" s="4"/>
      <c r="J39" s="4"/>
      <c r="K39" s="4"/>
    </row>
    <row r="40" ht="12.0" customHeight="1">
      <c r="A40" s="4"/>
      <c r="B40" s="2"/>
      <c r="C40" s="2"/>
      <c r="D40" s="4"/>
      <c r="E40" s="4"/>
      <c r="F40" s="4"/>
      <c r="G40" s="4"/>
      <c r="H40" s="4"/>
      <c r="I40" s="4"/>
      <c r="J40" s="4"/>
      <c r="K40" s="4"/>
    </row>
    <row r="41" ht="12.0" customHeight="1">
      <c r="A41" s="4"/>
      <c r="B41" s="2"/>
      <c r="C41" s="2"/>
      <c r="D41" s="4"/>
      <c r="E41" s="4"/>
      <c r="F41" s="4"/>
      <c r="G41" s="4"/>
      <c r="H41" s="4"/>
      <c r="I41" s="4"/>
      <c r="J41" s="4"/>
      <c r="K41" s="4"/>
    </row>
    <row r="42" ht="12.0" customHeight="1">
      <c r="A42" s="4"/>
      <c r="B42" s="2"/>
      <c r="C42" s="2"/>
      <c r="D42" s="4"/>
      <c r="E42" s="4"/>
      <c r="F42" s="4"/>
      <c r="G42" s="4"/>
      <c r="H42" s="4"/>
      <c r="I42" s="4"/>
      <c r="J42" s="4"/>
      <c r="K42" s="4"/>
    </row>
    <row r="43" ht="12.0" customHeight="1">
      <c r="A43" s="4"/>
      <c r="B43" s="2"/>
      <c r="C43" s="2"/>
      <c r="D43" s="4"/>
      <c r="E43" s="4"/>
      <c r="F43" s="4"/>
      <c r="G43" s="4"/>
      <c r="H43" s="4"/>
      <c r="I43" s="4"/>
      <c r="J43" s="4"/>
      <c r="K43" s="4"/>
    </row>
    <row r="44" ht="12.0" customHeight="1">
      <c r="A44" s="4"/>
      <c r="B44" s="2"/>
      <c r="C44" s="2"/>
      <c r="D44" s="4"/>
      <c r="E44" s="4"/>
      <c r="F44" s="4"/>
      <c r="G44" s="4"/>
      <c r="H44" s="4"/>
      <c r="I44" s="4"/>
      <c r="J44" s="4"/>
      <c r="K44" s="4"/>
    </row>
    <row r="45" ht="12.0" customHeight="1">
      <c r="A45" s="4"/>
      <c r="B45" s="2"/>
      <c r="C45" s="2"/>
      <c r="D45" s="4"/>
      <c r="E45" s="4"/>
      <c r="F45" s="4"/>
      <c r="G45" s="4"/>
      <c r="H45" s="4"/>
      <c r="I45" s="4"/>
      <c r="J45" s="4"/>
      <c r="K45" s="4"/>
    </row>
    <row r="46" ht="12.0" customHeight="1">
      <c r="A46" s="4"/>
      <c r="B46" s="2"/>
      <c r="C46" s="2"/>
      <c r="D46" s="4"/>
      <c r="E46" s="4"/>
      <c r="F46" s="4"/>
      <c r="G46" s="4"/>
      <c r="H46" s="4"/>
      <c r="I46" s="4"/>
      <c r="J46" s="4"/>
      <c r="K46" s="4"/>
    </row>
    <row r="47" ht="12.0" customHeight="1">
      <c r="A47" s="4"/>
      <c r="B47" s="2"/>
      <c r="C47" s="2"/>
      <c r="D47" s="4"/>
      <c r="E47" s="4"/>
      <c r="F47" s="4"/>
      <c r="G47" s="4"/>
      <c r="H47" s="4"/>
      <c r="I47" s="4"/>
      <c r="J47" s="4"/>
      <c r="K47" s="4"/>
    </row>
    <row r="48" ht="12.0" customHeight="1">
      <c r="A48" s="4"/>
      <c r="B48" s="2"/>
      <c r="C48" s="2"/>
      <c r="D48" s="4"/>
      <c r="E48" s="4"/>
      <c r="F48" s="4"/>
      <c r="G48" s="4"/>
      <c r="H48" s="4"/>
      <c r="I48" s="4"/>
      <c r="J48" s="4"/>
      <c r="K48" s="4"/>
    </row>
    <row r="49" ht="12.0" customHeight="1">
      <c r="A49" s="4"/>
      <c r="B49" s="2"/>
      <c r="C49" s="2"/>
      <c r="D49" s="4"/>
      <c r="E49" s="4"/>
      <c r="F49" s="4"/>
      <c r="G49" s="4"/>
      <c r="H49" s="4"/>
      <c r="I49" s="4"/>
      <c r="J49" s="4"/>
      <c r="K49" s="4"/>
    </row>
    <row r="50" ht="12.0" customHeight="1">
      <c r="A50" s="4"/>
      <c r="B50" s="2"/>
      <c r="C50" s="2"/>
      <c r="D50" s="4"/>
      <c r="E50" s="4"/>
      <c r="F50" s="4"/>
      <c r="G50" s="4"/>
      <c r="H50" s="4"/>
      <c r="I50" s="4"/>
      <c r="J50" s="4"/>
      <c r="K50" s="4"/>
    </row>
    <row r="51" ht="12.0" customHeight="1">
      <c r="A51" s="4"/>
      <c r="B51" s="2"/>
      <c r="C51" s="2"/>
      <c r="D51" s="4"/>
      <c r="E51" s="4"/>
      <c r="F51" s="4"/>
      <c r="G51" s="4"/>
      <c r="H51" s="4"/>
      <c r="I51" s="4"/>
      <c r="J51" s="4"/>
      <c r="K51" s="4"/>
    </row>
    <row r="52" ht="12.0" customHeight="1">
      <c r="A52" s="4"/>
      <c r="B52" s="2"/>
      <c r="C52" s="2"/>
      <c r="D52" s="4"/>
      <c r="E52" s="4"/>
      <c r="F52" s="4"/>
      <c r="G52" s="4"/>
      <c r="H52" s="4"/>
      <c r="I52" s="4"/>
      <c r="J52" s="4"/>
      <c r="K52" s="4"/>
    </row>
    <row r="53" ht="12.0" customHeight="1">
      <c r="A53" s="4"/>
      <c r="B53" s="2"/>
      <c r="C53" s="2"/>
      <c r="D53" s="4"/>
      <c r="E53" s="4"/>
      <c r="F53" s="4"/>
      <c r="G53" s="4"/>
      <c r="H53" s="4"/>
      <c r="I53" s="4"/>
      <c r="J53" s="4"/>
      <c r="K53" s="4"/>
    </row>
    <row r="54" ht="12.0" customHeight="1">
      <c r="A54" s="4"/>
      <c r="B54" s="2"/>
      <c r="C54" s="2"/>
      <c r="D54" s="4"/>
      <c r="E54" s="4"/>
      <c r="F54" s="4"/>
      <c r="G54" s="4"/>
      <c r="H54" s="4"/>
      <c r="I54" s="4"/>
      <c r="J54" s="4"/>
      <c r="K54" s="4"/>
    </row>
    <row r="55" ht="12.0" customHeight="1">
      <c r="A55" s="4"/>
      <c r="B55" s="2"/>
      <c r="C55" s="2"/>
      <c r="D55" s="4"/>
      <c r="E55" s="4"/>
      <c r="F55" s="4"/>
      <c r="G55" s="4"/>
      <c r="H55" s="4"/>
      <c r="I55" s="4"/>
      <c r="J55" s="4"/>
      <c r="K55" s="4"/>
    </row>
    <row r="56" ht="12.0" customHeight="1">
      <c r="A56" s="4"/>
      <c r="B56" s="2"/>
      <c r="C56" s="2"/>
      <c r="D56" s="4"/>
      <c r="E56" s="4"/>
      <c r="F56" s="4"/>
      <c r="G56" s="4"/>
      <c r="H56" s="4"/>
      <c r="I56" s="4"/>
      <c r="J56" s="4"/>
      <c r="K56" s="4"/>
    </row>
    <row r="57" ht="12.0" customHeight="1">
      <c r="A57" s="4"/>
      <c r="B57" s="2"/>
      <c r="C57" s="2"/>
      <c r="D57" s="4"/>
      <c r="E57" s="4"/>
      <c r="F57" s="4"/>
      <c r="G57" s="4"/>
      <c r="H57" s="4"/>
      <c r="I57" s="4"/>
      <c r="J57" s="4"/>
      <c r="K57" s="4"/>
    </row>
    <row r="58" ht="12.0" customHeight="1">
      <c r="A58" s="4"/>
      <c r="B58" s="2"/>
      <c r="C58" s="2"/>
      <c r="D58" s="4"/>
      <c r="E58" s="4"/>
      <c r="F58" s="4"/>
      <c r="G58" s="4"/>
      <c r="H58" s="4"/>
      <c r="I58" s="4"/>
      <c r="J58" s="4"/>
      <c r="K58" s="4"/>
    </row>
    <row r="59" ht="12.0" customHeight="1">
      <c r="A59" s="4"/>
      <c r="B59" s="2"/>
      <c r="C59" s="2"/>
      <c r="D59" s="4"/>
      <c r="E59" s="4"/>
      <c r="F59" s="4"/>
      <c r="G59" s="4"/>
      <c r="H59" s="4"/>
      <c r="I59" s="4"/>
      <c r="J59" s="4"/>
      <c r="K59" s="4"/>
    </row>
    <row r="60" ht="12.0" customHeight="1">
      <c r="A60" s="4"/>
      <c r="B60" s="2"/>
      <c r="C60" s="2"/>
      <c r="D60" s="4"/>
      <c r="E60" s="4"/>
      <c r="F60" s="4"/>
      <c r="G60" s="4"/>
      <c r="H60" s="4"/>
      <c r="I60" s="4"/>
      <c r="J60" s="4"/>
      <c r="K60" s="4"/>
    </row>
    <row r="61" ht="12.0" customHeight="1">
      <c r="A61" s="4"/>
      <c r="B61" s="2"/>
      <c r="C61" s="2"/>
      <c r="D61" s="4"/>
      <c r="E61" s="4"/>
      <c r="F61" s="4"/>
      <c r="G61" s="4"/>
      <c r="H61" s="4"/>
      <c r="I61" s="4"/>
      <c r="J61" s="4"/>
      <c r="K61" s="4"/>
    </row>
    <row r="62" ht="12.0" customHeight="1">
      <c r="A62" s="4"/>
      <c r="B62" s="2"/>
      <c r="C62" s="2"/>
      <c r="D62" s="4"/>
      <c r="E62" s="4"/>
      <c r="F62" s="4"/>
      <c r="G62" s="4"/>
      <c r="H62" s="4"/>
      <c r="I62" s="4"/>
      <c r="J62" s="4"/>
      <c r="K62" s="4"/>
    </row>
    <row r="63" ht="12.0" customHeight="1">
      <c r="A63" s="4"/>
      <c r="B63" s="2"/>
      <c r="C63" s="2"/>
      <c r="D63" s="4"/>
      <c r="E63" s="4"/>
      <c r="F63" s="4"/>
      <c r="G63" s="4"/>
      <c r="H63" s="4"/>
      <c r="I63" s="4"/>
      <c r="J63" s="4"/>
      <c r="K63" s="4"/>
    </row>
    <row r="64" ht="12.0" customHeight="1">
      <c r="A64" s="4"/>
      <c r="B64" s="2"/>
      <c r="C64" s="2"/>
      <c r="D64" s="4"/>
      <c r="E64" s="4"/>
      <c r="F64" s="4"/>
      <c r="G64" s="4"/>
      <c r="H64" s="4"/>
      <c r="I64" s="4"/>
      <c r="J64" s="4"/>
      <c r="K64" s="4"/>
    </row>
    <row r="65" ht="12.0" customHeight="1">
      <c r="A65" s="4"/>
      <c r="B65" s="2"/>
      <c r="C65" s="2"/>
      <c r="D65" s="4"/>
      <c r="E65" s="4"/>
      <c r="F65" s="4"/>
      <c r="G65" s="4"/>
      <c r="H65" s="4"/>
      <c r="I65" s="4"/>
      <c r="J65" s="4"/>
      <c r="K65" s="4"/>
    </row>
    <row r="66" ht="12.0" customHeight="1">
      <c r="A66" s="4"/>
      <c r="B66" s="2"/>
      <c r="C66" s="2"/>
      <c r="D66" s="4"/>
      <c r="E66" s="4"/>
      <c r="F66" s="4"/>
      <c r="G66" s="4"/>
      <c r="H66" s="4"/>
      <c r="I66" s="4"/>
      <c r="J66" s="4"/>
      <c r="K66" s="4"/>
    </row>
    <row r="67" ht="12.0" customHeight="1">
      <c r="A67" s="4"/>
      <c r="B67" s="2"/>
      <c r="C67" s="2"/>
      <c r="D67" s="4"/>
      <c r="E67" s="4"/>
      <c r="F67" s="4"/>
      <c r="G67" s="4"/>
      <c r="H67" s="4"/>
      <c r="I67" s="4"/>
      <c r="J67" s="4"/>
      <c r="K67" s="4"/>
    </row>
    <row r="68" ht="12.0" customHeight="1">
      <c r="A68" s="4"/>
      <c r="B68" s="2"/>
      <c r="C68" s="2"/>
      <c r="D68" s="4"/>
      <c r="E68" s="4"/>
      <c r="F68" s="4"/>
      <c r="G68" s="4"/>
      <c r="H68" s="4"/>
      <c r="I68" s="4"/>
      <c r="J68" s="4"/>
      <c r="K68" s="4"/>
    </row>
    <row r="69" ht="12.0" customHeight="1">
      <c r="A69" s="4"/>
      <c r="B69" s="2"/>
      <c r="C69" s="2"/>
      <c r="D69" s="4"/>
      <c r="E69" s="4"/>
      <c r="F69" s="4"/>
      <c r="G69" s="4"/>
      <c r="H69" s="4"/>
      <c r="I69" s="4"/>
      <c r="J69" s="4"/>
      <c r="K69" s="4"/>
    </row>
    <row r="70" ht="12.0" customHeight="1">
      <c r="A70" s="4"/>
      <c r="B70" s="2"/>
      <c r="C70" s="2"/>
      <c r="D70" s="4"/>
      <c r="E70" s="4"/>
      <c r="F70" s="4"/>
      <c r="G70" s="4"/>
      <c r="H70" s="4"/>
      <c r="I70" s="4"/>
      <c r="J70" s="4"/>
      <c r="K70" s="4"/>
    </row>
    <row r="71" ht="12.0" customHeight="1">
      <c r="A71" s="4"/>
      <c r="B71" s="2"/>
      <c r="C71" s="2"/>
      <c r="D71" s="4"/>
      <c r="E71" s="4"/>
      <c r="F71" s="4"/>
      <c r="G71" s="4"/>
      <c r="H71" s="4"/>
      <c r="I71" s="4"/>
      <c r="J71" s="4"/>
      <c r="K71" s="4"/>
    </row>
    <row r="72" ht="12.0" customHeight="1">
      <c r="A72" s="4"/>
      <c r="B72" s="2"/>
      <c r="C72" s="2"/>
      <c r="D72" s="4"/>
      <c r="E72" s="4"/>
      <c r="F72" s="4"/>
      <c r="G72" s="4"/>
      <c r="H72" s="4"/>
      <c r="I72" s="4"/>
      <c r="J72" s="4"/>
      <c r="K72" s="4"/>
    </row>
    <row r="73" ht="12.0" customHeight="1">
      <c r="A73" s="4"/>
      <c r="B73" s="2"/>
      <c r="C73" s="2"/>
      <c r="D73" s="4"/>
      <c r="E73" s="4"/>
      <c r="F73" s="4"/>
      <c r="G73" s="4"/>
      <c r="H73" s="4"/>
      <c r="I73" s="4"/>
      <c r="J73" s="4"/>
      <c r="K73" s="4"/>
    </row>
    <row r="74" ht="12.0" customHeight="1">
      <c r="A74" s="4"/>
      <c r="B74" s="2"/>
      <c r="C74" s="2"/>
      <c r="D74" s="4"/>
      <c r="E74" s="4"/>
      <c r="F74" s="4"/>
      <c r="G74" s="4"/>
      <c r="H74" s="4"/>
      <c r="I74" s="4"/>
      <c r="J74" s="4"/>
      <c r="K74" s="4"/>
    </row>
    <row r="75" ht="12.0" customHeight="1">
      <c r="A75" s="4"/>
      <c r="B75" s="2"/>
      <c r="C75" s="2"/>
      <c r="D75" s="4"/>
      <c r="E75" s="4"/>
      <c r="F75" s="4"/>
      <c r="G75" s="4"/>
      <c r="H75" s="4"/>
      <c r="I75" s="4"/>
      <c r="J75" s="4"/>
      <c r="K75" s="4"/>
    </row>
    <row r="76" ht="12.0" customHeight="1">
      <c r="A76" s="4"/>
      <c r="B76" s="2"/>
      <c r="C76" s="2"/>
      <c r="D76" s="4"/>
      <c r="E76" s="4"/>
      <c r="F76" s="4"/>
      <c r="G76" s="4"/>
      <c r="H76" s="4"/>
      <c r="I76" s="4"/>
      <c r="J76" s="4"/>
      <c r="K76" s="4"/>
    </row>
    <row r="77" ht="12.0" customHeight="1">
      <c r="A77" s="4"/>
      <c r="B77" s="2"/>
      <c r="C77" s="2"/>
      <c r="D77" s="4"/>
      <c r="E77" s="4"/>
      <c r="F77" s="4"/>
      <c r="G77" s="4"/>
      <c r="H77" s="4"/>
      <c r="I77" s="4"/>
      <c r="J77" s="4"/>
      <c r="K77" s="4"/>
    </row>
    <row r="78" ht="12.0" customHeight="1">
      <c r="A78" s="4"/>
      <c r="B78" s="2"/>
      <c r="C78" s="2"/>
      <c r="D78" s="4"/>
      <c r="E78" s="4"/>
      <c r="F78" s="4"/>
      <c r="G78" s="4"/>
      <c r="H78" s="4"/>
      <c r="I78" s="4"/>
      <c r="J78" s="4"/>
      <c r="K78" s="4"/>
    </row>
    <row r="79" ht="12.0" customHeight="1">
      <c r="A79" s="4"/>
      <c r="B79" s="2"/>
      <c r="C79" s="2"/>
      <c r="D79" s="4"/>
      <c r="E79" s="4"/>
      <c r="F79" s="4"/>
      <c r="G79" s="4"/>
      <c r="H79" s="4"/>
      <c r="I79" s="4"/>
      <c r="J79" s="4"/>
      <c r="K79" s="4"/>
    </row>
    <row r="80" ht="12.0" customHeight="1">
      <c r="A80" s="4"/>
      <c r="B80" s="2"/>
      <c r="C80" s="2"/>
      <c r="D80" s="4"/>
      <c r="E80" s="4"/>
      <c r="F80" s="4"/>
      <c r="G80" s="4"/>
      <c r="H80" s="4"/>
      <c r="I80" s="4"/>
      <c r="J80" s="4"/>
      <c r="K80" s="4"/>
    </row>
    <row r="81" ht="12.0" customHeight="1">
      <c r="A81" s="4"/>
      <c r="B81" s="2"/>
      <c r="C81" s="2"/>
      <c r="D81" s="4"/>
      <c r="E81" s="4"/>
      <c r="F81" s="4"/>
      <c r="G81" s="4"/>
      <c r="H81" s="4"/>
      <c r="I81" s="4"/>
      <c r="J81" s="4"/>
      <c r="K81" s="4"/>
    </row>
    <row r="82" ht="12.0" customHeight="1">
      <c r="A82" s="4"/>
      <c r="B82" s="2"/>
      <c r="C82" s="2"/>
      <c r="D82" s="4"/>
      <c r="E82" s="4"/>
      <c r="F82" s="4"/>
      <c r="G82" s="4"/>
      <c r="H82" s="4"/>
      <c r="I82" s="4"/>
      <c r="J82" s="4"/>
      <c r="K82" s="4"/>
    </row>
    <row r="83" ht="12.0" customHeight="1">
      <c r="A83" s="4"/>
      <c r="B83" s="2"/>
      <c r="C83" s="2"/>
      <c r="D83" s="4"/>
      <c r="E83" s="4"/>
      <c r="F83" s="4"/>
      <c r="G83" s="4"/>
      <c r="H83" s="4"/>
      <c r="I83" s="4"/>
      <c r="J83" s="4"/>
      <c r="K83" s="4"/>
    </row>
    <row r="84" ht="12.0" customHeight="1">
      <c r="A84" s="4"/>
      <c r="B84" s="2"/>
      <c r="C84" s="2"/>
      <c r="D84" s="4"/>
      <c r="E84" s="4"/>
      <c r="F84" s="4"/>
      <c r="G84" s="4"/>
      <c r="H84" s="4"/>
      <c r="I84" s="4"/>
      <c r="J84" s="4"/>
      <c r="K84" s="4"/>
    </row>
    <row r="85" ht="12.0" customHeight="1">
      <c r="A85" s="4"/>
      <c r="B85" s="2"/>
      <c r="C85" s="2"/>
      <c r="D85" s="4"/>
      <c r="E85" s="4"/>
      <c r="F85" s="4"/>
      <c r="G85" s="4"/>
      <c r="H85" s="4"/>
      <c r="I85" s="4"/>
      <c r="J85" s="4"/>
      <c r="K85" s="4"/>
    </row>
    <row r="86" ht="12.0" customHeight="1">
      <c r="A86" s="4"/>
      <c r="B86" s="2"/>
      <c r="C86" s="2"/>
      <c r="D86" s="4"/>
      <c r="E86" s="4"/>
      <c r="F86" s="4"/>
      <c r="G86" s="4"/>
      <c r="H86" s="4"/>
      <c r="I86" s="4"/>
      <c r="J86" s="4"/>
      <c r="K86" s="4"/>
    </row>
    <row r="87" ht="12.0" customHeight="1">
      <c r="A87" s="4"/>
      <c r="B87" s="2"/>
      <c r="C87" s="2"/>
      <c r="D87" s="4"/>
      <c r="E87" s="4"/>
      <c r="F87" s="4"/>
      <c r="G87" s="4"/>
      <c r="H87" s="4"/>
      <c r="I87" s="4"/>
      <c r="J87" s="4"/>
      <c r="K87" s="4"/>
    </row>
    <row r="88" ht="12.0" customHeight="1">
      <c r="A88" s="4"/>
      <c r="B88" s="2"/>
      <c r="C88" s="2"/>
      <c r="D88" s="4"/>
      <c r="E88" s="4"/>
      <c r="F88" s="4"/>
      <c r="G88" s="4"/>
      <c r="H88" s="4"/>
      <c r="I88" s="4"/>
      <c r="J88" s="4"/>
      <c r="K88" s="4"/>
    </row>
    <row r="89" ht="12.0" customHeight="1">
      <c r="A89" s="4"/>
      <c r="B89" s="2"/>
      <c r="C89" s="2"/>
      <c r="D89" s="4"/>
      <c r="E89" s="4"/>
      <c r="F89" s="4"/>
      <c r="G89" s="4"/>
      <c r="H89" s="4"/>
      <c r="I89" s="4"/>
      <c r="J89" s="4"/>
      <c r="K89" s="4"/>
    </row>
    <row r="90" ht="12.0" customHeight="1">
      <c r="A90" s="4"/>
      <c r="B90" s="2"/>
      <c r="C90" s="2"/>
      <c r="D90" s="4"/>
      <c r="E90" s="4"/>
      <c r="F90" s="4"/>
      <c r="G90" s="4"/>
      <c r="H90" s="4"/>
      <c r="I90" s="4"/>
      <c r="J90" s="4"/>
      <c r="K90" s="4"/>
    </row>
    <row r="91" ht="12.0" customHeight="1">
      <c r="A91" s="4"/>
      <c r="B91" s="2"/>
      <c r="C91" s="2"/>
      <c r="D91" s="4"/>
      <c r="E91" s="4"/>
      <c r="F91" s="4"/>
      <c r="G91" s="4"/>
      <c r="H91" s="4"/>
      <c r="I91" s="4"/>
      <c r="J91" s="4"/>
      <c r="K91" s="4"/>
    </row>
    <row r="92" ht="12.0" customHeight="1">
      <c r="A92" s="4"/>
      <c r="B92" s="2"/>
      <c r="C92" s="2"/>
      <c r="D92" s="4"/>
      <c r="E92" s="4"/>
      <c r="F92" s="4"/>
      <c r="G92" s="4"/>
      <c r="H92" s="4"/>
      <c r="I92" s="4"/>
      <c r="J92" s="4"/>
      <c r="K92" s="4"/>
    </row>
    <row r="93" ht="12.0" customHeight="1">
      <c r="A93" s="4"/>
      <c r="B93" s="2"/>
      <c r="C93" s="2"/>
      <c r="D93" s="4"/>
      <c r="E93" s="4"/>
      <c r="F93" s="4"/>
      <c r="G93" s="4"/>
      <c r="H93" s="4"/>
      <c r="I93" s="4"/>
      <c r="J93" s="4"/>
      <c r="K93" s="4"/>
    </row>
    <row r="94" ht="12.0" customHeight="1">
      <c r="A94" s="4"/>
      <c r="B94" s="2"/>
      <c r="C94" s="2"/>
      <c r="D94" s="4"/>
      <c r="E94" s="4"/>
      <c r="F94" s="4"/>
      <c r="G94" s="4"/>
      <c r="H94" s="4"/>
      <c r="I94" s="4"/>
      <c r="J94" s="4"/>
      <c r="K94" s="4"/>
    </row>
    <row r="95" ht="12.0" customHeight="1">
      <c r="A95" s="4"/>
      <c r="B95" s="2"/>
      <c r="C95" s="2"/>
      <c r="D95" s="4"/>
      <c r="E95" s="4"/>
      <c r="F95" s="4"/>
      <c r="G95" s="4"/>
      <c r="H95" s="4"/>
      <c r="I95" s="4"/>
      <c r="J95" s="4"/>
      <c r="K95" s="4"/>
    </row>
    <row r="96" ht="12.0" customHeight="1">
      <c r="A96" s="4"/>
      <c r="B96" s="2"/>
      <c r="C96" s="2"/>
      <c r="D96" s="4"/>
      <c r="E96" s="4"/>
      <c r="F96" s="4"/>
      <c r="G96" s="4"/>
      <c r="H96" s="4"/>
      <c r="I96" s="4"/>
      <c r="J96" s="4"/>
      <c r="K96" s="4"/>
    </row>
    <row r="97" ht="12.0" customHeight="1">
      <c r="A97" s="4"/>
      <c r="B97" s="2"/>
      <c r="C97" s="2"/>
      <c r="D97" s="4"/>
      <c r="E97" s="4"/>
      <c r="F97" s="4"/>
      <c r="G97" s="4"/>
      <c r="H97" s="4"/>
      <c r="I97" s="4"/>
      <c r="J97" s="4"/>
      <c r="K97" s="4"/>
    </row>
    <row r="98" ht="12.0" customHeight="1">
      <c r="A98" s="4"/>
      <c r="B98" s="2"/>
      <c r="C98" s="2"/>
      <c r="D98" s="4"/>
      <c r="E98" s="4"/>
      <c r="F98" s="4"/>
      <c r="G98" s="4"/>
      <c r="H98" s="4"/>
      <c r="I98" s="4"/>
      <c r="J98" s="4"/>
      <c r="K98" s="4"/>
    </row>
    <row r="99" ht="12.0" customHeight="1">
      <c r="A99" s="4"/>
      <c r="B99" s="2"/>
      <c r="C99" s="2"/>
      <c r="D99" s="4"/>
      <c r="E99" s="4"/>
      <c r="F99" s="4"/>
      <c r="G99" s="4"/>
      <c r="H99" s="4"/>
      <c r="I99" s="4"/>
      <c r="J99" s="4"/>
      <c r="K99" s="4"/>
    </row>
    <row r="100" ht="12.0" customHeight="1">
      <c r="A100" s="4"/>
      <c r="B100" s="2"/>
      <c r="C100" s="2"/>
      <c r="D100" s="4"/>
      <c r="E100" s="4"/>
      <c r="F100" s="4"/>
      <c r="G100" s="4"/>
      <c r="H100" s="4"/>
      <c r="I100" s="4"/>
      <c r="J100" s="4"/>
      <c r="K100" s="4"/>
    </row>
  </sheetData>
  <printOptions/>
  <pageMargins bottom="0.75" footer="0.0" header="0.0" left="0.7" right="0.7" top="0.75"/>
  <pageSetup orientation="landscape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17.71"/>
    <col customWidth="1" min="2" max="11" width="9.71"/>
    <col customWidth="1" min="12" max="13" width="11.57"/>
  </cols>
  <sheetData>
    <row r="1" ht="12.0" customHeight="1">
      <c r="A1" s="18" t="s">
        <v>626</v>
      </c>
      <c r="B1" s="17"/>
      <c r="C1" s="17"/>
      <c r="D1" s="17"/>
      <c r="E1" s="17"/>
      <c r="F1" s="17"/>
      <c r="G1" s="17"/>
      <c r="H1" s="19"/>
      <c r="I1" s="19"/>
      <c r="J1" s="19"/>
      <c r="K1" s="19"/>
      <c r="L1" s="19"/>
      <c r="M1" s="19"/>
    </row>
    <row r="2" ht="12.0" customHeight="1">
      <c r="A2" s="20" t="s">
        <v>627</v>
      </c>
      <c r="B2" s="17"/>
      <c r="C2" s="17"/>
      <c r="D2" s="17"/>
      <c r="E2" s="17"/>
      <c r="F2" s="17"/>
      <c r="G2" s="17"/>
      <c r="H2" s="19"/>
      <c r="I2" s="19"/>
      <c r="J2" s="19"/>
      <c r="K2" s="19"/>
      <c r="L2" s="19"/>
      <c r="M2" s="19"/>
    </row>
    <row r="3" ht="9.0" customHeight="1">
      <c r="A3" s="19"/>
      <c r="B3" s="17"/>
      <c r="C3" s="17"/>
      <c r="D3" s="17"/>
      <c r="E3" s="17"/>
      <c r="F3" s="17"/>
      <c r="G3" s="17"/>
      <c r="H3" s="19"/>
      <c r="I3" s="19"/>
      <c r="J3" s="19"/>
      <c r="K3" s="130"/>
      <c r="L3" s="19"/>
      <c r="M3" s="286"/>
    </row>
    <row r="4" ht="9.0" customHeight="1">
      <c r="A4" s="19"/>
      <c r="B4" s="17"/>
      <c r="C4" s="17"/>
      <c r="D4" s="17"/>
      <c r="E4" s="17"/>
      <c r="F4" s="17"/>
      <c r="G4" s="17"/>
      <c r="H4" s="19"/>
      <c r="I4" s="19"/>
      <c r="J4" s="19"/>
      <c r="K4" s="19"/>
      <c r="L4" s="19"/>
      <c r="M4" s="19"/>
    </row>
    <row r="5" ht="12.0" customHeight="1">
      <c r="A5" s="21" t="s">
        <v>279</v>
      </c>
      <c r="B5" s="22">
        <v>2011.0</v>
      </c>
      <c r="C5" s="22">
        <v>2012.0</v>
      </c>
      <c r="D5" s="22">
        <v>2013.0</v>
      </c>
      <c r="E5" s="22">
        <v>2014.0</v>
      </c>
      <c r="F5" s="22">
        <v>2015.0</v>
      </c>
      <c r="G5" s="22">
        <v>2016.0</v>
      </c>
      <c r="H5" s="22">
        <v>2017.0</v>
      </c>
      <c r="I5" s="22">
        <v>2018.0</v>
      </c>
      <c r="J5" s="22">
        <v>2019.0</v>
      </c>
      <c r="K5" s="22" t="s">
        <v>628</v>
      </c>
      <c r="L5" s="19"/>
      <c r="M5" s="19"/>
    </row>
    <row r="6" ht="12.0" customHeight="1">
      <c r="A6" s="18" t="s">
        <v>72</v>
      </c>
      <c r="B6" s="182" t="str">
        <f t="shared" ref="B6:I6" si="1">SUM(B7:B21)</f>
        <v>  314,700 </v>
      </c>
      <c r="C6" s="182" t="str">
        <f t="shared" si="1"/>
        <v>  248,723 </v>
      </c>
      <c r="D6" s="182" t="str">
        <f t="shared" si="1"/>
        <v>  260,036 </v>
      </c>
      <c r="E6" s="182" t="str">
        <f t="shared" si="1"/>
        <v>  285,479 </v>
      </c>
      <c r="F6" s="182" t="str">
        <f t="shared" si="1"/>
        <v>  289,138 </v>
      </c>
      <c r="G6" s="182" t="str">
        <f t="shared" si="1"/>
        <v>  287,661 </v>
      </c>
      <c r="H6" s="182" t="str">
        <f t="shared" si="1"/>
        <v>  313,780 </v>
      </c>
      <c r="I6" s="182" t="str">
        <f t="shared" si="1"/>
        <v>  318,341 </v>
      </c>
      <c r="J6" s="182">
        <v>295752.16839999997</v>
      </c>
      <c r="K6" s="182">
        <v>271947.0</v>
      </c>
      <c r="L6" s="130"/>
      <c r="M6" s="19"/>
    </row>
    <row r="7" ht="7.5" customHeight="1">
      <c r="A7" s="19"/>
      <c r="B7" s="39"/>
      <c r="C7" s="39"/>
      <c r="D7" s="121"/>
      <c r="E7" s="121"/>
      <c r="F7" s="121"/>
      <c r="G7" s="121"/>
      <c r="H7" s="121"/>
      <c r="I7" s="121"/>
      <c r="J7" s="121"/>
      <c r="K7" s="121"/>
      <c r="L7" s="19"/>
      <c r="M7" s="19"/>
    </row>
    <row r="8" ht="12.0" customHeight="1">
      <c r="A8" s="19" t="s">
        <v>218</v>
      </c>
      <c r="B8" s="39">
        <v>120000.0</v>
      </c>
      <c r="C8" s="39">
        <v>110000.0</v>
      </c>
      <c r="D8" s="39">
        <v>97000.0</v>
      </c>
      <c r="E8" s="39">
        <v>104000.0</v>
      </c>
      <c r="F8" s="39">
        <v>110156.0</v>
      </c>
      <c r="G8" s="39">
        <v>92000.0</v>
      </c>
      <c r="H8" s="39">
        <v>93000.0</v>
      </c>
      <c r="I8" s="245">
        <v>90000.0</v>
      </c>
      <c r="J8" s="245">
        <v>84500.0</v>
      </c>
      <c r="K8" s="245">
        <v>81000.0</v>
      </c>
      <c r="L8" s="130"/>
      <c r="M8" s="19"/>
    </row>
    <row r="9" ht="12.0" customHeight="1">
      <c r="A9" s="19" t="s">
        <v>226</v>
      </c>
      <c r="B9" s="39">
        <v>89600.0</v>
      </c>
      <c r="C9" s="39">
        <v>44202.0</v>
      </c>
      <c r="D9" s="39">
        <v>59412.0</v>
      </c>
      <c r="E9" s="39">
        <v>51801.0</v>
      </c>
      <c r="F9" s="39">
        <v>52000.0</v>
      </c>
      <c r="G9" s="39">
        <v>52000.0</v>
      </c>
      <c r="H9" s="39">
        <v>83000.0</v>
      </c>
      <c r="I9" s="245">
        <v>85000.0</v>
      </c>
      <c r="J9" s="245">
        <v>77500.0</v>
      </c>
      <c r="K9" s="245">
        <v>66000.0</v>
      </c>
      <c r="L9" s="130"/>
      <c r="M9" s="19"/>
    </row>
    <row r="10" ht="12.0" customHeight="1">
      <c r="A10" s="19" t="s">
        <v>243</v>
      </c>
      <c r="B10" s="39">
        <v>11000.0</v>
      </c>
      <c r="C10" s="39">
        <v>10600.0</v>
      </c>
      <c r="D10" s="39">
        <v>17000.0</v>
      </c>
      <c r="E10" s="39">
        <v>30000.0</v>
      </c>
      <c r="F10" s="39">
        <v>34271.0</v>
      </c>
      <c r="G10" s="39">
        <v>54000.0</v>
      </c>
      <c r="H10" s="39">
        <v>47000.0</v>
      </c>
      <c r="I10" s="245">
        <v>54600.0</v>
      </c>
      <c r="J10" s="245">
        <v>42000.0</v>
      </c>
      <c r="K10" s="245">
        <v>33000.0</v>
      </c>
      <c r="L10" s="130"/>
      <c r="M10" s="19"/>
    </row>
    <row r="11" ht="12.0" customHeight="1">
      <c r="A11" s="224" t="s">
        <v>213</v>
      </c>
      <c r="B11" s="364">
        <v>28881.790966</v>
      </c>
      <c r="C11" s="364">
        <v>26104.854507000004</v>
      </c>
      <c r="D11" s="364">
        <v>23667.787451</v>
      </c>
      <c r="E11" s="364">
        <v>23105.261869</v>
      </c>
      <c r="F11" s="365">
        <v>19510.729781</v>
      </c>
      <c r="G11" s="365">
        <v>18789.004763</v>
      </c>
      <c r="H11" s="365">
        <v>17790.363566</v>
      </c>
      <c r="I11" s="365">
        <v>18601.344508</v>
      </c>
      <c r="J11" s="365">
        <v>19853.168400000002</v>
      </c>
      <c r="K11" s="365">
        <v>20646.581029499997</v>
      </c>
      <c r="L11" s="130"/>
      <c r="M11" s="130"/>
    </row>
    <row r="12" ht="12.0" customHeight="1">
      <c r="A12" s="19" t="s">
        <v>629</v>
      </c>
      <c r="B12" s="39">
        <v>5600.0</v>
      </c>
      <c r="C12" s="39">
        <v>4800.0</v>
      </c>
      <c r="D12" s="39">
        <v>4500.0</v>
      </c>
      <c r="E12" s="39">
        <v>6500.0</v>
      </c>
      <c r="F12" s="39">
        <v>6400.0</v>
      </c>
      <c r="G12" s="39">
        <v>5500.0</v>
      </c>
      <c r="H12" s="39">
        <v>9500.0</v>
      </c>
      <c r="I12" s="245">
        <v>7400.0</v>
      </c>
      <c r="J12" s="245">
        <v>12200.0</v>
      </c>
      <c r="K12" s="245">
        <v>17000.0</v>
      </c>
      <c r="L12" s="130"/>
      <c r="M12" s="19"/>
    </row>
    <row r="13" ht="12.0" customHeight="1">
      <c r="A13" s="19" t="s">
        <v>235</v>
      </c>
      <c r="B13" s="39">
        <v>20373.0</v>
      </c>
      <c r="C13" s="39">
        <v>19702.0</v>
      </c>
      <c r="D13" s="39">
        <v>19282.0</v>
      </c>
      <c r="E13" s="39">
        <v>19802.0</v>
      </c>
      <c r="F13" s="39">
        <v>20000.0</v>
      </c>
      <c r="G13" s="39">
        <v>17000.0</v>
      </c>
      <c r="H13" s="39">
        <v>18500.0</v>
      </c>
      <c r="I13" s="245">
        <v>16900.0</v>
      </c>
      <c r="J13" s="245">
        <v>17000.0</v>
      </c>
      <c r="K13" s="245">
        <v>15000.0</v>
      </c>
      <c r="L13" s="130"/>
      <c r="M13" s="19"/>
    </row>
    <row r="14" ht="12.0" customHeight="1">
      <c r="A14" s="19" t="s">
        <v>227</v>
      </c>
      <c r="B14" s="39">
        <v>10725.0</v>
      </c>
      <c r="C14" s="39">
        <v>13667.0</v>
      </c>
      <c r="D14" s="39">
        <v>16830.0</v>
      </c>
      <c r="E14" s="39">
        <v>25534.0</v>
      </c>
      <c r="F14" s="39">
        <v>25000.0</v>
      </c>
      <c r="G14" s="39">
        <v>25000.0</v>
      </c>
      <c r="H14" s="39">
        <v>18000.0</v>
      </c>
      <c r="I14" s="245">
        <v>17100.0</v>
      </c>
      <c r="J14" s="245">
        <v>14000.0</v>
      </c>
      <c r="K14" s="245">
        <v>13000.0</v>
      </c>
      <c r="L14" s="130"/>
      <c r="M14" s="19"/>
    </row>
    <row r="15" ht="12.0" customHeight="1">
      <c r="A15" s="19" t="s">
        <v>214</v>
      </c>
      <c r="B15" s="39">
        <v>14014.0</v>
      </c>
      <c r="C15" s="39">
        <v>6158.0</v>
      </c>
      <c r="D15" s="39">
        <v>6472.0</v>
      </c>
      <c r="E15" s="39">
        <v>6900.0</v>
      </c>
      <c r="F15" s="39">
        <v>7000.0</v>
      </c>
      <c r="G15" s="39">
        <v>6640.0</v>
      </c>
      <c r="H15" s="39">
        <v>7200.0</v>
      </c>
      <c r="I15" s="245">
        <v>6870.0</v>
      </c>
      <c r="J15" s="245">
        <v>7740.0</v>
      </c>
      <c r="K15" s="245">
        <v>6800.0</v>
      </c>
      <c r="L15" s="130"/>
      <c r="M15" s="19"/>
    </row>
    <row r="16" ht="12.0" customHeight="1">
      <c r="A16" s="19" t="s">
        <v>630</v>
      </c>
      <c r="B16" s="39">
        <v>270.0</v>
      </c>
      <c r="C16" s="39">
        <v>340.0</v>
      </c>
      <c r="D16" s="39">
        <v>2600.0</v>
      </c>
      <c r="E16" s="39">
        <v>2800.0</v>
      </c>
      <c r="F16" s="39">
        <v>2500.0</v>
      </c>
      <c r="G16" s="39">
        <v>2290.0</v>
      </c>
      <c r="H16" s="39">
        <v>5960.0</v>
      </c>
      <c r="I16" s="245">
        <v>7800.0</v>
      </c>
      <c r="J16" s="245">
        <v>5800.0</v>
      </c>
      <c r="K16" s="245">
        <v>6000.0</v>
      </c>
      <c r="L16" s="130"/>
      <c r="M16" s="19"/>
    </row>
    <row r="17" ht="12.0" customHeight="1">
      <c r="A17" s="19" t="s">
        <v>244</v>
      </c>
      <c r="B17" s="39">
        <v>5400.0</v>
      </c>
      <c r="C17" s="39">
        <v>5400.0</v>
      </c>
      <c r="D17" s="39">
        <v>5400.0</v>
      </c>
      <c r="E17" s="39">
        <v>5400.0</v>
      </c>
      <c r="F17" s="39">
        <v>5400.0</v>
      </c>
      <c r="G17" s="39">
        <v>5500.0</v>
      </c>
      <c r="H17" s="39">
        <v>4560.0</v>
      </c>
      <c r="I17" s="245">
        <v>4560.0</v>
      </c>
      <c r="J17" s="245">
        <v>5500.0</v>
      </c>
      <c r="K17" s="245">
        <v>4900.0</v>
      </c>
      <c r="L17" s="130"/>
      <c r="M17" s="19"/>
    </row>
    <row r="18" ht="12.0" customHeight="1">
      <c r="A18" s="19" t="s">
        <v>242</v>
      </c>
      <c r="B18" s="39">
        <v>3340.0</v>
      </c>
      <c r="C18" s="39">
        <v>3725.0</v>
      </c>
      <c r="D18" s="39">
        <v>3697.0</v>
      </c>
      <c r="E18" s="39">
        <v>3777.0</v>
      </c>
      <c r="F18" s="39">
        <v>3800.0</v>
      </c>
      <c r="G18" s="39">
        <v>4000.0</v>
      </c>
      <c r="H18" s="39">
        <v>3810.0</v>
      </c>
      <c r="I18" s="245">
        <v>4300.0</v>
      </c>
      <c r="J18" s="245">
        <v>3610.0</v>
      </c>
      <c r="K18" s="245">
        <v>3300.0</v>
      </c>
      <c r="L18" s="130"/>
      <c r="M18" s="19"/>
    </row>
    <row r="19" ht="12.0" customHeight="1">
      <c r="A19" s="19" t="s">
        <v>215</v>
      </c>
      <c r="B19" s="39">
        <v>75.0</v>
      </c>
      <c r="C19" s="39">
        <v>100.0</v>
      </c>
      <c r="D19" s="39">
        <v>249.0</v>
      </c>
      <c r="E19" s="39">
        <v>500.0</v>
      </c>
      <c r="F19" s="66" t="s">
        <v>631</v>
      </c>
      <c r="G19" s="39">
        <v>1100.0</v>
      </c>
      <c r="H19" s="39">
        <v>1300.0</v>
      </c>
      <c r="I19" s="245">
        <v>1400.0</v>
      </c>
      <c r="J19" s="245">
        <v>1800.0</v>
      </c>
      <c r="K19" s="245">
        <v>2500.0</v>
      </c>
      <c r="L19" s="130"/>
      <c r="M19" s="19"/>
    </row>
    <row r="20" ht="12.0" customHeight="1">
      <c r="A20" s="19" t="s">
        <v>632</v>
      </c>
      <c r="B20" s="39">
        <v>4400.0</v>
      </c>
      <c r="C20" s="39">
        <v>2900.0</v>
      </c>
      <c r="D20" s="39">
        <v>3100.0</v>
      </c>
      <c r="E20" s="39">
        <v>4200.0</v>
      </c>
      <c r="F20" s="39">
        <v>2000.0</v>
      </c>
      <c r="G20" s="39">
        <v>2200.0</v>
      </c>
      <c r="H20" s="39">
        <v>2860.0</v>
      </c>
      <c r="I20" s="245">
        <v>2400.0</v>
      </c>
      <c r="J20" s="245">
        <v>2300.0</v>
      </c>
      <c r="K20" s="245">
        <v>1200.0</v>
      </c>
      <c r="L20" s="130"/>
      <c r="M20" s="19"/>
    </row>
    <row r="21" ht="12.0" customHeight="1">
      <c r="A21" s="19" t="s">
        <v>266</v>
      </c>
      <c r="B21" s="39">
        <v>1021.0</v>
      </c>
      <c r="C21" s="39">
        <v>1024.0</v>
      </c>
      <c r="D21" s="39">
        <v>826.0</v>
      </c>
      <c r="E21" s="39">
        <v>1160.0</v>
      </c>
      <c r="F21" s="39">
        <v>1100.0</v>
      </c>
      <c r="G21" s="39">
        <v>1642.0</v>
      </c>
      <c r="H21" s="39">
        <v>1300.0</v>
      </c>
      <c r="I21" s="39">
        <v>1410.0</v>
      </c>
      <c r="J21" s="245">
        <v>1949.0</v>
      </c>
      <c r="K21" s="245">
        <v>1600.0</v>
      </c>
      <c r="L21" s="130"/>
      <c r="M21" s="19"/>
    </row>
    <row r="22" ht="9.0" customHeight="1">
      <c r="A22" s="1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130"/>
    </row>
    <row r="23" ht="9.0" customHeight="1">
      <c r="A23" s="19"/>
      <c r="B23" s="17"/>
      <c r="C23" s="17"/>
      <c r="D23" s="17"/>
      <c r="E23" s="17"/>
      <c r="F23" s="17"/>
      <c r="G23" s="17"/>
      <c r="H23" s="17"/>
      <c r="I23" s="19"/>
      <c r="J23" s="19"/>
      <c r="K23" s="19"/>
      <c r="L23" s="19"/>
      <c r="M23" s="19"/>
    </row>
    <row r="24" ht="12.0" customHeight="1">
      <c r="A24" s="331" t="s">
        <v>368</v>
      </c>
      <c r="B24" s="331"/>
      <c r="C24" s="331"/>
      <c r="D24" s="331"/>
      <c r="E24" s="331"/>
      <c r="F24" s="331"/>
      <c r="G24" s="331"/>
      <c r="H24" s="331"/>
      <c r="I24" s="331"/>
      <c r="J24" s="331"/>
      <c r="K24" s="331"/>
      <c r="L24" s="366"/>
      <c r="M24" s="19"/>
    </row>
    <row r="25" ht="24.0" customHeight="1">
      <c r="A25" s="228" t="s">
        <v>369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30"/>
      <c r="L25" s="366"/>
      <c r="M25" s="19"/>
    </row>
    <row r="26" ht="24.0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16"/>
      <c r="L26" s="19"/>
      <c r="M26" s="19"/>
    </row>
    <row r="27" ht="12.0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ht="12.0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ht="12.0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ht="12.0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ht="12.0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ht="12.0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ht="12.0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ht="12.0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ht="12.0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ht="12.0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ht="12.0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ht="12.0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ht="12.0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ht="12.0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ht="12.0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ht="12.0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ht="12.0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ht="12.0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ht="12.0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ht="12.0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ht="12.0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ht="12.0" customHeight="1">
      <c r="A48" s="19"/>
      <c r="B48" s="17"/>
      <c r="C48" s="17"/>
      <c r="D48" s="17"/>
      <c r="E48" s="17"/>
      <c r="F48" s="17"/>
      <c r="G48" s="17"/>
      <c r="H48" s="17"/>
      <c r="I48" s="19"/>
      <c r="J48" s="19"/>
      <c r="K48" s="19"/>
      <c r="L48" s="19"/>
      <c r="M48" s="19"/>
    </row>
    <row r="49" ht="12.0" customHeight="1">
      <c r="A49" s="19"/>
      <c r="B49" s="17"/>
      <c r="C49" s="17"/>
      <c r="D49" s="17"/>
      <c r="E49" s="17"/>
      <c r="F49" s="17"/>
      <c r="G49" s="17"/>
      <c r="H49" s="17"/>
      <c r="I49" s="19"/>
      <c r="J49" s="19"/>
      <c r="K49" s="19"/>
      <c r="L49" s="19"/>
      <c r="M49" s="19"/>
    </row>
    <row r="50" ht="12.0" customHeight="1">
      <c r="A50" s="19"/>
      <c r="B50" s="17"/>
      <c r="C50" s="17"/>
      <c r="D50" s="17"/>
      <c r="E50" s="17"/>
      <c r="F50" s="17"/>
      <c r="G50" s="17"/>
      <c r="H50" s="17"/>
      <c r="I50" s="19"/>
      <c r="J50" s="19"/>
      <c r="K50" s="19"/>
      <c r="L50" s="19"/>
      <c r="M50" s="19"/>
    </row>
    <row r="51" ht="12.0" customHeight="1">
      <c r="A51" s="19"/>
      <c r="B51" s="17"/>
      <c r="C51" s="17"/>
      <c r="D51" s="17"/>
      <c r="E51" s="17"/>
      <c r="F51" s="17"/>
      <c r="G51" s="17"/>
      <c r="H51" s="17"/>
      <c r="I51" s="19"/>
      <c r="J51" s="19"/>
      <c r="K51" s="19"/>
      <c r="L51" s="19"/>
      <c r="M51" s="19"/>
    </row>
    <row r="52" ht="12.0" customHeight="1">
      <c r="A52" s="19"/>
      <c r="B52" s="17"/>
      <c r="C52" s="17"/>
      <c r="D52" s="17"/>
      <c r="E52" s="17"/>
      <c r="F52" s="17"/>
      <c r="G52" s="17"/>
      <c r="H52" s="17"/>
      <c r="I52" s="19"/>
      <c r="J52" s="19"/>
      <c r="K52" s="19"/>
      <c r="L52" s="19"/>
      <c r="M52" s="19"/>
    </row>
    <row r="53" ht="12.0" customHeight="1">
      <c r="A53" s="19"/>
      <c r="B53" s="17"/>
      <c r="C53" s="17"/>
      <c r="D53" s="17"/>
      <c r="E53" s="17"/>
      <c r="F53" s="17"/>
      <c r="G53" s="17"/>
      <c r="H53" s="17"/>
      <c r="I53" s="19"/>
      <c r="J53" s="19"/>
      <c r="K53" s="19"/>
      <c r="L53" s="19"/>
      <c r="M53" s="19"/>
    </row>
    <row r="54" ht="12.0" customHeight="1">
      <c r="A54" s="19"/>
      <c r="B54" s="17"/>
      <c r="C54" s="17"/>
      <c r="D54" s="17"/>
      <c r="E54" s="17"/>
      <c r="F54" s="17"/>
      <c r="G54" s="17"/>
      <c r="H54" s="17"/>
      <c r="I54" s="19"/>
      <c r="J54" s="19"/>
      <c r="K54" s="19"/>
      <c r="L54" s="19"/>
      <c r="M54" s="19"/>
    </row>
    <row r="55" ht="12.0" customHeight="1">
      <c r="A55" s="19"/>
      <c r="B55" s="17"/>
      <c r="C55" s="17"/>
      <c r="D55" s="17"/>
      <c r="E55" s="17"/>
      <c r="F55" s="17"/>
      <c r="G55" s="17"/>
      <c r="H55" s="17"/>
      <c r="I55" s="19"/>
      <c r="J55" s="19"/>
      <c r="K55" s="19"/>
      <c r="L55" s="19"/>
      <c r="M55" s="19"/>
    </row>
    <row r="56" ht="12.0" customHeight="1">
      <c r="A56" s="19"/>
      <c r="B56" s="17"/>
      <c r="C56" s="17"/>
      <c r="D56" s="17"/>
      <c r="E56" s="17"/>
      <c r="F56" s="17"/>
      <c r="G56" s="17"/>
      <c r="H56" s="17"/>
      <c r="I56" s="19"/>
      <c r="J56" s="19"/>
      <c r="K56" s="19"/>
      <c r="L56" s="19"/>
      <c r="M56" s="19"/>
    </row>
    <row r="57" ht="12.0" customHeight="1">
      <c r="A57" s="19"/>
      <c r="B57" s="17"/>
      <c r="C57" s="17"/>
      <c r="D57" s="17"/>
      <c r="E57" s="17"/>
      <c r="F57" s="17"/>
      <c r="G57" s="17"/>
      <c r="H57" s="17"/>
      <c r="I57" s="19"/>
      <c r="J57" s="19"/>
      <c r="K57" s="19"/>
      <c r="L57" s="19"/>
      <c r="M57" s="19"/>
    </row>
    <row r="58" ht="12.0" customHeight="1">
      <c r="A58" s="19"/>
      <c r="B58" s="17"/>
      <c r="C58" s="17"/>
      <c r="D58" s="17"/>
      <c r="E58" s="17"/>
      <c r="F58" s="17"/>
      <c r="G58" s="17"/>
      <c r="H58" s="17"/>
      <c r="I58" s="19"/>
      <c r="J58" s="19"/>
      <c r="K58" s="19"/>
      <c r="L58" s="19"/>
      <c r="M58" s="19"/>
    </row>
    <row r="59" ht="12.0" customHeight="1">
      <c r="A59" s="19"/>
      <c r="B59" s="17"/>
      <c r="C59" s="17"/>
      <c r="D59" s="17"/>
      <c r="E59" s="17"/>
      <c r="F59" s="17"/>
      <c r="G59" s="17"/>
      <c r="H59" s="17"/>
      <c r="I59" s="19"/>
      <c r="J59" s="19"/>
      <c r="K59" s="19"/>
      <c r="L59" s="19"/>
      <c r="M59" s="19"/>
    </row>
    <row r="60" ht="12.0" customHeight="1">
      <c r="A60" s="19"/>
      <c r="B60" s="17"/>
      <c r="C60" s="17"/>
      <c r="D60" s="17"/>
      <c r="E60" s="17"/>
      <c r="F60" s="17"/>
      <c r="G60" s="17"/>
      <c r="H60" s="17"/>
      <c r="I60" s="19"/>
      <c r="J60" s="19"/>
      <c r="K60" s="19"/>
      <c r="L60" s="19"/>
      <c r="M60" s="19"/>
    </row>
    <row r="61" ht="12.0" customHeight="1">
      <c r="A61" s="19"/>
      <c r="B61" s="17"/>
      <c r="C61" s="17"/>
      <c r="D61" s="17"/>
      <c r="E61" s="17"/>
      <c r="F61" s="17"/>
      <c r="G61" s="17"/>
      <c r="H61" s="17"/>
      <c r="I61" s="19"/>
      <c r="J61" s="19"/>
      <c r="K61" s="19"/>
      <c r="L61" s="19"/>
      <c r="M61" s="19"/>
    </row>
    <row r="62" ht="12.0" customHeight="1">
      <c r="A62" s="19"/>
      <c r="B62" s="17"/>
      <c r="C62" s="17"/>
      <c r="D62" s="17"/>
      <c r="E62" s="17"/>
      <c r="F62" s="17"/>
      <c r="G62" s="17"/>
      <c r="H62" s="17"/>
      <c r="I62" s="19"/>
      <c r="J62" s="19"/>
      <c r="K62" s="19"/>
      <c r="L62" s="19"/>
      <c r="M62" s="19"/>
    </row>
    <row r="63" ht="12.0" customHeight="1">
      <c r="A63" s="19"/>
      <c r="B63" s="17"/>
      <c r="C63" s="17"/>
      <c r="D63" s="17"/>
      <c r="E63" s="17"/>
      <c r="F63" s="17"/>
      <c r="G63" s="17"/>
      <c r="H63" s="17"/>
      <c r="I63" s="19"/>
      <c r="J63" s="19"/>
      <c r="K63" s="19"/>
      <c r="L63" s="19"/>
      <c r="M63" s="19"/>
    </row>
    <row r="64" ht="12.0" customHeight="1">
      <c r="A64" s="19"/>
      <c r="B64" s="17"/>
      <c r="C64" s="17"/>
      <c r="D64" s="17"/>
      <c r="E64" s="17"/>
      <c r="F64" s="17"/>
      <c r="G64" s="17"/>
      <c r="H64" s="17"/>
      <c r="I64" s="19"/>
      <c r="J64" s="19"/>
      <c r="K64" s="19"/>
      <c r="L64" s="19"/>
      <c r="M64" s="19"/>
    </row>
    <row r="65" ht="12.0" customHeight="1">
      <c r="A65" s="19"/>
      <c r="B65" s="17"/>
      <c r="C65" s="17"/>
      <c r="D65" s="17"/>
      <c r="E65" s="17"/>
      <c r="F65" s="17"/>
      <c r="G65" s="17"/>
      <c r="H65" s="17"/>
      <c r="I65" s="19"/>
      <c r="J65" s="19"/>
      <c r="K65" s="19"/>
      <c r="L65" s="19"/>
      <c r="M65" s="19"/>
    </row>
    <row r="66" ht="12.0" customHeight="1">
      <c r="A66" s="19"/>
      <c r="B66" s="17"/>
      <c r="C66" s="17"/>
      <c r="D66" s="17"/>
      <c r="E66" s="17"/>
      <c r="F66" s="17"/>
      <c r="G66" s="17"/>
      <c r="H66" s="17"/>
      <c r="I66" s="19"/>
      <c r="J66" s="19"/>
      <c r="K66" s="19"/>
      <c r="L66" s="19"/>
      <c r="M66" s="19"/>
    </row>
    <row r="67" ht="12.0" customHeight="1">
      <c r="A67" s="19"/>
      <c r="B67" s="17"/>
      <c r="C67" s="17"/>
      <c r="D67" s="17"/>
      <c r="E67" s="17"/>
      <c r="F67" s="17"/>
      <c r="G67" s="17"/>
      <c r="H67" s="17"/>
      <c r="I67" s="19"/>
      <c r="J67" s="19"/>
      <c r="K67" s="19"/>
      <c r="L67" s="19"/>
      <c r="M67" s="19"/>
    </row>
    <row r="68" ht="12.0" customHeight="1">
      <c r="A68" s="19"/>
      <c r="B68" s="17"/>
      <c r="C68" s="17"/>
      <c r="D68" s="17"/>
      <c r="E68" s="17"/>
      <c r="F68" s="17"/>
      <c r="G68" s="17"/>
      <c r="H68" s="17"/>
      <c r="I68" s="19"/>
      <c r="J68" s="19"/>
      <c r="K68" s="19"/>
      <c r="L68" s="19"/>
      <c r="M68" s="19"/>
    </row>
    <row r="69" ht="12.0" customHeight="1">
      <c r="A69" s="19"/>
      <c r="B69" s="17"/>
      <c r="C69" s="17"/>
      <c r="D69" s="17"/>
      <c r="E69" s="17"/>
      <c r="F69" s="17"/>
      <c r="G69" s="17"/>
      <c r="H69" s="17"/>
      <c r="I69" s="19"/>
      <c r="J69" s="19"/>
      <c r="K69" s="19"/>
      <c r="L69" s="19"/>
      <c r="M69" s="19"/>
    </row>
    <row r="70" ht="12.0" customHeight="1">
      <c r="A70" s="19"/>
      <c r="B70" s="17"/>
      <c r="C70" s="17"/>
      <c r="D70" s="17"/>
      <c r="E70" s="17"/>
      <c r="F70" s="17"/>
      <c r="G70" s="17"/>
      <c r="H70" s="17"/>
      <c r="I70" s="19"/>
      <c r="J70" s="19"/>
      <c r="K70" s="19"/>
      <c r="L70" s="19"/>
      <c r="M70" s="19"/>
    </row>
    <row r="71" ht="12.0" customHeight="1">
      <c r="A71" s="19"/>
      <c r="B71" s="17"/>
      <c r="C71" s="17"/>
      <c r="D71" s="17"/>
      <c r="E71" s="17"/>
      <c r="F71" s="17"/>
      <c r="G71" s="17"/>
      <c r="H71" s="17"/>
      <c r="I71" s="19"/>
      <c r="J71" s="19"/>
      <c r="K71" s="19"/>
      <c r="L71" s="19"/>
      <c r="M71" s="19"/>
    </row>
    <row r="72" ht="12.0" customHeight="1">
      <c r="A72" s="19"/>
      <c r="B72" s="17"/>
      <c r="C72" s="17"/>
      <c r="D72" s="17"/>
      <c r="E72" s="17"/>
      <c r="F72" s="17"/>
      <c r="G72" s="17"/>
      <c r="H72" s="17"/>
      <c r="I72" s="19"/>
      <c r="J72" s="19"/>
      <c r="K72" s="19"/>
      <c r="L72" s="19"/>
      <c r="M72" s="19"/>
    </row>
    <row r="73" ht="12.0" customHeight="1">
      <c r="A73" s="19"/>
      <c r="B73" s="17"/>
      <c r="C73" s="17"/>
      <c r="D73" s="17"/>
      <c r="E73" s="17"/>
      <c r="F73" s="17"/>
      <c r="G73" s="17"/>
      <c r="H73" s="17"/>
      <c r="I73" s="19"/>
      <c r="J73" s="19"/>
      <c r="K73" s="19"/>
      <c r="L73" s="19"/>
      <c r="M73" s="19"/>
    </row>
    <row r="74" ht="12.0" customHeight="1">
      <c r="A74" s="19"/>
      <c r="B74" s="17"/>
      <c r="C74" s="17"/>
      <c r="D74" s="17"/>
      <c r="E74" s="17"/>
      <c r="F74" s="17"/>
      <c r="G74" s="17"/>
      <c r="H74" s="17"/>
      <c r="I74" s="19"/>
      <c r="J74" s="19"/>
      <c r="K74" s="19"/>
      <c r="L74" s="19"/>
      <c r="M74" s="19"/>
    </row>
    <row r="75" ht="12.0" customHeight="1">
      <c r="A75" s="19"/>
      <c r="B75" s="17"/>
      <c r="C75" s="17"/>
      <c r="D75" s="17"/>
      <c r="E75" s="17"/>
      <c r="F75" s="17"/>
      <c r="G75" s="17"/>
      <c r="H75" s="17"/>
      <c r="I75" s="19"/>
      <c r="J75" s="19"/>
      <c r="K75" s="19"/>
      <c r="L75" s="19"/>
      <c r="M75" s="19"/>
    </row>
    <row r="76" ht="12.0" customHeight="1">
      <c r="A76" s="19"/>
      <c r="B76" s="17"/>
      <c r="C76" s="17"/>
      <c r="D76" s="17"/>
      <c r="E76" s="17"/>
      <c r="F76" s="17"/>
      <c r="G76" s="17"/>
      <c r="H76" s="17"/>
      <c r="I76" s="19"/>
      <c r="J76" s="19"/>
      <c r="K76" s="19"/>
      <c r="L76" s="19"/>
      <c r="M76" s="19"/>
    </row>
    <row r="77" ht="12.0" customHeight="1">
      <c r="A77" s="19"/>
      <c r="B77" s="17"/>
      <c r="C77" s="17"/>
      <c r="D77" s="17"/>
      <c r="E77" s="17"/>
      <c r="F77" s="17"/>
      <c r="G77" s="17"/>
      <c r="H77" s="17"/>
      <c r="I77" s="19"/>
      <c r="J77" s="19"/>
      <c r="K77" s="19"/>
      <c r="L77" s="19"/>
      <c r="M77" s="19"/>
    </row>
    <row r="78" ht="12.0" customHeight="1">
      <c r="A78" s="19"/>
      <c r="B78" s="17"/>
      <c r="C78" s="17"/>
      <c r="D78" s="17"/>
      <c r="E78" s="17"/>
      <c r="F78" s="17"/>
      <c r="G78" s="17"/>
      <c r="H78" s="17"/>
      <c r="I78" s="19"/>
      <c r="J78" s="19"/>
      <c r="K78" s="19"/>
      <c r="L78" s="19"/>
      <c r="M78" s="19"/>
    </row>
    <row r="79" ht="12.0" customHeight="1">
      <c r="A79" s="19"/>
      <c r="B79" s="17"/>
      <c r="C79" s="17"/>
      <c r="D79" s="17"/>
      <c r="E79" s="17"/>
      <c r="F79" s="17"/>
      <c r="G79" s="17"/>
      <c r="H79" s="17"/>
      <c r="I79" s="19"/>
      <c r="J79" s="19"/>
      <c r="K79" s="19"/>
      <c r="L79" s="19"/>
      <c r="M79" s="19"/>
    </row>
    <row r="80" ht="12.0" customHeight="1">
      <c r="A80" s="19"/>
      <c r="B80" s="17"/>
      <c r="C80" s="17"/>
      <c r="D80" s="17"/>
      <c r="E80" s="17"/>
      <c r="F80" s="17"/>
      <c r="G80" s="17"/>
      <c r="H80" s="17"/>
      <c r="I80" s="19"/>
      <c r="J80" s="19"/>
      <c r="K80" s="19"/>
      <c r="L80" s="19"/>
      <c r="M80" s="19"/>
    </row>
    <row r="81" ht="12.0" customHeight="1">
      <c r="A81" s="19"/>
      <c r="B81" s="17"/>
      <c r="C81" s="17"/>
      <c r="D81" s="17"/>
      <c r="E81" s="17"/>
      <c r="F81" s="17"/>
      <c r="G81" s="17"/>
      <c r="H81" s="17"/>
      <c r="I81" s="19"/>
      <c r="J81" s="19"/>
      <c r="K81" s="19"/>
      <c r="L81" s="19"/>
      <c r="M81" s="19"/>
    </row>
    <row r="82" ht="12.0" customHeight="1">
      <c r="A82" s="19"/>
      <c r="B82" s="17"/>
      <c r="C82" s="17"/>
      <c r="D82" s="17"/>
      <c r="E82" s="17"/>
      <c r="F82" s="17"/>
      <c r="G82" s="17"/>
      <c r="H82" s="17"/>
      <c r="I82" s="19"/>
      <c r="J82" s="19"/>
      <c r="K82" s="19"/>
      <c r="L82" s="19"/>
      <c r="M82" s="19"/>
    </row>
    <row r="83" ht="12.0" customHeight="1">
      <c r="A83" s="19"/>
      <c r="B83" s="17"/>
      <c r="C83" s="17"/>
      <c r="D83" s="17"/>
      <c r="E83" s="17"/>
      <c r="F83" s="17"/>
      <c r="G83" s="17"/>
      <c r="H83" s="17"/>
      <c r="I83" s="19"/>
      <c r="J83" s="19"/>
      <c r="K83" s="19"/>
      <c r="L83" s="19"/>
      <c r="M83" s="19"/>
    </row>
    <row r="84" ht="12.0" customHeight="1">
      <c r="A84" s="19"/>
      <c r="B84" s="17"/>
      <c r="C84" s="17"/>
      <c r="D84" s="17"/>
      <c r="E84" s="17"/>
      <c r="F84" s="17"/>
      <c r="G84" s="17"/>
      <c r="H84" s="17"/>
      <c r="I84" s="19"/>
      <c r="J84" s="19"/>
      <c r="K84" s="19"/>
      <c r="L84" s="19"/>
      <c r="M84" s="19"/>
    </row>
    <row r="85" ht="12.0" customHeight="1">
      <c r="A85" s="19"/>
      <c r="B85" s="17"/>
      <c r="C85" s="17"/>
      <c r="D85" s="17"/>
      <c r="E85" s="17"/>
      <c r="F85" s="17"/>
      <c r="G85" s="17"/>
      <c r="H85" s="17"/>
      <c r="I85" s="19"/>
      <c r="J85" s="19"/>
      <c r="K85" s="19"/>
      <c r="L85" s="19"/>
      <c r="M85" s="19"/>
    </row>
    <row r="86" ht="12.0" customHeight="1">
      <c r="A86" s="19"/>
      <c r="B86" s="17"/>
      <c r="C86" s="17"/>
      <c r="D86" s="17"/>
      <c r="E86" s="17"/>
      <c r="F86" s="17"/>
      <c r="G86" s="17"/>
      <c r="H86" s="17"/>
      <c r="I86" s="19"/>
      <c r="J86" s="19"/>
      <c r="K86" s="19"/>
      <c r="L86" s="19"/>
      <c r="M86" s="19"/>
    </row>
    <row r="87" ht="12.0" customHeight="1">
      <c r="A87" s="19"/>
      <c r="B87" s="17"/>
      <c r="C87" s="17"/>
      <c r="D87" s="17"/>
      <c r="E87" s="17"/>
      <c r="F87" s="17"/>
      <c r="G87" s="17"/>
      <c r="H87" s="17"/>
      <c r="I87" s="19"/>
      <c r="J87" s="19"/>
      <c r="K87" s="19"/>
      <c r="L87" s="19"/>
      <c r="M87" s="19"/>
    </row>
    <row r="88" ht="12.0" customHeight="1">
      <c r="A88" s="19"/>
      <c r="B88" s="17"/>
      <c r="C88" s="17"/>
      <c r="D88" s="17"/>
      <c r="E88" s="17"/>
      <c r="F88" s="17"/>
      <c r="G88" s="17"/>
      <c r="H88" s="17"/>
      <c r="I88" s="19"/>
      <c r="J88" s="19"/>
      <c r="K88" s="19"/>
      <c r="L88" s="19"/>
      <c r="M88" s="19"/>
    </row>
    <row r="89" ht="12.0" customHeight="1">
      <c r="A89" s="19"/>
      <c r="B89" s="17"/>
      <c r="C89" s="17"/>
      <c r="D89" s="17"/>
      <c r="E89" s="17"/>
      <c r="F89" s="17"/>
      <c r="G89" s="17"/>
      <c r="H89" s="17"/>
      <c r="I89" s="19"/>
      <c r="J89" s="19"/>
      <c r="K89" s="19"/>
      <c r="L89" s="19"/>
      <c r="M89" s="19"/>
    </row>
    <row r="90" ht="12.0" customHeight="1">
      <c r="A90" s="19"/>
      <c r="B90" s="17"/>
      <c r="C90" s="17"/>
      <c r="D90" s="17"/>
      <c r="E90" s="17"/>
      <c r="F90" s="17"/>
      <c r="G90" s="17"/>
      <c r="H90" s="17"/>
      <c r="I90" s="19"/>
      <c r="J90" s="19"/>
      <c r="K90" s="19"/>
      <c r="L90" s="19"/>
      <c r="M90" s="19"/>
    </row>
    <row r="91" ht="12.0" customHeight="1">
      <c r="A91" s="19"/>
      <c r="B91" s="17"/>
      <c r="C91" s="17"/>
      <c r="D91" s="17"/>
      <c r="E91" s="17"/>
      <c r="F91" s="17"/>
      <c r="G91" s="17"/>
      <c r="H91" s="17"/>
      <c r="I91" s="19"/>
      <c r="J91" s="19"/>
      <c r="K91" s="19"/>
      <c r="L91" s="19"/>
      <c r="M91" s="19"/>
    </row>
    <row r="92" ht="12.0" customHeight="1">
      <c r="A92" s="19"/>
      <c r="B92" s="17"/>
      <c r="C92" s="17"/>
      <c r="D92" s="17"/>
      <c r="E92" s="17"/>
      <c r="F92" s="17"/>
      <c r="G92" s="17"/>
      <c r="H92" s="17"/>
      <c r="I92" s="19"/>
      <c r="J92" s="19"/>
      <c r="K92" s="19"/>
      <c r="L92" s="19"/>
      <c r="M92" s="19"/>
    </row>
    <row r="93" ht="12.0" customHeight="1">
      <c r="A93" s="19"/>
      <c r="B93" s="17"/>
      <c r="C93" s="17"/>
      <c r="D93" s="17"/>
      <c r="E93" s="17"/>
      <c r="F93" s="17"/>
      <c r="G93" s="17"/>
      <c r="H93" s="17"/>
      <c r="I93" s="19"/>
      <c r="J93" s="19"/>
      <c r="K93" s="19"/>
      <c r="L93" s="19"/>
      <c r="M93" s="19"/>
    </row>
    <row r="94" ht="12.0" customHeight="1">
      <c r="A94" s="19"/>
      <c r="B94" s="17"/>
      <c r="C94" s="17"/>
      <c r="D94" s="17"/>
      <c r="E94" s="17"/>
      <c r="F94" s="17"/>
      <c r="G94" s="17"/>
      <c r="H94" s="17"/>
      <c r="I94" s="19"/>
      <c r="J94" s="19"/>
      <c r="K94" s="19"/>
      <c r="L94" s="19"/>
      <c r="M94" s="19"/>
    </row>
    <row r="95" ht="12.0" customHeight="1">
      <c r="A95" s="19"/>
      <c r="B95" s="17"/>
      <c r="C95" s="17"/>
      <c r="D95" s="17"/>
      <c r="E95" s="17"/>
      <c r="F95" s="17"/>
      <c r="G95" s="17"/>
      <c r="H95" s="17"/>
      <c r="I95" s="19"/>
      <c r="J95" s="19"/>
      <c r="K95" s="19"/>
      <c r="L95" s="19"/>
      <c r="M95" s="19"/>
    </row>
    <row r="96" ht="12.0" customHeight="1">
      <c r="A96" s="19"/>
      <c r="B96" s="17"/>
      <c r="C96" s="17"/>
      <c r="D96" s="17"/>
      <c r="E96" s="17"/>
      <c r="F96" s="17"/>
      <c r="G96" s="17"/>
      <c r="H96" s="17"/>
      <c r="I96" s="19"/>
      <c r="J96" s="19"/>
      <c r="K96" s="19"/>
      <c r="L96" s="19"/>
      <c r="M96" s="19"/>
    </row>
    <row r="97" ht="12.0" customHeight="1">
      <c r="A97" s="19"/>
      <c r="B97" s="17"/>
      <c r="C97" s="17"/>
      <c r="D97" s="17"/>
      <c r="E97" s="17"/>
      <c r="F97" s="17"/>
      <c r="G97" s="17"/>
      <c r="H97" s="17"/>
      <c r="I97" s="19"/>
      <c r="J97" s="19"/>
      <c r="K97" s="19"/>
      <c r="L97" s="19"/>
      <c r="M97" s="19"/>
    </row>
    <row r="98" ht="12.0" customHeight="1">
      <c r="A98" s="19"/>
      <c r="B98" s="17"/>
      <c r="C98" s="17"/>
      <c r="D98" s="17"/>
      <c r="E98" s="17"/>
      <c r="F98" s="17"/>
      <c r="G98" s="17"/>
      <c r="H98" s="17"/>
      <c r="I98" s="19"/>
      <c r="J98" s="19"/>
      <c r="K98" s="19"/>
      <c r="L98" s="19"/>
      <c r="M98" s="19"/>
    </row>
    <row r="99" ht="12.0" customHeight="1">
      <c r="A99" s="19"/>
      <c r="B99" s="17"/>
      <c r="C99" s="17"/>
      <c r="D99" s="17"/>
      <c r="E99" s="17"/>
      <c r="F99" s="17"/>
      <c r="G99" s="17"/>
      <c r="H99" s="17"/>
      <c r="I99" s="19"/>
      <c r="J99" s="19"/>
      <c r="K99" s="19"/>
      <c r="L99" s="19"/>
      <c r="M99" s="19"/>
    </row>
    <row r="100" ht="12.0" customHeight="1">
      <c r="A100" s="19"/>
      <c r="B100" s="17"/>
      <c r="C100" s="17"/>
      <c r="D100" s="17"/>
      <c r="E100" s="17"/>
      <c r="F100" s="17"/>
      <c r="G100" s="17"/>
      <c r="H100" s="17"/>
      <c r="I100" s="19"/>
      <c r="J100" s="19"/>
      <c r="K100" s="19"/>
      <c r="L100" s="19"/>
      <c r="M100" s="19"/>
    </row>
  </sheetData>
  <mergeCells count="1">
    <mergeCell ref="A25:K25"/>
  </mergeCells>
  <printOptions/>
  <pageMargins bottom="0.75" footer="0.0" header="0.0" left="0.7" right="0.7" top="0.75"/>
  <pageSetup paperSize="9" orientation="portrait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28.86"/>
    <col customWidth="1" min="2" max="11" width="8.29"/>
  </cols>
  <sheetData>
    <row r="1" ht="14.25" customHeight="1">
      <c r="A1" s="18" t="s">
        <v>633</v>
      </c>
      <c r="B1" s="17"/>
      <c r="C1" s="17"/>
      <c r="D1" s="17"/>
      <c r="E1" s="17"/>
      <c r="F1" s="17"/>
      <c r="G1" s="17"/>
      <c r="H1" s="19"/>
      <c r="I1" s="19"/>
      <c r="J1" s="19"/>
      <c r="K1" s="19"/>
    </row>
    <row r="2" ht="14.25" customHeight="1">
      <c r="A2" s="20" t="s">
        <v>634</v>
      </c>
      <c r="B2" s="17"/>
      <c r="C2" s="17"/>
      <c r="D2" s="17"/>
      <c r="E2" s="17"/>
      <c r="F2" s="17"/>
      <c r="G2" s="17"/>
      <c r="H2" s="19"/>
      <c r="I2" s="19"/>
      <c r="J2" s="19"/>
      <c r="K2" s="19"/>
    </row>
    <row r="3" ht="9.75" customHeight="1">
      <c r="A3" s="19"/>
      <c r="B3" s="17"/>
      <c r="C3" s="17"/>
      <c r="D3" s="17"/>
      <c r="E3" s="17"/>
      <c r="F3" s="17"/>
      <c r="G3" s="17"/>
      <c r="H3" s="19"/>
      <c r="I3" s="19"/>
      <c r="J3" s="19"/>
      <c r="K3" s="19"/>
    </row>
    <row r="4" ht="9.75" customHeight="1">
      <c r="A4" s="19"/>
      <c r="B4" s="17"/>
      <c r="C4" s="17"/>
      <c r="D4" s="17"/>
      <c r="E4" s="17"/>
      <c r="F4" s="17"/>
      <c r="G4" s="17"/>
      <c r="H4" s="19"/>
      <c r="I4" s="19"/>
      <c r="J4" s="19"/>
      <c r="K4" s="19"/>
    </row>
    <row r="5" ht="14.25" customHeight="1">
      <c r="A5" s="21" t="s">
        <v>372</v>
      </c>
      <c r="B5" s="22">
        <v>2011.0</v>
      </c>
      <c r="C5" s="22">
        <v>2012.0</v>
      </c>
      <c r="D5" s="22">
        <v>2013.0</v>
      </c>
      <c r="E5" s="22">
        <v>2014.0</v>
      </c>
      <c r="F5" s="22">
        <v>2015.0</v>
      </c>
      <c r="G5" s="22">
        <v>2016.0</v>
      </c>
      <c r="H5" s="22">
        <v>2017.0</v>
      </c>
      <c r="I5" s="22">
        <v>2018.0</v>
      </c>
      <c r="J5" s="22">
        <v>2019.0</v>
      </c>
      <c r="K5" s="22" t="s">
        <v>635</v>
      </c>
    </row>
    <row r="6" ht="14.25" customHeight="1">
      <c r="A6" s="18" t="s">
        <v>636</v>
      </c>
      <c r="B6" s="203" t="str">
        <f t="shared" ref="B6:K6" si="1">B8</f>
        <v>  28,882 </v>
      </c>
      <c r="C6" s="203" t="str">
        <f t="shared" si="1"/>
        <v>  26,105 </v>
      </c>
      <c r="D6" s="203" t="str">
        <f t="shared" si="1"/>
        <v>  23,668 </v>
      </c>
      <c r="E6" s="203" t="str">
        <f t="shared" si="1"/>
        <v>  23,105 </v>
      </c>
      <c r="F6" s="203" t="str">
        <f t="shared" si="1"/>
        <v>  19,511 </v>
      </c>
      <c r="G6" s="203" t="str">
        <f t="shared" si="1"/>
        <v>  18,789 </v>
      </c>
      <c r="H6" s="203" t="str">
        <f t="shared" si="1"/>
        <v>  17,790 </v>
      </c>
      <c r="I6" s="203" t="str">
        <f t="shared" si="1"/>
        <v>  18,601 </v>
      </c>
      <c r="J6" s="203" t="str">
        <f t="shared" si="1"/>
        <v>  19,853 </v>
      </c>
      <c r="K6" s="203" t="str">
        <f t="shared" si="1"/>
        <v>  20,647 </v>
      </c>
    </row>
    <row r="7" ht="8.25" customHeight="1">
      <c r="A7" s="19"/>
      <c r="B7" s="66"/>
      <c r="C7" s="66"/>
      <c r="D7" s="66"/>
      <c r="E7" s="66"/>
      <c r="F7" s="66"/>
      <c r="G7" s="66"/>
      <c r="H7" s="66"/>
      <c r="I7" s="66"/>
      <c r="J7" s="66"/>
      <c r="K7" s="66"/>
    </row>
    <row r="8" ht="14.25" customHeight="1">
      <c r="A8" s="19" t="s">
        <v>637</v>
      </c>
      <c r="B8" s="66">
        <v>28881.790965999997</v>
      </c>
      <c r="C8" s="66">
        <v>26104.854506999996</v>
      </c>
      <c r="D8" s="66">
        <v>23667.787450999997</v>
      </c>
      <c r="E8" s="66">
        <v>23105.261869</v>
      </c>
      <c r="F8" s="66">
        <v>19510.729781000002</v>
      </c>
      <c r="G8" s="66">
        <v>18789.004763</v>
      </c>
      <c r="H8" s="66">
        <v>17790.363567</v>
      </c>
      <c r="I8" s="66">
        <v>18601.344508</v>
      </c>
      <c r="J8" s="66">
        <v>19853.1684</v>
      </c>
      <c r="K8" s="66">
        <v>20646.581029499997</v>
      </c>
    </row>
    <row r="9" ht="9.75" customHeight="1">
      <c r="A9" s="19"/>
      <c r="B9" s="67"/>
      <c r="C9" s="67"/>
      <c r="D9" s="67"/>
      <c r="E9" s="67"/>
      <c r="F9" s="67"/>
      <c r="G9" s="67"/>
      <c r="H9" s="67"/>
      <c r="I9" s="67"/>
      <c r="J9" s="67"/>
      <c r="K9" s="67"/>
    </row>
    <row r="10" ht="9.75" customHeight="1">
      <c r="A10" s="19"/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ht="12.0" customHeight="1">
      <c r="A11" s="24" t="s">
        <v>395</v>
      </c>
      <c r="B11" s="126"/>
      <c r="C11" s="127"/>
      <c r="D11" s="127"/>
      <c r="E11" s="127"/>
      <c r="F11" s="127"/>
      <c r="G11" s="127"/>
      <c r="H11" s="127"/>
      <c r="I11" s="247"/>
      <c r="J11" s="247"/>
      <c r="K11" s="127"/>
    </row>
    <row r="12" ht="12.0" customHeight="1">
      <c r="A12" s="27" t="s">
        <v>404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</row>
    <row r="13" ht="14.25" customHeight="1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</row>
    <row r="14" ht="14.25" customHeight="1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</row>
    <row r="15" ht="14.25" customHeight="1">
      <c r="A15" s="116"/>
    </row>
    <row r="16" ht="14.25" customHeight="1">
      <c r="A16" s="116"/>
      <c r="B16" s="101"/>
      <c r="C16" s="101"/>
      <c r="D16" s="101"/>
      <c r="E16" s="101"/>
      <c r="F16" s="101"/>
      <c r="G16" s="101"/>
      <c r="H16" s="101"/>
      <c r="I16" s="101"/>
      <c r="J16" s="101"/>
      <c r="K16" s="101"/>
    </row>
    <row r="17" ht="14.25" customHeight="1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</row>
    <row r="18" ht="14.25" customHeight="1">
      <c r="A18" s="116"/>
      <c r="B18" s="124"/>
      <c r="C18" s="124"/>
      <c r="D18" s="124"/>
      <c r="E18" s="124"/>
      <c r="F18" s="124"/>
      <c r="G18" s="124"/>
      <c r="H18" s="124"/>
      <c r="I18" s="124"/>
      <c r="J18" s="124"/>
      <c r="K18" s="124"/>
    </row>
    <row r="19" ht="14.25" customHeight="1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</row>
    <row r="20" ht="14.25" customHeight="1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</row>
    <row r="21" ht="14.25" customHeight="1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</row>
    <row r="22" ht="14.25" customHeight="1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</row>
    <row r="23" ht="14.25" customHeight="1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</row>
    <row r="24" ht="14.25" customHeight="1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</row>
    <row r="25" ht="14.25" customHeight="1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</row>
    <row r="26" ht="14.25" customHeight="1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</row>
    <row r="27" ht="14.25" customHeight="1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</row>
    <row r="28" ht="14.25" customHeight="1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</row>
    <row r="29" ht="14.25" customHeight="1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</row>
    <row r="30" ht="14.25" customHeight="1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</row>
    <row r="31" ht="14.25" customHeight="1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</row>
    <row r="32" ht="14.25" customHeight="1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</row>
    <row r="33" ht="14.25" customHeight="1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</row>
    <row r="34" ht="14.25" customHeight="1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</row>
    <row r="35" ht="14.25" customHeight="1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</row>
    <row r="36" ht="14.25" customHeight="1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</row>
    <row r="37" ht="14.25" customHeight="1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</row>
    <row r="38" ht="14.25" customHeight="1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</row>
    <row r="39" ht="14.25" customHeight="1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</row>
    <row r="40" ht="14.25" customHeight="1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</row>
    <row r="41" ht="14.25" customHeight="1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</row>
    <row r="42" ht="14.25" customHeight="1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</row>
    <row r="43" ht="14.25" customHeight="1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</row>
    <row r="44" ht="14.25" customHeight="1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</row>
    <row r="45" ht="14.25" customHeight="1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</row>
    <row r="46" ht="14.25" customHeight="1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</row>
    <row r="47" ht="14.25" customHeight="1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</row>
    <row r="48" ht="14.25" customHeight="1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</row>
    <row r="49" ht="14.25" customHeight="1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</row>
    <row r="50" ht="14.25" customHeight="1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</row>
    <row r="51" ht="14.25" customHeight="1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</row>
    <row r="52" ht="14.25" customHeight="1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</row>
    <row r="53" ht="14.25" customHeight="1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</row>
    <row r="54" ht="14.25" customHeight="1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</row>
    <row r="55" ht="14.25" customHeight="1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</row>
    <row r="56" ht="14.25" customHeight="1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</row>
    <row r="57" ht="14.25" customHeight="1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</row>
    <row r="58" ht="14.25" customHeight="1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</row>
    <row r="59" ht="14.25" customHeight="1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</row>
    <row r="60" ht="14.25" customHeight="1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</row>
    <row r="61" ht="14.25" customHeight="1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</row>
    <row r="62" ht="14.25" customHeight="1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</row>
    <row r="63" ht="14.25" customHeight="1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</row>
    <row r="64" ht="14.25" customHeight="1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</row>
    <row r="65" ht="14.25" customHeight="1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</row>
    <row r="66" ht="14.25" customHeight="1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</row>
    <row r="67" ht="14.25" customHeight="1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</row>
    <row r="68" ht="14.25" customHeight="1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</row>
    <row r="69" ht="14.25" customHeight="1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</row>
    <row r="70" ht="14.25" customHeight="1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</row>
    <row r="71" ht="14.25" customHeight="1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</row>
    <row r="72" ht="14.25" customHeight="1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</row>
    <row r="73" ht="14.25" customHeight="1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</row>
    <row r="74" ht="14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</row>
    <row r="75" ht="14.25" customHeight="1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</row>
    <row r="76" ht="14.25" customHeight="1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</row>
    <row r="77" ht="14.25" customHeight="1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</row>
    <row r="78" ht="14.25" customHeight="1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</row>
    <row r="79" ht="14.25" customHeight="1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</row>
    <row r="80" ht="14.25" customHeight="1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</row>
    <row r="81" ht="14.25" customHeight="1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</row>
    <row r="82" ht="14.25" customHeight="1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</row>
    <row r="83" ht="14.25" customHeight="1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</row>
    <row r="84" ht="14.25" customHeight="1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</row>
    <row r="85" ht="14.25" customHeight="1">
      <c r="A85" s="116"/>
      <c r="B85" s="116"/>
      <c r="C85" s="116"/>
      <c r="D85" s="116"/>
      <c r="E85" s="116"/>
      <c r="F85" s="116"/>
      <c r="G85" s="116"/>
      <c r="H85" s="116"/>
      <c r="I85" s="116"/>
      <c r="J85" s="116"/>
      <c r="K85" s="116"/>
    </row>
    <row r="86" ht="14.25" customHeight="1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16"/>
    </row>
    <row r="87" ht="14.25" customHeight="1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</row>
    <row r="88" ht="14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</row>
    <row r="89" ht="14.25" customHeight="1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</row>
    <row r="90" ht="14.25" customHeight="1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</row>
    <row r="91" ht="14.25" customHeight="1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</row>
    <row r="92" ht="14.25" customHeight="1">
      <c r="A92" s="116"/>
      <c r="B92" s="116"/>
      <c r="C92" s="116"/>
      <c r="D92" s="116"/>
      <c r="E92" s="116"/>
      <c r="F92" s="116"/>
      <c r="G92" s="116"/>
      <c r="H92" s="116"/>
      <c r="I92" s="116"/>
      <c r="J92" s="116"/>
      <c r="K92" s="116"/>
    </row>
    <row r="93" ht="14.25" customHeight="1">
      <c r="A93" s="116"/>
      <c r="B93" s="116"/>
      <c r="C93" s="116"/>
      <c r="D93" s="116"/>
      <c r="E93" s="116"/>
      <c r="F93" s="116"/>
      <c r="G93" s="116"/>
      <c r="H93" s="116"/>
      <c r="I93" s="116"/>
      <c r="J93" s="116"/>
      <c r="K93" s="116"/>
    </row>
    <row r="94" ht="14.25" customHeight="1">
      <c r="A94" s="116"/>
      <c r="B94" s="116"/>
      <c r="C94" s="116"/>
      <c r="D94" s="116"/>
      <c r="E94" s="116"/>
      <c r="F94" s="116"/>
      <c r="G94" s="116"/>
      <c r="H94" s="116"/>
      <c r="I94" s="116"/>
      <c r="J94" s="116"/>
      <c r="K94" s="116"/>
    </row>
    <row r="95" ht="14.25" customHeight="1">
      <c r="A95" s="116"/>
      <c r="B95" s="116"/>
      <c r="C95" s="116"/>
      <c r="D95" s="116"/>
      <c r="E95" s="116"/>
      <c r="F95" s="116"/>
      <c r="G95" s="116"/>
      <c r="H95" s="116"/>
      <c r="I95" s="116"/>
      <c r="J95" s="116"/>
      <c r="K95" s="116"/>
    </row>
    <row r="96" ht="14.25" customHeight="1">
      <c r="A96" s="116"/>
      <c r="B96" s="116"/>
      <c r="C96" s="116"/>
      <c r="D96" s="116"/>
      <c r="E96" s="116"/>
      <c r="F96" s="116"/>
      <c r="G96" s="116"/>
      <c r="H96" s="116"/>
      <c r="I96" s="116"/>
      <c r="J96" s="116"/>
      <c r="K96" s="116"/>
    </row>
    <row r="97" ht="14.25" customHeight="1">
      <c r="A97" s="116"/>
      <c r="B97" s="116"/>
      <c r="C97" s="116"/>
      <c r="D97" s="116"/>
      <c r="E97" s="116"/>
      <c r="F97" s="116"/>
      <c r="G97" s="116"/>
      <c r="H97" s="116"/>
      <c r="I97" s="116"/>
      <c r="J97" s="116"/>
      <c r="K97" s="116"/>
    </row>
    <row r="98" ht="14.25" customHeight="1">
      <c r="A98" s="116"/>
      <c r="B98" s="116"/>
      <c r="C98" s="116"/>
      <c r="D98" s="116"/>
      <c r="E98" s="116"/>
      <c r="F98" s="116"/>
      <c r="G98" s="116"/>
      <c r="H98" s="116"/>
      <c r="I98" s="116"/>
      <c r="J98" s="116"/>
      <c r="K98" s="116"/>
    </row>
    <row r="99" ht="14.25" customHeight="1">
      <c r="A99" s="116"/>
      <c r="B99" s="116"/>
      <c r="C99" s="116"/>
      <c r="D99" s="116"/>
      <c r="E99" s="116"/>
      <c r="F99" s="116"/>
      <c r="G99" s="116"/>
      <c r="H99" s="116"/>
      <c r="I99" s="116"/>
      <c r="J99" s="116"/>
      <c r="K99" s="116"/>
    </row>
    <row r="100" ht="14.25" customHeight="1">
      <c r="A100" s="116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</row>
  </sheetData>
  <printOptions/>
  <pageMargins bottom="0.75" footer="0.0" header="0.0" left="0.7" right="0.7" top="0.75"/>
  <pageSetup orientation="landscape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21.0"/>
    <col customWidth="1" min="2" max="2" width="9.29"/>
    <col customWidth="1" min="3" max="12" width="7.29"/>
    <col customWidth="1" min="13" max="14" width="11.57"/>
  </cols>
  <sheetData>
    <row r="1" ht="12.0" customHeight="1">
      <c r="A1" s="18" t="s">
        <v>638</v>
      </c>
      <c r="B1" s="17"/>
      <c r="C1" s="17"/>
      <c r="D1" s="17"/>
      <c r="E1" s="17"/>
      <c r="F1" s="17"/>
      <c r="G1" s="17"/>
      <c r="H1" s="17"/>
      <c r="I1" s="19"/>
      <c r="J1" s="19"/>
      <c r="K1" s="19"/>
      <c r="L1" s="17"/>
      <c r="M1" s="19"/>
      <c r="N1" s="19"/>
    </row>
    <row r="2" ht="12.0" customHeight="1">
      <c r="A2" s="20" t="s">
        <v>639</v>
      </c>
      <c r="B2" s="17"/>
      <c r="C2" s="17"/>
      <c r="D2" s="17"/>
      <c r="E2" s="17"/>
      <c r="F2" s="17"/>
      <c r="G2" s="17"/>
      <c r="H2" s="17"/>
      <c r="I2" s="19"/>
      <c r="J2" s="19"/>
      <c r="K2" s="19"/>
      <c r="L2" s="17"/>
      <c r="M2" s="19"/>
      <c r="N2" s="19"/>
    </row>
    <row r="3" ht="10.5" customHeight="1">
      <c r="A3" s="19"/>
      <c r="B3" s="17"/>
      <c r="C3" s="17"/>
      <c r="D3" s="17"/>
      <c r="E3" s="17"/>
      <c r="F3" s="17"/>
      <c r="G3" s="17"/>
      <c r="H3" s="17"/>
      <c r="I3" s="19"/>
      <c r="J3" s="19"/>
      <c r="K3" s="19"/>
      <c r="L3" s="17"/>
      <c r="M3" s="19"/>
      <c r="N3" s="19"/>
    </row>
    <row r="4" ht="10.5" customHeight="1">
      <c r="A4" s="19"/>
      <c r="B4" s="17"/>
      <c r="C4" s="17"/>
      <c r="D4" s="17"/>
      <c r="E4" s="17"/>
      <c r="F4" s="17"/>
      <c r="G4" s="17"/>
      <c r="H4" s="17"/>
      <c r="I4" s="19"/>
      <c r="J4" s="19"/>
      <c r="K4" s="19"/>
      <c r="L4" s="17"/>
      <c r="M4" s="19"/>
      <c r="N4" s="19"/>
    </row>
    <row r="5" ht="12.0" customHeight="1">
      <c r="A5" s="21" t="s">
        <v>640</v>
      </c>
      <c r="B5" s="36"/>
      <c r="C5" s="36">
        <v>2011.0</v>
      </c>
      <c r="D5" s="36">
        <v>2012.0</v>
      </c>
      <c r="E5" s="36">
        <v>2013.0</v>
      </c>
      <c r="F5" s="36">
        <v>2014.0</v>
      </c>
      <c r="G5" s="36">
        <v>2015.0</v>
      </c>
      <c r="H5" s="36">
        <v>2016.0</v>
      </c>
      <c r="I5" s="36">
        <v>2017.0</v>
      </c>
      <c r="J5" s="36">
        <v>2018.0</v>
      </c>
      <c r="K5" s="36">
        <v>2019.0</v>
      </c>
      <c r="L5" s="36" t="s">
        <v>641</v>
      </c>
      <c r="M5" s="19"/>
      <c r="N5" s="19"/>
    </row>
    <row r="6" ht="12.0" customHeight="1">
      <c r="A6" s="17" t="s">
        <v>501</v>
      </c>
      <c r="B6" s="17" t="s">
        <v>502</v>
      </c>
      <c r="C6" s="34">
        <v>775.594940362901</v>
      </c>
      <c r="D6" s="34">
        <v>558.259231692956</v>
      </c>
      <c r="E6" s="34">
        <v>527.7123706238</v>
      </c>
      <c r="F6" s="34">
        <v>539.558208885282</v>
      </c>
      <c r="G6" s="34">
        <v>341.685323351832</v>
      </c>
      <c r="H6" s="34">
        <v>344.262235211111</v>
      </c>
      <c r="I6" s="34">
        <v>370.476119714669</v>
      </c>
      <c r="J6" s="34">
        <v>351.766177331955</v>
      </c>
      <c r="K6" s="34">
        <v>371.193896295578</v>
      </c>
      <c r="L6" s="34">
        <v>355.295197440553</v>
      </c>
      <c r="M6" s="19"/>
      <c r="N6" s="130"/>
    </row>
    <row r="7" ht="12.0" customHeight="1">
      <c r="A7" s="17" t="s">
        <v>503</v>
      </c>
      <c r="B7" s="17" t="s">
        <v>331</v>
      </c>
      <c r="C7" s="357">
        <v>34.1668</v>
      </c>
      <c r="D7" s="357">
        <v>25.5458</v>
      </c>
      <c r="E7" s="357">
        <v>23.4243</v>
      </c>
      <c r="F7" s="357">
        <v>23.8873</v>
      </c>
      <c r="G7" s="357">
        <v>20.8112</v>
      </c>
      <c r="H7" s="357">
        <v>18.915343</v>
      </c>
      <c r="I7" s="357">
        <v>18.107502</v>
      </c>
      <c r="J7" s="357">
        <v>17.110649</v>
      </c>
      <c r="K7" s="357">
        <v>19.336455</v>
      </c>
      <c r="L7" s="357">
        <v>19.870602</v>
      </c>
      <c r="M7" s="130"/>
      <c r="N7" s="130"/>
    </row>
    <row r="8" ht="10.5" customHeight="1">
      <c r="A8" s="19"/>
      <c r="B8" s="17"/>
      <c r="C8" s="17"/>
      <c r="D8" s="17"/>
      <c r="E8" s="17"/>
      <c r="F8" s="17"/>
      <c r="G8" s="17"/>
      <c r="H8" s="17"/>
      <c r="I8" s="19"/>
      <c r="J8" s="19"/>
      <c r="K8" s="19"/>
      <c r="L8" s="17"/>
      <c r="M8" s="19"/>
      <c r="N8" s="19"/>
    </row>
    <row r="9" ht="10.5" customHeight="1">
      <c r="A9" s="19"/>
      <c r="B9" s="17"/>
      <c r="C9" s="17"/>
      <c r="D9" s="17"/>
      <c r="E9" s="17"/>
      <c r="F9" s="17"/>
      <c r="G9" s="17"/>
      <c r="H9" s="17"/>
      <c r="I9" s="19"/>
      <c r="J9" s="19"/>
      <c r="K9" s="19"/>
      <c r="L9" s="17"/>
      <c r="M9" s="19"/>
      <c r="N9" s="19"/>
    </row>
    <row r="10" ht="12.0" customHeight="1">
      <c r="A10" s="24" t="s">
        <v>395</v>
      </c>
      <c r="B10" s="33"/>
      <c r="C10" s="33"/>
      <c r="D10" s="33"/>
      <c r="E10" s="33"/>
      <c r="F10" s="33"/>
      <c r="G10" s="33"/>
      <c r="H10" s="33"/>
      <c r="I10" s="24"/>
      <c r="J10" s="24"/>
      <c r="K10" s="24"/>
      <c r="L10" s="33"/>
      <c r="M10" s="19"/>
      <c r="N10" s="19"/>
    </row>
    <row r="11" ht="12.0" customHeight="1">
      <c r="A11" s="19" t="s">
        <v>642</v>
      </c>
      <c r="B11" s="68"/>
      <c r="C11" s="17"/>
      <c r="D11" s="17"/>
      <c r="E11" s="17"/>
      <c r="F11" s="17"/>
      <c r="G11" s="17"/>
      <c r="H11" s="17"/>
      <c r="I11" s="19"/>
      <c r="J11" s="19"/>
      <c r="K11" s="19"/>
      <c r="L11" s="68"/>
      <c r="M11" s="19"/>
      <c r="N11" s="19"/>
    </row>
    <row r="12" ht="12.0" customHeight="1">
      <c r="A12" s="27" t="s">
        <v>643</v>
      </c>
      <c r="B12" s="128"/>
      <c r="C12" s="28"/>
      <c r="D12" s="28"/>
      <c r="E12" s="28"/>
      <c r="F12" s="28"/>
      <c r="G12" s="28"/>
      <c r="H12" s="28"/>
      <c r="I12" s="27"/>
      <c r="J12" s="27"/>
      <c r="K12" s="27"/>
      <c r="L12" s="128"/>
      <c r="M12" s="19"/>
      <c r="N12" s="19"/>
    </row>
    <row r="13" ht="12.0" customHeight="1">
      <c r="A13" s="19"/>
      <c r="B13" s="17"/>
      <c r="C13" s="17"/>
      <c r="D13" s="17"/>
      <c r="E13" s="17"/>
      <c r="F13" s="17"/>
      <c r="G13" s="17"/>
      <c r="H13" s="17"/>
      <c r="I13" s="19"/>
      <c r="J13" s="19"/>
      <c r="K13" s="19"/>
      <c r="L13" s="17"/>
      <c r="M13" s="19"/>
      <c r="N13" s="19"/>
    </row>
    <row r="14" ht="12.0" customHeight="1">
      <c r="A14" s="19"/>
      <c r="B14" s="17"/>
      <c r="C14" s="17"/>
      <c r="D14" s="17"/>
      <c r="E14" s="17"/>
      <c r="F14" s="17"/>
      <c r="G14" s="17"/>
      <c r="H14" s="17"/>
      <c r="I14" s="19"/>
      <c r="N14" s="19"/>
    </row>
    <row r="15" ht="12.0" customHeight="1">
      <c r="A15" s="19"/>
      <c r="B15" s="17"/>
      <c r="C15" s="17"/>
      <c r="D15" s="17"/>
      <c r="E15" s="17"/>
      <c r="F15" s="17"/>
      <c r="G15" s="17"/>
      <c r="H15" s="17"/>
      <c r="I15" s="19"/>
      <c r="N15" s="19"/>
    </row>
    <row r="16" ht="12.0" customHeight="1">
      <c r="A16" s="19"/>
      <c r="B16" s="17"/>
      <c r="C16" s="17"/>
      <c r="D16" s="17"/>
      <c r="E16" s="17"/>
      <c r="F16" s="17"/>
      <c r="G16" s="17"/>
      <c r="H16" s="17"/>
      <c r="I16" s="19"/>
      <c r="N16" s="19"/>
    </row>
    <row r="17" ht="12.0" customHeight="1">
      <c r="A17" s="19"/>
      <c r="B17" s="17"/>
      <c r="C17" s="17"/>
      <c r="D17" s="17"/>
      <c r="E17" s="17"/>
      <c r="F17" s="17"/>
      <c r="G17" s="17"/>
      <c r="H17" s="17"/>
      <c r="I17" s="19"/>
      <c r="N17" s="19"/>
    </row>
    <row r="18" ht="12.0" customHeight="1">
      <c r="A18" s="19"/>
      <c r="B18" s="17"/>
      <c r="C18" s="17"/>
      <c r="D18" s="17"/>
      <c r="E18" s="17"/>
      <c r="F18" s="17"/>
      <c r="G18" s="17"/>
      <c r="H18" s="17"/>
      <c r="I18" s="19"/>
      <c r="N18" s="19"/>
    </row>
    <row r="19" ht="12.0" customHeight="1">
      <c r="A19" s="19"/>
      <c r="B19" s="17"/>
      <c r="C19" s="17"/>
      <c r="D19" s="17"/>
      <c r="E19" s="17"/>
      <c r="F19" s="17"/>
      <c r="G19" s="17"/>
      <c r="H19" s="17"/>
      <c r="I19" s="19"/>
      <c r="N19" s="19"/>
    </row>
    <row r="20" ht="12.0" customHeight="1">
      <c r="A20" s="19"/>
      <c r="B20" s="17"/>
      <c r="C20" s="17"/>
      <c r="D20" s="17"/>
      <c r="E20" s="17"/>
      <c r="F20" s="17"/>
      <c r="G20" s="17"/>
      <c r="H20" s="17"/>
      <c r="I20" s="19"/>
      <c r="N20" s="19"/>
    </row>
    <row r="21" ht="12.0" customHeight="1">
      <c r="A21" s="19"/>
      <c r="B21" s="17"/>
      <c r="C21" s="17"/>
      <c r="D21" s="17"/>
      <c r="E21" s="17"/>
      <c r="F21" s="17"/>
      <c r="G21" s="17"/>
      <c r="H21" s="17"/>
      <c r="I21" s="19"/>
      <c r="J21" s="19"/>
      <c r="K21" s="19"/>
      <c r="L21" s="17"/>
      <c r="M21" s="19"/>
      <c r="N21" s="19"/>
    </row>
    <row r="22" ht="12.0" customHeight="1">
      <c r="A22" s="19"/>
      <c r="B22" s="17"/>
      <c r="C22" s="17"/>
      <c r="D22" s="17"/>
      <c r="E22" s="17"/>
      <c r="F22" s="17"/>
      <c r="G22" s="17"/>
      <c r="H22" s="17"/>
      <c r="I22" s="19"/>
      <c r="J22" s="19"/>
      <c r="K22" s="19"/>
      <c r="L22" s="17"/>
      <c r="M22" s="19"/>
      <c r="N22" s="19"/>
    </row>
    <row r="23" ht="12.0" customHeight="1">
      <c r="A23" s="19"/>
      <c r="B23" s="17"/>
      <c r="C23" s="17"/>
      <c r="D23" s="17"/>
      <c r="E23" s="17"/>
      <c r="F23" s="17"/>
      <c r="G23" s="17"/>
      <c r="H23" s="17"/>
      <c r="I23" s="19"/>
      <c r="J23" s="19"/>
      <c r="K23" s="19"/>
      <c r="L23" s="17"/>
      <c r="M23" s="19"/>
      <c r="N23" s="19"/>
    </row>
    <row r="24" ht="12.0" customHeight="1">
      <c r="A24" s="19"/>
      <c r="B24" s="17"/>
      <c r="C24" s="17"/>
      <c r="D24" s="17"/>
      <c r="E24" s="17"/>
      <c r="F24" s="17"/>
      <c r="G24" s="17"/>
      <c r="H24" s="17"/>
      <c r="I24" s="19"/>
      <c r="J24" s="19"/>
      <c r="K24" s="19"/>
      <c r="L24" s="17"/>
      <c r="M24" s="19"/>
      <c r="N24" s="19"/>
    </row>
    <row r="25" ht="12.0" customHeight="1">
      <c r="A25" s="19"/>
      <c r="B25" s="17"/>
      <c r="C25" s="17"/>
      <c r="D25" s="17"/>
      <c r="E25" s="17"/>
      <c r="F25" s="17"/>
      <c r="G25" s="17"/>
      <c r="H25" s="17"/>
      <c r="I25" s="19"/>
      <c r="J25" s="19"/>
      <c r="K25" s="19"/>
      <c r="L25" s="17"/>
      <c r="M25" s="19"/>
      <c r="N25" s="19"/>
    </row>
    <row r="26" ht="12.0" customHeight="1">
      <c r="A26" s="19"/>
      <c r="B26" s="17"/>
      <c r="C26" s="17"/>
      <c r="D26" s="17"/>
      <c r="E26" s="17"/>
      <c r="F26" s="17"/>
      <c r="G26" s="17"/>
      <c r="H26" s="17"/>
      <c r="I26" s="19"/>
      <c r="J26" s="19"/>
      <c r="K26" s="19"/>
      <c r="L26" s="17"/>
      <c r="M26" s="19"/>
      <c r="N26" s="19"/>
    </row>
    <row r="27" ht="12.0" customHeight="1">
      <c r="A27" s="19"/>
      <c r="B27" s="17"/>
      <c r="C27" s="17"/>
      <c r="D27" s="17"/>
      <c r="E27" s="17"/>
      <c r="F27" s="17"/>
      <c r="G27" s="17"/>
      <c r="H27" s="17"/>
      <c r="I27" s="19"/>
      <c r="J27" s="19"/>
      <c r="K27" s="19"/>
      <c r="L27" s="17"/>
      <c r="M27" s="19"/>
      <c r="N27" s="19"/>
    </row>
    <row r="28" ht="12.0" customHeight="1">
      <c r="A28" s="19"/>
      <c r="B28" s="17"/>
      <c r="C28" s="17"/>
      <c r="D28" s="17"/>
      <c r="E28" s="17"/>
      <c r="F28" s="17"/>
      <c r="G28" s="17"/>
      <c r="H28" s="17"/>
      <c r="I28" s="19"/>
      <c r="J28" s="19"/>
      <c r="K28" s="19"/>
      <c r="L28" s="17"/>
      <c r="M28" s="19"/>
      <c r="N28" s="19"/>
    </row>
    <row r="29" ht="12.0" customHeight="1">
      <c r="A29" s="19"/>
      <c r="B29" s="17"/>
      <c r="C29" s="17"/>
      <c r="D29" s="17"/>
      <c r="E29" s="17"/>
      <c r="F29" s="17"/>
      <c r="G29" s="17"/>
      <c r="H29" s="17"/>
      <c r="I29" s="19"/>
      <c r="J29" s="19"/>
      <c r="K29" s="19"/>
      <c r="L29" s="17"/>
      <c r="M29" s="19"/>
      <c r="N29" s="19"/>
    </row>
    <row r="30" ht="12.0" customHeight="1">
      <c r="A30" s="19"/>
      <c r="B30" s="17"/>
      <c r="C30" s="17"/>
      <c r="D30" s="17"/>
      <c r="E30" s="17"/>
      <c r="F30" s="17"/>
      <c r="G30" s="17"/>
      <c r="H30" s="17"/>
      <c r="I30" s="19"/>
      <c r="J30" s="19"/>
      <c r="K30" s="19"/>
      <c r="L30" s="17"/>
      <c r="M30" s="19"/>
      <c r="N30" s="19"/>
    </row>
    <row r="31" ht="12.0" customHeight="1">
      <c r="A31" s="19"/>
      <c r="B31" s="17"/>
      <c r="C31" s="17"/>
      <c r="D31" s="17"/>
      <c r="E31" s="17"/>
      <c r="F31" s="17"/>
      <c r="G31" s="17"/>
      <c r="H31" s="17"/>
      <c r="I31" s="19"/>
      <c r="J31" s="19"/>
      <c r="K31" s="19"/>
      <c r="L31" s="17"/>
      <c r="M31" s="19"/>
      <c r="N31" s="19"/>
    </row>
    <row r="32" ht="12.0" customHeight="1">
      <c r="A32" s="19"/>
      <c r="B32" s="17"/>
      <c r="C32" s="17"/>
      <c r="D32" s="17"/>
      <c r="E32" s="17"/>
      <c r="F32" s="17"/>
      <c r="G32" s="17"/>
      <c r="H32" s="17"/>
      <c r="I32" s="19"/>
      <c r="J32" s="19"/>
      <c r="K32" s="19"/>
      <c r="L32" s="17"/>
      <c r="M32" s="19"/>
      <c r="N32" s="19"/>
    </row>
    <row r="33" ht="12.0" customHeight="1">
      <c r="A33" s="19"/>
      <c r="B33" s="17"/>
      <c r="C33" s="17"/>
      <c r="D33" s="17"/>
      <c r="E33" s="17"/>
      <c r="F33" s="17"/>
      <c r="G33" s="17"/>
      <c r="H33" s="17"/>
      <c r="I33" s="19"/>
      <c r="J33" s="19"/>
      <c r="K33" s="19"/>
      <c r="L33" s="17"/>
      <c r="M33" s="19"/>
      <c r="N33" s="19"/>
    </row>
    <row r="34" ht="12.0" customHeight="1">
      <c r="A34" s="19"/>
      <c r="B34" s="17"/>
      <c r="C34" s="17"/>
      <c r="D34" s="17"/>
      <c r="E34" s="17"/>
      <c r="F34" s="17"/>
      <c r="G34" s="17"/>
      <c r="H34" s="17"/>
      <c r="I34" s="19"/>
      <c r="J34" s="19"/>
      <c r="K34" s="19"/>
      <c r="L34" s="17"/>
      <c r="M34" s="19"/>
      <c r="N34" s="19"/>
    </row>
    <row r="35" ht="12.0" customHeight="1">
      <c r="A35" s="19"/>
      <c r="B35" s="17"/>
      <c r="C35" s="17"/>
      <c r="D35" s="17"/>
      <c r="E35" s="17"/>
      <c r="F35" s="17"/>
      <c r="G35" s="17"/>
      <c r="H35" s="17"/>
      <c r="I35" s="19"/>
      <c r="J35" s="19"/>
      <c r="K35" s="19"/>
      <c r="L35" s="17"/>
      <c r="M35" s="19"/>
      <c r="N35" s="19"/>
    </row>
    <row r="36" ht="12.0" customHeight="1">
      <c r="A36" s="19"/>
      <c r="B36" s="17"/>
      <c r="C36" s="17"/>
      <c r="D36" s="17"/>
      <c r="E36" s="17"/>
      <c r="F36" s="17"/>
      <c r="G36" s="17"/>
      <c r="H36" s="17"/>
      <c r="I36" s="19"/>
      <c r="J36" s="19"/>
      <c r="K36" s="19"/>
      <c r="L36" s="17"/>
      <c r="M36" s="19"/>
      <c r="N36" s="19"/>
    </row>
    <row r="37" ht="12.0" customHeight="1">
      <c r="A37" s="19"/>
      <c r="B37" s="17"/>
      <c r="C37" s="17"/>
      <c r="D37" s="17"/>
      <c r="E37" s="17"/>
      <c r="F37" s="17"/>
      <c r="G37" s="17"/>
      <c r="H37" s="17"/>
      <c r="I37" s="19"/>
      <c r="J37" s="19"/>
      <c r="K37" s="19"/>
      <c r="L37" s="17"/>
      <c r="M37" s="19"/>
      <c r="N37" s="19"/>
    </row>
    <row r="38" ht="12.0" customHeight="1">
      <c r="A38" s="19"/>
      <c r="B38" s="17"/>
      <c r="C38" s="17"/>
      <c r="D38" s="17"/>
      <c r="E38" s="17"/>
      <c r="F38" s="17"/>
      <c r="G38" s="17"/>
      <c r="H38" s="17"/>
      <c r="I38" s="19"/>
      <c r="J38" s="19"/>
      <c r="K38" s="19"/>
      <c r="L38" s="17"/>
      <c r="M38" s="19"/>
      <c r="N38" s="19"/>
    </row>
    <row r="39" ht="12.0" customHeight="1">
      <c r="A39" s="19"/>
      <c r="B39" s="17"/>
      <c r="C39" s="17"/>
      <c r="D39" s="17"/>
      <c r="E39" s="17"/>
      <c r="F39" s="17"/>
      <c r="G39" s="17"/>
      <c r="H39" s="17"/>
      <c r="I39" s="19"/>
      <c r="J39" s="19"/>
      <c r="K39" s="19"/>
      <c r="L39" s="17"/>
      <c r="M39" s="19"/>
      <c r="N39" s="19"/>
    </row>
    <row r="40" ht="12.0" customHeight="1">
      <c r="A40" s="19"/>
      <c r="B40" s="17"/>
      <c r="C40" s="17"/>
      <c r="D40" s="17"/>
      <c r="E40" s="17"/>
      <c r="F40" s="17"/>
      <c r="G40" s="17"/>
      <c r="H40" s="17"/>
      <c r="I40" s="19"/>
      <c r="J40" s="19"/>
      <c r="K40" s="19"/>
      <c r="L40" s="17"/>
      <c r="M40" s="19"/>
      <c r="N40" s="19"/>
    </row>
    <row r="41" ht="12.0" customHeight="1">
      <c r="A41" s="19"/>
      <c r="B41" s="17"/>
      <c r="C41" s="17"/>
      <c r="D41" s="17"/>
      <c r="E41" s="17"/>
      <c r="F41" s="17"/>
      <c r="G41" s="17"/>
      <c r="H41" s="17"/>
      <c r="I41" s="19"/>
      <c r="J41" s="19"/>
      <c r="K41" s="19"/>
      <c r="L41" s="17"/>
      <c r="M41" s="19"/>
      <c r="N41" s="19"/>
    </row>
    <row r="42" ht="12.0" customHeight="1">
      <c r="A42" s="19"/>
      <c r="B42" s="17"/>
      <c r="C42" s="17"/>
      <c r="D42" s="17"/>
      <c r="E42" s="17"/>
      <c r="F42" s="17"/>
      <c r="G42" s="17"/>
      <c r="H42" s="17"/>
      <c r="I42" s="19"/>
      <c r="J42" s="19"/>
      <c r="K42" s="19"/>
      <c r="L42" s="17"/>
      <c r="M42" s="19"/>
      <c r="N42" s="19"/>
    </row>
    <row r="43" ht="12.0" customHeight="1">
      <c r="A43" s="19"/>
      <c r="B43" s="17"/>
      <c r="C43" s="17"/>
      <c r="D43" s="17"/>
      <c r="E43" s="17"/>
      <c r="F43" s="17"/>
      <c r="G43" s="17"/>
      <c r="H43" s="17"/>
      <c r="I43" s="19"/>
      <c r="J43" s="19"/>
      <c r="K43" s="19"/>
      <c r="L43" s="17"/>
      <c r="M43" s="19"/>
      <c r="N43" s="19"/>
    </row>
    <row r="44" ht="12.0" customHeight="1">
      <c r="A44" s="19"/>
      <c r="B44" s="17"/>
      <c r="C44" s="17"/>
      <c r="D44" s="17"/>
      <c r="E44" s="17"/>
      <c r="F44" s="17"/>
      <c r="G44" s="17"/>
      <c r="H44" s="17"/>
      <c r="I44" s="19"/>
      <c r="J44" s="19"/>
      <c r="K44" s="19"/>
      <c r="L44" s="17"/>
      <c r="M44" s="19"/>
      <c r="N44" s="19"/>
    </row>
    <row r="45" ht="12.0" customHeight="1">
      <c r="A45" s="19"/>
      <c r="B45" s="17"/>
      <c r="C45" s="17"/>
      <c r="D45" s="17"/>
      <c r="E45" s="17"/>
      <c r="F45" s="17"/>
      <c r="G45" s="17"/>
      <c r="H45" s="17"/>
      <c r="I45" s="19"/>
      <c r="J45" s="19"/>
      <c r="K45" s="19"/>
      <c r="L45" s="17"/>
      <c r="M45" s="19"/>
      <c r="N45" s="19"/>
    </row>
    <row r="46" ht="12.0" customHeight="1">
      <c r="A46" s="19"/>
      <c r="B46" s="17"/>
      <c r="C46" s="17"/>
      <c r="D46" s="17"/>
      <c r="E46" s="17"/>
      <c r="F46" s="17"/>
      <c r="G46" s="17"/>
      <c r="H46" s="17"/>
      <c r="I46" s="19"/>
      <c r="J46" s="19"/>
      <c r="K46" s="19"/>
      <c r="L46" s="17"/>
      <c r="M46" s="19"/>
      <c r="N46" s="19"/>
    </row>
    <row r="47" ht="12.0" customHeight="1">
      <c r="A47" s="19"/>
      <c r="B47" s="17"/>
      <c r="C47" s="17"/>
      <c r="D47" s="17"/>
      <c r="E47" s="17"/>
      <c r="F47" s="17"/>
      <c r="G47" s="17"/>
      <c r="H47" s="17"/>
      <c r="I47" s="19"/>
      <c r="J47" s="19"/>
      <c r="K47" s="19"/>
      <c r="L47" s="17"/>
      <c r="M47" s="19"/>
      <c r="N47" s="19"/>
    </row>
    <row r="48" ht="12.0" customHeight="1">
      <c r="A48" s="19"/>
      <c r="B48" s="17"/>
      <c r="C48" s="17"/>
      <c r="D48" s="17"/>
      <c r="E48" s="17"/>
      <c r="F48" s="17"/>
      <c r="G48" s="17"/>
      <c r="H48" s="17"/>
      <c r="I48" s="19"/>
      <c r="J48" s="19"/>
      <c r="K48" s="19"/>
      <c r="L48" s="17"/>
      <c r="M48" s="19"/>
      <c r="N48" s="19"/>
    </row>
    <row r="49" ht="12.0" customHeight="1">
      <c r="A49" s="19"/>
      <c r="B49" s="17"/>
      <c r="C49" s="17"/>
      <c r="D49" s="17"/>
      <c r="E49" s="17"/>
      <c r="F49" s="17"/>
      <c r="G49" s="17"/>
      <c r="H49" s="17"/>
      <c r="I49" s="19"/>
      <c r="J49" s="19"/>
      <c r="K49" s="19"/>
      <c r="L49" s="17"/>
      <c r="M49" s="19"/>
      <c r="N49" s="19"/>
    </row>
    <row r="50" ht="12.0" customHeight="1">
      <c r="A50" s="19"/>
      <c r="B50" s="17"/>
      <c r="C50" s="17"/>
      <c r="D50" s="17"/>
      <c r="E50" s="17"/>
      <c r="F50" s="17"/>
      <c r="G50" s="17"/>
      <c r="H50" s="17"/>
      <c r="I50" s="19"/>
      <c r="J50" s="19"/>
      <c r="K50" s="19"/>
      <c r="L50" s="17"/>
      <c r="M50" s="19"/>
      <c r="N50" s="19"/>
    </row>
    <row r="51" ht="12.0" customHeight="1">
      <c r="A51" s="19"/>
      <c r="B51" s="17"/>
      <c r="C51" s="17"/>
      <c r="D51" s="17"/>
      <c r="E51" s="17"/>
      <c r="F51" s="17"/>
      <c r="G51" s="17"/>
      <c r="H51" s="17"/>
      <c r="I51" s="19"/>
      <c r="J51" s="19"/>
      <c r="K51" s="19"/>
      <c r="L51" s="17"/>
      <c r="M51" s="19"/>
      <c r="N51" s="19"/>
    </row>
    <row r="52" ht="12.0" customHeight="1">
      <c r="A52" s="19"/>
      <c r="B52" s="17"/>
      <c r="C52" s="17"/>
      <c r="D52" s="17"/>
      <c r="E52" s="17"/>
      <c r="F52" s="17"/>
      <c r="G52" s="17"/>
      <c r="H52" s="17"/>
      <c r="I52" s="19"/>
      <c r="J52" s="19"/>
      <c r="K52" s="19"/>
      <c r="L52" s="17"/>
      <c r="M52" s="19"/>
      <c r="N52" s="19"/>
    </row>
    <row r="53" ht="12.0" customHeight="1">
      <c r="A53" s="19"/>
      <c r="B53" s="17"/>
      <c r="C53" s="17"/>
      <c r="D53" s="17"/>
      <c r="E53" s="17"/>
      <c r="F53" s="17"/>
      <c r="G53" s="17"/>
      <c r="H53" s="17"/>
      <c r="I53" s="19"/>
      <c r="J53" s="19"/>
      <c r="K53" s="19"/>
      <c r="L53" s="17"/>
      <c r="M53" s="19"/>
      <c r="N53" s="19"/>
    </row>
    <row r="54" ht="12.0" customHeight="1">
      <c r="A54" s="19"/>
      <c r="B54" s="17"/>
      <c r="C54" s="17"/>
      <c r="D54" s="17"/>
      <c r="E54" s="17"/>
      <c r="F54" s="17"/>
      <c r="G54" s="17"/>
      <c r="H54" s="17"/>
      <c r="I54" s="19"/>
      <c r="J54" s="19"/>
      <c r="K54" s="19"/>
      <c r="L54" s="17"/>
      <c r="M54" s="19"/>
      <c r="N54" s="19"/>
    </row>
    <row r="55" ht="12.0" customHeight="1">
      <c r="A55" s="19"/>
      <c r="B55" s="17"/>
      <c r="C55" s="17"/>
      <c r="D55" s="17"/>
      <c r="E55" s="17"/>
      <c r="F55" s="17"/>
      <c r="G55" s="17"/>
      <c r="H55" s="17"/>
      <c r="I55" s="19"/>
      <c r="J55" s="19"/>
      <c r="K55" s="19"/>
      <c r="L55" s="17"/>
      <c r="M55" s="19"/>
      <c r="N55" s="19"/>
    </row>
    <row r="56" ht="12.0" customHeight="1">
      <c r="A56" s="19"/>
      <c r="B56" s="17"/>
      <c r="C56" s="17"/>
      <c r="D56" s="17"/>
      <c r="E56" s="17"/>
      <c r="F56" s="17"/>
      <c r="G56" s="17"/>
      <c r="H56" s="17"/>
      <c r="I56" s="19"/>
      <c r="J56" s="19"/>
      <c r="K56" s="19"/>
      <c r="L56" s="17"/>
      <c r="M56" s="19"/>
      <c r="N56" s="19"/>
    </row>
    <row r="57" ht="12.0" customHeight="1">
      <c r="A57" s="19"/>
      <c r="B57" s="17"/>
      <c r="C57" s="17"/>
      <c r="D57" s="17"/>
      <c r="E57" s="17"/>
      <c r="F57" s="17"/>
      <c r="G57" s="17"/>
      <c r="H57" s="17"/>
      <c r="I57" s="19"/>
      <c r="J57" s="19"/>
      <c r="K57" s="19"/>
      <c r="L57" s="17"/>
      <c r="M57" s="19"/>
      <c r="N57" s="19"/>
    </row>
    <row r="58" ht="12.0" customHeight="1">
      <c r="A58" s="19"/>
      <c r="B58" s="17"/>
      <c r="C58" s="17"/>
      <c r="D58" s="17"/>
      <c r="E58" s="17"/>
      <c r="F58" s="17"/>
      <c r="G58" s="17"/>
      <c r="H58" s="17"/>
      <c r="I58" s="19"/>
      <c r="J58" s="19"/>
      <c r="K58" s="19"/>
      <c r="L58" s="17"/>
      <c r="M58" s="19"/>
      <c r="N58" s="19"/>
    </row>
    <row r="59" ht="12.0" customHeight="1">
      <c r="A59" s="19"/>
      <c r="B59" s="17"/>
      <c r="C59" s="17"/>
      <c r="D59" s="17"/>
      <c r="E59" s="17"/>
      <c r="F59" s="17"/>
      <c r="G59" s="17"/>
      <c r="H59" s="17"/>
      <c r="I59" s="19"/>
      <c r="J59" s="19"/>
      <c r="K59" s="19"/>
      <c r="L59" s="17"/>
      <c r="M59" s="19"/>
      <c r="N59" s="19"/>
    </row>
    <row r="60" ht="12.0" customHeight="1">
      <c r="A60" s="19"/>
      <c r="B60" s="17"/>
      <c r="C60" s="17"/>
      <c r="D60" s="17"/>
      <c r="E60" s="17"/>
      <c r="F60" s="17"/>
      <c r="G60" s="17"/>
      <c r="H60" s="17"/>
      <c r="I60" s="19"/>
      <c r="J60" s="19"/>
      <c r="K60" s="19"/>
      <c r="L60" s="17"/>
      <c r="M60" s="19"/>
      <c r="N60" s="19"/>
    </row>
    <row r="61" ht="12.0" customHeight="1">
      <c r="A61" s="19"/>
      <c r="B61" s="17"/>
      <c r="C61" s="17"/>
      <c r="D61" s="17"/>
      <c r="E61" s="17"/>
      <c r="F61" s="17"/>
      <c r="G61" s="17"/>
      <c r="H61" s="17"/>
      <c r="I61" s="19"/>
      <c r="J61" s="19"/>
      <c r="K61" s="19"/>
      <c r="L61" s="17"/>
      <c r="M61" s="19"/>
      <c r="N61" s="19"/>
    </row>
    <row r="62" ht="12.0" customHeight="1">
      <c r="A62" s="19"/>
      <c r="B62" s="17"/>
      <c r="C62" s="17"/>
      <c r="D62" s="17"/>
      <c r="E62" s="17"/>
      <c r="F62" s="17"/>
      <c r="G62" s="17"/>
      <c r="H62" s="17"/>
      <c r="I62" s="19"/>
      <c r="J62" s="19"/>
      <c r="K62" s="19"/>
      <c r="L62" s="17"/>
      <c r="M62" s="19"/>
      <c r="N62" s="19"/>
    </row>
    <row r="63" ht="12.0" customHeight="1">
      <c r="A63" s="19"/>
      <c r="B63" s="17"/>
      <c r="C63" s="17"/>
      <c r="D63" s="17"/>
      <c r="E63" s="17"/>
      <c r="F63" s="17"/>
      <c r="G63" s="17"/>
      <c r="H63" s="17"/>
      <c r="I63" s="19"/>
      <c r="J63" s="19"/>
      <c r="K63" s="19"/>
      <c r="L63" s="17"/>
      <c r="M63" s="19"/>
      <c r="N63" s="19"/>
    </row>
    <row r="64" ht="12.0" customHeight="1">
      <c r="A64" s="19"/>
      <c r="B64" s="17"/>
      <c r="C64" s="17"/>
      <c r="D64" s="17"/>
      <c r="E64" s="17"/>
      <c r="F64" s="17"/>
      <c r="G64" s="17"/>
      <c r="H64" s="17"/>
      <c r="I64" s="19"/>
      <c r="J64" s="19"/>
      <c r="K64" s="19"/>
      <c r="L64" s="17"/>
      <c r="M64" s="19"/>
      <c r="N64" s="19"/>
    </row>
    <row r="65" ht="12.0" customHeight="1">
      <c r="A65" s="19"/>
      <c r="B65" s="17"/>
      <c r="C65" s="17"/>
      <c r="D65" s="17"/>
      <c r="E65" s="17"/>
      <c r="F65" s="17"/>
      <c r="G65" s="17"/>
      <c r="H65" s="17"/>
      <c r="I65" s="19"/>
      <c r="J65" s="19"/>
      <c r="K65" s="19"/>
      <c r="L65" s="17"/>
      <c r="M65" s="19"/>
      <c r="N65" s="19"/>
    </row>
    <row r="66" ht="12.0" customHeight="1">
      <c r="A66" s="19"/>
      <c r="B66" s="17"/>
      <c r="C66" s="17"/>
      <c r="D66" s="17"/>
      <c r="E66" s="17"/>
      <c r="F66" s="17"/>
      <c r="G66" s="17"/>
      <c r="H66" s="17"/>
      <c r="I66" s="19"/>
      <c r="J66" s="19"/>
      <c r="K66" s="19"/>
      <c r="L66" s="17"/>
      <c r="M66" s="19"/>
      <c r="N66" s="19"/>
    </row>
    <row r="67" ht="12.0" customHeight="1">
      <c r="A67" s="19"/>
      <c r="B67" s="17"/>
      <c r="C67" s="17"/>
      <c r="D67" s="17"/>
      <c r="E67" s="17"/>
      <c r="F67" s="17"/>
      <c r="G67" s="17"/>
      <c r="H67" s="17"/>
      <c r="I67" s="19"/>
      <c r="J67" s="19"/>
      <c r="K67" s="19"/>
      <c r="L67" s="17"/>
      <c r="M67" s="19"/>
      <c r="N67" s="19"/>
    </row>
    <row r="68" ht="12.0" customHeight="1">
      <c r="A68" s="19"/>
      <c r="B68" s="17"/>
      <c r="C68" s="17"/>
      <c r="D68" s="17"/>
      <c r="E68" s="17"/>
      <c r="F68" s="17"/>
      <c r="G68" s="17"/>
      <c r="H68" s="17"/>
      <c r="I68" s="19"/>
      <c r="J68" s="19"/>
      <c r="K68" s="19"/>
      <c r="L68" s="17"/>
      <c r="M68" s="19"/>
      <c r="N68" s="19"/>
    </row>
    <row r="69" ht="12.0" customHeight="1">
      <c r="A69" s="19"/>
      <c r="B69" s="17"/>
      <c r="C69" s="17"/>
      <c r="D69" s="17"/>
      <c r="E69" s="17"/>
      <c r="F69" s="17"/>
      <c r="G69" s="17"/>
      <c r="H69" s="17"/>
      <c r="I69" s="19"/>
      <c r="J69" s="19"/>
      <c r="K69" s="19"/>
      <c r="L69" s="17"/>
      <c r="M69" s="19"/>
      <c r="N69" s="19"/>
    </row>
    <row r="70" ht="12.0" customHeight="1">
      <c r="A70" s="19"/>
      <c r="B70" s="17"/>
      <c r="C70" s="17"/>
      <c r="D70" s="17"/>
      <c r="E70" s="17"/>
      <c r="F70" s="17"/>
      <c r="G70" s="17"/>
      <c r="H70" s="17"/>
      <c r="I70" s="19"/>
      <c r="J70" s="19"/>
      <c r="K70" s="19"/>
      <c r="L70" s="17"/>
      <c r="M70" s="19"/>
      <c r="N70" s="19"/>
    </row>
    <row r="71" ht="12.0" customHeight="1">
      <c r="A71" s="19"/>
      <c r="B71" s="17"/>
      <c r="C71" s="17"/>
      <c r="D71" s="17"/>
      <c r="E71" s="17"/>
      <c r="F71" s="17"/>
      <c r="G71" s="17"/>
      <c r="H71" s="17"/>
      <c r="I71" s="19"/>
      <c r="J71" s="19"/>
      <c r="K71" s="19"/>
      <c r="L71" s="17"/>
      <c r="M71" s="19"/>
      <c r="N71" s="19"/>
    </row>
    <row r="72" ht="12.0" customHeight="1">
      <c r="A72" s="19"/>
      <c r="B72" s="17"/>
      <c r="C72" s="17"/>
      <c r="D72" s="17"/>
      <c r="E72" s="17"/>
      <c r="F72" s="17"/>
      <c r="G72" s="17"/>
      <c r="H72" s="17"/>
      <c r="I72" s="19"/>
      <c r="J72" s="19"/>
      <c r="K72" s="19"/>
      <c r="L72" s="17"/>
      <c r="M72" s="19"/>
      <c r="N72" s="19"/>
    </row>
    <row r="73" ht="12.0" customHeight="1">
      <c r="A73" s="19"/>
      <c r="B73" s="17"/>
      <c r="C73" s="17"/>
      <c r="D73" s="17"/>
      <c r="E73" s="17"/>
      <c r="F73" s="17"/>
      <c r="G73" s="17"/>
      <c r="H73" s="17"/>
      <c r="I73" s="19"/>
      <c r="J73" s="19"/>
      <c r="K73" s="19"/>
      <c r="L73" s="17"/>
      <c r="M73" s="19"/>
      <c r="N73" s="19"/>
    </row>
    <row r="74" ht="12.0" customHeight="1">
      <c r="A74" s="19"/>
      <c r="B74" s="17"/>
      <c r="C74" s="17"/>
      <c r="D74" s="17"/>
      <c r="E74" s="17"/>
      <c r="F74" s="17"/>
      <c r="G74" s="17"/>
      <c r="H74" s="17"/>
      <c r="I74" s="19"/>
      <c r="J74" s="19"/>
      <c r="K74" s="19"/>
      <c r="L74" s="17"/>
      <c r="M74" s="19"/>
      <c r="N74" s="19"/>
    </row>
    <row r="75" ht="12.0" customHeight="1">
      <c r="A75" s="19"/>
      <c r="B75" s="17"/>
      <c r="C75" s="17"/>
      <c r="D75" s="17"/>
      <c r="E75" s="17"/>
      <c r="F75" s="17"/>
      <c r="G75" s="17"/>
      <c r="H75" s="17"/>
      <c r="I75" s="19"/>
      <c r="J75" s="19"/>
      <c r="K75" s="19"/>
      <c r="L75" s="17"/>
      <c r="M75" s="19"/>
      <c r="N75" s="19"/>
    </row>
    <row r="76" ht="12.0" customHeight="1">
      <c r="A76" s="19"/>
      <c r="B76" s="17"/>
      <c r="C76" s="17"/>
      <c r="D76" s="17"/>
      <c r="E76" s="17"/>
      <c r="F76" s="17"/>
      <c r="G76" s="17"/>
      <c r="H76" s="17"/>
      <c r="I76" s="19"/>
      <c r="J76" s="19"/>
      <c r="K76" s="19"/>
      <c r="L76" s="17"/>
      <c r="M76" s="19"/>
      <c r="N76" s="19"/>
    </row>
    <row r="77" ht="12.0" customHeight="1">
      <c r="A77" s="19"/>
      <c r="B77" s="17"/>
      <c r="C77" s="17"/>
      <c r="D77" s="17"/>
      <c r="E77" s="17"/>
      <c r="F77" s="17"/>
      <c r="G77" s="17"/>
      <c r="H77" s="17"/>
      <c r="I77" s="19"/>
      <c r="J77" s="19"/>
      <c r="K77" s="19"/>
      <c r="L77" s="17"/>
      <c r="M77" s="19"/>
      <c r="N77" s="19"/>
    </row>
    <row r="78" ht="12.0" customHeight="1">
      <c r="A78" s="19"/>
      <c r="B78" s="17"/>
      <c r="C78" s="17"/>
      <c r="D78" s="17"/>
      <c r="E78" s="17"/>
      <c r="F78" s="17"/>
      <c r="G78" s="17"/>
      <c r="H78" s="17"/>
      <c r="I78" s="19"/>
      <c r="J78" s="19"/>
      <c r="K78" s="19"/>
      <c r="L78" s="17"/>
      <c r="M78" s="19"/>
      <c r="N78" s="19"/>
    </row>
    <row r="79" ht="12.0" customHeight="1">
      <c r="A79" s="19"/>
      <c r="B79" s="17"/>
      <c r="C79" s="17"/>
      <c r="D79" s="17"/>
      <c r="E79" s="17"/>
      <c r="F79" s="17"/>
      <c r="G79" s="17"/>
      <c r="H79" s="17"/>
      <c r="I79" s="19"/>
      <c r="J79" s="19"/>
      <c r="K79" s="19"/>
      <c r="L79" s="17"/>
      <c r="M79" s="19"/>
      <c r="N79" s="19"/>
    </row>
    <row r="80" ht="12.0" customHeight="1">
      <c r="A80" s="19"/>
      <c r="B80" s="17"/>
      <c r="C80" s="17"/>
      <c r="D80" s="17"/>
      <c r="E80" s="17"/>
      <c r="F80" s="17"/>
      <c r="G80" s="17"/>
      <c r="H80" s="17"/>
      <c r="I80" s="19"/>
      <c r="J80" s="19"/>
      <c r="K80" s="19"/>
      <c r="L80" s="17"/>
      <c r="M80" s="19"/>
      <c r="N80" s="19"/>
    </row>
    <row r="81" ht="12.0" customHeight="1">
      <c r="A81" s="19"/>
      <c r="B81" s="17"/>
      <c r="C81" s="17"/>
      <c r="D81" s="17"/>
      <c r="E81" s="17"/>
      <c r="F81" s="17"/>
      <c r="G81" s="17"/>
      <c r="H81" s="17"/>
      <c r="I81" s="19"/>
      <c r="J81" s="19"/>
      <c r="K81" s="19"/>
      <c r="L81" s="17"/>
      <c r="M81" s="19"/>
      <c r="N81" s="19"/>
    </row>
    <row r="82" ht="12.0" customHeight="1">
      <c r="A82" s="19"/>
      <c r="B82" s="17"/>
      <c r="C82" s="17"/>
      <c r="D82" s="17"/>
      <c r="E82" s="17"/>
      <c r="F82" s="17"/>
      <c r="G82" s="17"/>
      <c r="H82" s="17"/>
      <c r="I82" s="19"/>
      <c r="J82" s="19"/>
      <c r="K82" s="19"/>
      <c r="L82" s="17"/>
      <c r="M82" s="19"/>
      <c r="N82" s="19"/>
    </row>
    <row r="83" ht="12.0" customHeight="1">
      <c r="A83" s="19"/>
      <c r="B83" s="17"/>
      <c r="C83" s="17"/>
      <c r="D83" s="17"/>
      <c r="E83" s="17"/>
      <c r="F83" s="17"/>
      <c r="G83" s="17"/>
      <c r="H83" s="17"/>
      <c r="I83" s="19"/>
      <c r="J83" s="19"/>
      <c r="K83" s="19"/>
      <c r="L83" s="17"/>
      <c r="M83" s="19"/>
      <c r="N83" s="19"/>
    </row>
    <row r="84" ht="12.0" customHeight="1">
      <c r="A84" s="19"/>
      <c r="B84" s="17"/>
      <c r="C84" s="17"/>
      <c r="D84" s="17"/>
      <c r="E84" s="17"/>
      <c r="F84" s="17"/>
      <c r="G84" s="17"/>
      <c r="H84" s="17"/>
      <c r="I84" s="19"/>
      <c r="J84" s="19"/>
      <c r="K84" s="19"/>
      <c r="L84" s="17"/>
      <c r="M84" s="19"/>
      <c r="N84" s="19"/>
    </row>
    <row r="85" ht="12.0" customHeight="1">
      <c r="A85" s="19"/>
      <c r="B85" s="17"/>
      <c r="C85" s="17"/>
      <c r="D85" s="17"/>
      <c r="E85" s="17"/>
      <c r="F85" s="17"/>
      <c r="G85" s="17"/>
      <c r="H85" s="17"/>
      <c r="I85" s="19"/>
      <c r="J85" s="19"/>
      <c r="K85" s="19"/>
      <c r="L85" s="17"/>
      <c r="M85" s="19"/>
      <c r="N85" s="19"/>
    </row>
    <row r="86" ht="12.0" customHeight="1">
      <c r="A86" s="19"/>
      <c r="B86" s="17"/>
      <c r="C86" s="17"/>
      <c r="D86" s="17"/>
      <c r="E86" s="17"/>
      <c r="F86" s="17"/>
      <c r="G86" s="17"/>
      <c r="H86" s="17"/>
      <c r="I86" s="19"/>
      <c r="J86" s="19"/>
      <c r="K86" s="19"/>
      <c r="L86" s="17"/>
      <c r="M86" s="19"/>
      <c r="N86" s="19"/>
    </row>
    <row r="87" ht="12.0" customHeight="1">
      <c r="A87" s="19"/>
      <c r="B87" s="17"/>
      <c r="C87" s="17"/>
      <c r="D87" s="17"/>
      <c r="E87" s="17"/>
      <c r="F87" s="17"/>
      <c r="G87" s="17"/>
      <c r="H87" s="17"/>
      <c r="I87" s="19"/>
      <c r="J87" s="19"/>
      <c r="K87" s="19"/>
      <c r="L87" s="17"/>
      <c r="M87" s="19"/>
      <c r="N87" s="19"/>
    </row>
    <row r="88" ht="12.0" customHeight="1">
      <c r="A88" s="19"/>
      <c r="B88" s="17"/>
      <c r="C88" s="17"/>
      <c r="D88" s="17"/>
      <c r="E88" s="17"/>
      <c r="F88" s="17"/>
      <c r="G88" s="17"/>
      <c r="H88" s="17"/>
      <c r="I88" s="19"/>
      <c r="J88" s="19"/>
      <c r="K88" s="19"/>
      <c r="L88" s="17"/>
      <c r="M88" s="19"/>
      <c r="N88" s="19"/>
    </row>
    <row r="89" ht="12.0" customHeight="1">
      <c r="A89" s="19"/>
      <c r="B89" s="17"/>
      <c r="C89" s="17"/>
      <c r="D89" s="17"/>
      <c r="E89" s="17"/>
      <c r="F89" s="17"/>
      <c r="G89" s="17"/>
      <c r="H89" s="17"/>
      <c r="I89" s="19"/>
      <c r="J89" s="19"/>
      <c r="K89" s="19"/>
      <c r="L89" s="17"/>
      <c r="M89" s="19"/>
      <c r="N89" s="19"/>
    </row>
    <row r="90" ht="12.0" customHeight="1">
      <c r="A90" s="19"/>
      <c r="B90" s="17"/>
      <c r="C90" s="17"/>
      <c r="D90" s="17"/>
      <c r="E90" s="17"/>
      <c r="F90" s="17"/>
      <c r="G90" s="17"/>
      <c r="H90" s="17"/>
      <c r="I90" s="19"/>
      <c r="J90" s="19"/>
      <c r="K90" s="19"/>
      <c r="L90" s="17"/>
      <c r="M90" s="19"/>
      <c r="N90" s="19"/>
    </row>
    <row r="91" ht="12.0" customHeight="1">
      <c r="A91" s="19"/>
      <c r="B91" s="17"/>
      <c r="C91" s="17"/>
      <c r="D91" s="17"/>
      <c r="E91" s="17"/>
      <c r="F91" s="17"/>
      <c r="G91" s="17"/>
      <c r="H91" s="17"/>
      <c r="I91" s="19"/>
      <c r="J91" s="19"/>
      <c r="K91" s="19"/>
      <c r="L91" s="17"/>
      <c r="M91" s="19"/>
      <c r="N91" s="19"/>
    </row>
    <row r="92" ht="12.0" customHeight="1">
      <c r="A92" s="19"/>
      <c r="B92" s="17"/>
      <c r="C92" s="17"/>
      <c r="D92" s="17"/>
      <c r="E92" s="17"/>
      <c r="F92" s="17"/>
      <c r="G92" s="17"/>
      <c r="H92" s="17"/>
      <c r="I92" s="19"/>
      <c r="J92" s="19"/>
      <c r="K92" s="19"/>
      <c r="L92" s="17"/>
      <c r="M92" s="19"/>
      <c r="N92" s="19"/>
    </row>
    <row r="93" ht="12.0" customHeight="1">
      <c r="A93" s="19"/>
      <c r="B93" s="17"/>
      <c r="C93" s="17"/>
      <c r="D93" s="17"/>
      <c r="E93" s="17"/>
      <c r="F93" s="17"/>
      <c r="G93" s="17"/>
      <c r="H93" s="17"/>
      <c r="I93" s="19"/>
      <c r="J93" s="19"/>
      <c r="K93" s="19"/>
      <c r="L93" s="17"/>
      <c r="M93" s="19"/>
      <c r="N93" s="19"/>
    </row>
    <row r="94" ht="12.0" customHeight="1">
      <c r="A94" s="19"/>
      <c r="B94" s="17"/>
      <c r="C94" s="17"/>
      <c r="D94" s="17"/>
      <c r="E94" s="17"/>
      <c r="F94" s="17"/>
      <c r="G94" s="17"/>
      <c r="H94" s="17"/>
      <c r="I94" s="19"/>
      <c r="J94" s="19"/>
      <c r="K94" s="19"/>
      <c r="L94" s="17"/>
      <c r="M94" s="19"/>
      <c r="N94" s="19"/>
    </row>
    <row r="95" ht="12.0" customHeight="1">
      <c r="A95" s="19"/>
      <c r="B95" s="17"/>
      <c r="C95" s="17"/>
      <c r="D95" s="17"/>
      <c r="E95" s="17"/>
      <c r="F95" s="17"/>
      <c r="G95" s="17"/>
      <c r="H95" s="17"/>
      <c r="I95" s="19"/>
      <c r="J95" s="19"/>
      <c r="K95" s="19"/>
      <c r="L95" s="17"/>
      <c r="M95" s="19"/>
      <c r="N95" s="19"/>
    </row>
    <row r="96" ht="12.0" customHeight="1">
      <c r="A96" s="19"/>
      <c r="B96" s="17"/>
      <c r="C96" s="17"/>
      <c r="D96" s="17"/>
      <c r="E96" s="17"/>
      <c r="F96" s="17"/>
      <c r="G96" s="17"/>
      <c r="H96" s="17"/>
      <c r="I96" s="19"/>
      <c r="J96" s="19"/>
      <c r="K96" s="19"/>
      <c r="L96" s="17"/>
      <c r="M96" s="19"/>
      <c r="N96" s="19"/>
    </row>
    <row r="97" ht="12.0" customHeight="1">
      <c r="A97" s="19"/>
      <c r="B97" s="17"/>
      <c r="C97" s="17"/>
      <c r="D97" s="17"/>
      <c r="E97" s="17"/>
      <c r="F97" s="17"/>
      <c r="G97" s="17"/>
      <c r="H97" s="17"/>
      <c r="I97" s="19"/>
      <c r="J97" s="19"/>
      <c r="K97" s="19"/>
      <c r="L97" s="17"/>
      <c r="M97" s="19"/>
      <c r="N97" s="19"/>
    </row>
    <row r="98" ht="12.0" customHeight="1">
      <c r="A98" s="19"/>
      <c r="B98" s="17"/>
      <c r="C98" s="17"/>
      <c r="D98" s="17"/>
      <c r="E98" s="17"/>
      <c r="F98" s="17"/>
      <c r="G98" s="17"/>
      <c r="H98" s="17"/>
      <c r="I98" s="19"/>
      <c r="J98" s="19"/>
      <c r="K98" s="19"/>
      <c r="L98" s="17"/>
      <c r="M98" s="19"/>
      <c r="N98" s="19"/>
    </row>
    <row r="99" ht="12.0" customHeight="1">
      <c r="A99" s="19"/>
      <c r="B99" s="17"/>
      <c r="C99" s="17"/>
      <c r="D99" s="17"/>
      <c r="E99" s="17"/>
      <c r="F99" s="17"/>
      <c r="G99" s="17"/>
      <c r="H99" s="17"/>
      <c r="I99" s="19"/>
      <c r="J99" s="19"/>
      <c r="K99" s="19"/>
      <c r="L99" s="17"/>
      <c r="M99" s="19"/>
      <c r="N99" s="19"/>
    </row>
    <row r="100" ht="12.0" customHeight="1">
      <c r="A100" s="19"/>
      <c r="B100" s="17"/>
      <c r="C100" s="17"/>
      <c r="D100" s="17"/>
      <c r="E100" s="17"/>
      <c r="F100" s="17"/>
      <c r="G100" s="17"/>
      <c r="H100" s="17"/>
      <c r="I100" s="19"/>
      <c r="J100" s="19"/>
      <c r="K100" s="19"/>
      <c r="L100" s="17"/>
      <c r="M100" s="19"/>
      <c r="N100" s="19"/>
    </row>
  </sheetData>
  <printOptions/>
  <pageMargins bottom="0.75" footer="0.0" header="0.0" left="0.7" right="0.7" top="0.75"/>
  <pageSetup orientation="portrait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24.0"/>
    <col customWidth="1" min="2" max="3" width="25.0"/>
    <col customWidth="1" min="4" max="11" width="11.57"/>
  </cols>
  <sheetData>
    <row r="1" ht="12.0" customHeight="1">
      <c r="A1" s="103" t="s">
        <v>644</v>
      </c>
      <c r="B1" s="2"/>
      <c r="C1" s="2"/>
      <c r="D1" s="307"/>
      <c r="E1" s="307"/>
      <c r="F1" s="307"/>
      <c r="G1" s="307"/>
      <c r="H1" s="307"/>
      <c r="I1" s="307"/>
      <c r="J1" s="307"/>
      <c r="K1" s="307"/>
    </row>
    <row r="2" ht="12.0" customHeight="1">
      <c r="A2" s="3" t="s">
        <v>645</v>
      </c>
      <c r="B2" s="2"/>
      <c r="C2" s="2"/>
      <c r="D2" s="307"/>
      <c r="E2" s="307"/>
      <c r="F2" s="307"/>
      <c r="G2" s="307"/>
      <c r="H2" s="307"/>
      <c r="I2" s="307"/>
      <c r="J2" s="307"/>
      <c r="K2" s="307"/>
    </row>
    <row r="3" ht="10.5" customHeight="1">
      <c r="A3" s="4"/>
      <c r="B3" s="2"/>
      <c r="C3" s="2"/>
      <c r="D3" s="307"/>
      <c r="E3" s="307"/>
      <c r="F3" s="307"/>
      <c r="G3" s="307"/>
      <c r="H3" s="307"/>
      <c r="I3" s="307"/>
      <c r="J3" s="307"/>
      <c r="K3" s="307"/>
    </row>
    <row r="4" ht="10.5" customHeight="1">
      <c r="A4" s="4"/>
      <c r="B4" s="2"/>
      <c r="C4" s="2"/>
      <c r="D4" s="307"/>
      <c r="E4" s="307"/>
      <c r="F4" s="307"/>
      <c r="G4" s="307"/>
      <c r="H4" s="307"/>
      <c r="I4" s="307"/>
      <c r="J4" s="307"/>
      <c r="K4" s="307"/>
    </row>
    <row r="5" ht="12.0" customHeight="1">
      <c r="A5" s="5" t="s">
        <v>448</v>
      </c>
      <c r="B5" s="6" t="s">
        <v>449</v>
      </c>
      <c r="C5" s="6" t="s">
        <v>69</v>
      </c>
      <c r="D5" s="307"/>
      <c r="E5" s="307"/>
      <c r="F5" s="307"/>
      <c r="G5" s="307"/>
      <c r="H5" s="307"/>
      <c r="I5" s="307"/>
      <c r="J5" s="307"/>
      <c r="K5" s="307"/>
    </row>
    <row r="6" ht="12.0" customHeight="1">
      <c r="A6" s="4" t="s">
        <v>450</v>
      </c>
      <c r="B6" s="208" t="s">
        <v>451</v>
      </c>
      <c r="C6" s="208" t="s">
        <v>69</v>
      </c>
      <c r="D6" s="307"/>
      <c r="E6" s="307"/>
      <c r="F6" s="307"/>
      <c r="G6" s="307"/>
      <c r="H6" s="307"/>
      <c r="I6" s="307"/>
      <c r="J6" s="307"/>
      <c r="K6" s="307"/>
    </row>
    <row r="7" ht="9.0" customHeight="1">
      <c r="A7" s="4"/>
      <c r="B7" s="208"/>
      <c r="C7" s="208"/>
      <c r="D7" s="307"/>
      <c r="E7" s="307"/>
      <c r="F7" s="307"/>
      <c r="G7" s="307"/>
      <c r="H7" s="307"/>
      <c r="I7" s="307"/>
      <c r="J7" s="307"/>
      <c r="K7" s="307"/>
    </row>
    <row r="8" ht="12.0" customHeight="1">
      <c r="A8" s="4" t="s">
        <v>217</v>
      </c>
      <c r="B8" s="209">
        <v>160.14296316</v>
      </c>
      <c r="C8" s="13">
        <v>0.44837385056382584</v>
      </c>
      <c r="D8" s="307"/>
      <c r="E8" s="307"/>
      <c r="F8" s="307"/>
      <c r="G8" s="307"/>
      <c r="H8" s="307"/>
      <c r="I8" s="307"/>
      <c r="J8" s="307"/>
      <c r="K8" s="307"/>
    </row>
    <row r="9" ht="12.0" customHeight="1">
      <c r="A9" s="4" t="s">
        <v>309</v>
      </c>
      <c r="B9" s="209">
        <v>44.80936802</v>
      </c>
      <c r="C9" s="13">
        <v>0.12545883055995127</v>
      </c>
      <c r="D9" s="307"/>
      <c r="E9" s="307"/>
      <c r="F9" s="307"/>
      <c r="G9" s="307"/>
      <c r="H9" s="307"/>
      <c r="I9" s="307"/>
      <c r="J9" s="307"/>
      <c r="K9" s="307"/>
    </row>
    <row r="10" ht="12.0" customHeight="1">
      <c r="A10" s="4" t="s">
        <v>297</v>
      </c>
      <c r="B10" s="209">
        <v>36.92911272</v>
      </c>
      <c r="C10" s="13">
        <v>0.1033954170788553</v>
      </c>
      <c r="D10" s="307"/>
      <c r="E10" s="307"/>
      <c r="F10" s="307"/>
      <c r="G10" s="307"/>
      <c r="H10" s="307"/>
      <c r="I10" s="307"/>
      <c r="J10" s="307"/>
      <c r="K10" s="307"/>
    </row>
    <row r="11" ht="12.0" customHeight="1">
      <c r="A11" s="4" t="s">
        <v>289</v>
      </c>
      <c r="B11" s="261">
        <v>35.02952014</v>
      </c>
      <c r="C11" s="351">
        <v>0.09807687155683881</v>
      </c>
      <c r="D11" s="307"/>
      <c r="E11" s="307"/>
      <c r="F11" s="307"/>
      <c r="G11" s="307"/>
      <c r="H11" s="307"/>
      <c r="I11" s="307"/>
      <c r="J11" s="307"/>
      <c r="K11" s="307"/>
    </row>
    <row r="12" ht="12.0" customHeight="1">
      <c r="A12" s="4" t="s">
        <v>294</v>
      </c>
      <c r="B12" s="261">
        <v>16.07493561</v>
      </c>
      <c r="C12" s="351">
        <v>0.04500716506550535</v>
      </c>
      <c r="D12" s="307"/>
      <c r="E12" s="307"/>
      <c r="F12" s="307"/>
      <c r="G12" s="307"/>
      <c r="H12" s="307"/>
      <c r="I12" s="307"/>
      <c r="J12" s="307"/>
      <c r="K12" s="307"/>
    </row>
    <row r="13" ht="12.0" customHeight="1">
      <c r="A13" s="4" t="s">
        <v>646</v>
      </c>
      <c r="B13" s="261">
        <v>15.438722519999999</v>
      </c>
      <c r="C13" s="351">
        <v>0.04322587347882849</v>
      </c>
      <c r="D13" s="307"/>
      <c r="E13" s="307"/>
      <c r="F13" s="307"/>
      <c r="G13" s="307"/>
      <c r="H13" s="307"/>
      <c r="I13" s="307"/>
      <c r="J13" s="307"/>
      <c r="K13" s="307"/>
    </row>
    <row r="14" ht="12.0" customHeight="1">
      <c r="A14" s="4" t="s">
        <v>218</v>
      </c>
      <c r="B14" s="261">
        <v>14.01604057</v>
      </c>
      <c r="C14" s="351">
        <v>0.03924259896297088</v>
      </c>
      <c r="D14" s="307"/>
      <c r="E14" s="307"/>
      <c r="F14" s="307"/>
      <c r="G14" s="307"/>
      <c r="H14" s="307"/>
      <c r="I14" s="307"/>
      <c r="J14" s="307"/>
      <c r="K14" s="307"/>
    </row>
    <row r="15" ht="12.0" customHeight="1">
      <c r="A15" s="4" t="s">
        <v>228</v>
      </c>
      <c r="B15" s="261">
        <v>11.275641449999998</v>
      </c>
      <c r="C15" s="351">
        <v>0.031569933981191484</v>
      </c>
      <c r="D15" s="307"/>
      <c r="E15" s="307"/>
      <c r="F15" s="307"/>
      <c r="G15" s="307"/>
      <c r="H15" s="307"/>
      <c r="I15" s="307"/>
      <c r="J15" s="307"/>
      <c r="K15" s="307"/>
    </row>
    <row r="16" ht="12.0" customHeight="1">
      <c r="A16" s="4" t="s">
        <v>216</v>
      </c>
      <c r="B16" s="261">
        <v>9.164476279999999</v>
      </c>
      <c r="C16" s="351">
        <v>0.02565902014663612</v>
      </c>
      <c r="D16" s="307"/>
      <c r="E16" s="307"/>
      <c r="F16" s="307"/>
      <c r="G16" s="307"/>
      <c r="H16" s="307"/>
      <c r="I16" s="307"/>
      <c r="J16" s="307"/>
      <c r="K16" s="307"/>
    </row>
    <row r="17" ht="12.0" customHeight="1">
      <c r="A17" s="4" t="s">
        <v>240</v>
      </c>
      <c r="B17" s="261">
        <v>6.85838081</v>
      </c>
      <c r="C17" s="351">
        <v>0.019202333663205527</v>
      </c>
      <c r="D17" s="307"/>
      <c r="E17" s="307"/>
      <c r="F17" s="307"/>
      <c r="G17" s="307"/>
      <c r="H17" s="307"/>
      <c r="I17" s="307"/>
      <c r="J17" s="307"/>
      <c r="K17" s="307"/>
    </row>
    <row r="18" ht="12.0" customHeight="1">
      <c r="A18" s="4" t="s">
        <v>266</v>
      </c>
      <c r="B18" s="261">
        <v>7.424761099999999</v>
      </c>
      <c r="C18" s="351">
        <v>0.020788104942190997</v>
      </c>
      <c r="D18" s="307"/>
      <c r="E18" s="307"/>
      <c r="F18" s="307"/>
      <c r="G18" s="307"/>
      <c r="H18" s="307"/>
      <c r="I18" s="307"/>
      <c r="J18" s="307"/>
      <c r="K18" s="307"/>
    </row>
    <row r="19" ht="10.5" customHeight="1">
      <c r="A19" s="4"/>
      <c r="B19" s="352"/>
      <c r="C19" s="265"/>
      <c r="D19" s="307"/>
      <c r="E19" s="307"/>
      <c r="F19" s="307"/>
      <c r="G19" s="307"/>
      <c r="H19" s="307"/>
      <c r="I19" s="307"/>
      <c r="J19" s="307"/>
      <c r="K19" s="307"/>
    </row>
    <row r="20" ht="14.25" customHeight="1">
      <c r="A20" s="266" t="s">
        <v>452</v>
      </c>
      <c r="B20" s="309" t="str">
        <f t="shared" ref="B20:C20" si="1">SUM(B8:B18)</f>
        <v>357.16</v>
      </c>
      <c r="C20" s="268" t="str">
        <f t="shared" si="1"/>
        <v>100.0%</v>
      </c>
      <c r="D20" s="307"/>
      <c r="E20" s="307"/>
      <c r="F20" s="307"/>
      <c r="G20" s="307"/>
      <c r="H20" s="307"/>
      <c r="I20" s="307"/>
      <c r="J20" s="307"/>
      <c r="K20" s="307"/>
    </row>
    <row r="21" ht="10.5" customHeight="1">
      <c r="A21" s="4"/>
      <c r="B21" s="269"/>
      <c r="C21" s="269"/>
      <c r="D21" s="307"/>
      <c r="E21" s="307"/>
      <c r="F21" s="307"/>
      <c r="G21" s="307"/>
      <c r="H21" s="307"/>
      <c r="I21" s="307"/>
      <c r="J21" s="307"/>
      <c r="K21" s="307"/>
    </row>
    <row r="22" ht="10.5" customHeight="1">
      <c r="A22" s="4"/>
      <c r="B22" s="2"/>
      <c r="C22" s="2"/>
      <c r="D22" s="307"/>
      <c r="E22" s="307"/>
      <c r="F22" s="307"/>
      <c r="G22" s="307"/>
      <c r="H22" s="307"/>
      <c r="I22" s="307"/>
      <c r="J22" s="307"/>
      <c r="K22" s="307"/>
    </row>
    <row r="23" ht="14.25" customHeight="1">
      <c r="A23" s="9" t="s">
        <v>272</v>
      </c>
      <c r="B23" s="14"/>
      <c r="C23" s="14"/>
      <c r="D23" s="271"/>
      <c r="E23" s="270"/>
      <c r="F23" s="270"/>
      <c r="G23" s="270"/>
      <c r="H23" s="270"/>
      <c r="I23" s="270"/>
      <c r="J23" s="270"/>
      <c r="K23" s="270"/>
    </row>
    <row r="24" ht="14.25" customHeight="1">
      <c r="A24" s="4" t="s">
        <v>313</v>
      </c>
      <c r="B24" s="2"/>
      <c r="C24" s="2"/>
      <c r="D24" s="271"/>
      <c r="E24" s="270"/>
      <c r="F24" s="270"/>
      <c r="G24" s="270"/>
      <c r="H24" s="270"/>
      <c r="I24" s="270"/>
      <c r="J24" s="270"/>
      <c r="K24" s="270"/>
    </row>
    <row r="25" ht="14.25" customHeight="1">
      <c r="A25" s="15" t="s">
        <v>274</v>
      </c>
      <c r="B25" s="16"/>
      <c r="C25" s="367"/>
      <c r="D25" s="271"/>
      <c r="E25" s="270"/>
      <c r="F25" s="270"/>
      <c r="G25" s="270"/>
      <c r="H25" s="270"/>
      <c r="I25" s="270"/>
      <c r="J25" s="270"/>
      <c r="K25" s="270"/>
    </row>
    <row r="26" ht="14.25" customHeight="1">
      <c r="A26" s="368"/>
      <c r="B26" s="368"/>
      <c r="C26" s="368"/>
      <c r="D26" s="307"/>
      <c r="E26" s="307"/>
      <c r="F26" s="307"/>
      <c r="G26" s="307"/>
      <c r="H26" s="307"/>
      <c r="I26" s="307"/>
      <c r="J26" s="307"/>
      <c r="K26" s="307"/>
    </row>
    <row r="27" ht="14.25" customHeight="1">
      <c r="A27" s="307"/>
      <c r="B27" s="307"/>
      <c r="C27" s="307"/>
      <c r="D27" s="307"/>
      <c r="E27" s="307"/>
      <c r="F27" s="307"/>
      <c r="G27" s="307"/>
      <c r="H27" s="307"/>
      <c r="I27" s="307"/>
      <c r="J27" s="307"/>
      <c r="K27" s="307"/>
    </row>
    <row r="28" ht="14.25" customHeight="1">
      <c r="A28" s="307"/>
      <c r="B28" s="307"/>
      <c r="C28" s="307"/>
      <c r="D28" s="307"/>
      <c r="E28" s="307"/>
      <c r="F28" s="307"/>
      <c r="G28" s="307"/>
      <c r="H28" s="307"/>
      <c r="I28" s="307"/>
      <c r="J28" s="307"/>
      <c r="K28" s="307"/>
    </row>
    <row r="29" ht="14.25" customHeight="1">
      <c r="A29" s="307"/>
      <c r="B29" s="307"/>
      <c r="C29" s="307"/>
      <c r="D29" s="307"/>
      <c r="E29" s="307"/>
      <c r="F29" s="307"/>
      <c r="G29" s="307"/>
      <c r="H29" s="307"/>
      <c r="I29" s="307"/>
      <c r="J29" s="307"/>
      <c r="K29" s="307"/>
    </row>
    <row r="30" ht="14.25" customHeight="1">
      <c r="A30" s="307"/>
      <c r="B30" s="307"/>
      <c r="C30" s="307"/>
      <c r="D30" s="307"/>
      <c r="E30" s="307"/>
      <c r="F30" s="307"/>
      <c r="G30" s="307"/>
      <c r="H30" s="307"/>
      <c r="I30" s="307"/>
      <c r="J30" s="307"/>
      <c r="K30" s="307"/>
    </row>
    <row r="31" ht="14.25" customHeight="1">
      <c r="A31" s="307"/>
      <c r="B31" s="307"/>
      <c r="C31" s="307"/>
      <c r="D31" s="307"/>
      <c r="E31" s="307"/>
      <c r="F31" s="307"/>
      <c r="G31" s="307"/>
      <c r="H31" s="307"/>
      <c r="I31" s="307"/>
      <c r="J31" s="307"/>
      <c r="K31" s="307"/>
    </row>
    <row r="32" ht="14.25" customHeight="1">
      <c r="A32" s="307"/>
      <c r="B32" s="307"/>
      <c r="C32" s="307"/>
      <c r="D32" s="307"/>
      <c r="E32" s="307"/>
      <c r="F32" s="307"/>
      <c r="G32" s="307"/>
      <c r="H32" s="307"/>
      <c r="I32" s="307"/>
      <c r="J32" s="307"/>
      <c r="K32" s="307"/>
    </row>
    <row r="33" ht="14.25" customHeight="1">
      <c r="A33" s="307"/>
      <c r="B33" s="307"/>
      <c r="C33" s="307"/>
      <c r="D33" s="307"/>
      <c r="E33" s="307"/>
      <c r="F33" s="307"/>
      <c r="G33" s="307"/>
      <c r="H33" s="307"/>
      <c r="I33" s="307"/>
      <c r="J33" s="307"/>
      <c r="K33" s="307"/>
    </row>
    <row r="34" ht="14.25" customHeight="1">
      <c r="A34" s="307"/>
      <c r="B34" s="307"/>
      <c r="C34" s="307"/>
      <c r="D34" s="307"/>
      <c r="E34" s="307"/>
      <c r="F34" s="307"/>
      <c r="G34" s="307"/>
      <c r="H34" s="307"/>
      <c r="I34" s="307"/>
      <c r="J34" s="307"/>
      <c r="K34" s="307"/>
    </row>
    <row r="35" ht="14.25" customHeight="1">
      <c r="A35" s="307"/>
      <c r="B35" s="307"/>
      <c r="C35" s="307"/>
      <c r="D35" s="307"/>
      <c r="E35" s="307"/>
      <c r="F35" s="307"/>
      <c r="G35" s="307"/>
      <c r="H35" s="307"/>
      <c r="I35" s="307"/>
      <c r="J35" s="307"/>
      <c r="K35" s="307"/>
    </row>
    <row r="36" ht="14.25" customHeight="1">
      <c r="A36" s="307"/>
      <c r="B36" s="307"/>
      <c r="C36" s="307"/>
      <c r="D36" s="307"/>
      <c r="E36" s="307"/>
      <c r="F36" s="307"/>
      <c r="G36" s="307"/>
      <c r="H36" s="307"/>
      <c r="I36" s="307"/>
      <c r="J36" s="307"/>
      <c r="K36" s="307"/>
    </row>
    <row r="37" ht="14.25" customHeight="1">
      <c r="A37" s="307"/>
      <c r="B37" s="307"/>
      <c r="C37" s="307"/>
      <c r="D37" s="307"/>
      <c r="E37" s="307"/>
      <c r="F37" s="307"/>
      <c r="G37" s="307"/>
      <c r="H37" s="307"/>
      <c r="I37" s="307"/>
      <c r="J37" s="307"/>
      <c r="K37" s="307"/>
    </row>
    <row r="38" ht="14.25" customHeight="1">
      <c r="A38" s="307"/>
      <c r="B38" s="307"/>
      <c r="C38" s="307"/>
      <c r="D38" s="307"/>
      <c r="E38" s="307"/>
      <c r="F38" s="307"/>
      <c r="G38" s="307"/>
      <c r="H38" s="307"/>
      <c r="I38" s="307"/>
      <c r="J38" s="307"/>
      <c r="K38" s="307"/>
    </row>
    <row r="39" ht="14.25" customHeight="1">
      <c r="A39" s="307"/>
      <c r="B39" s="307"/>
      <c r="C39" s="307"/>
      <c r="D39" s="307"/>
      <c r="E39" s="307"/>
      <c r="F39" s="307"/>
      <c r="G39" s="307"/>
      <c r="H39" s="307"/>
      <c r="I39" s="307"/>
      <c r="J39" s="307"/>
      <c r="K39" s="307"/>
    </row>
    <row r="40" ht="14.25" customHeight="1">
      <c r="A40" s="307"/>
      <c r="B40" s="307"/>
      <c r="C40" s="307"/>
      <c r="D40" s="307"/>
      <c r="E40" s="307"/>
      <c r="F40" s="307"/>
      <c r="G40" s="307"/>
      <c r="H40" s="307"/>
      <c r="I40" s="307"/>
      <c r="J40" s="307"/>
      <c r="K40" s="307"/>
    </row>
    <row r="41" ht="14.25" customHeight="1">
      <c r="A41" s="307"/>
      <c r="B41" s="307"/>
      <c r="C41" s="307"/>
      <c r="D41" s="307"/>
      <c r="E41" s="307"/>
      <c r="F41" s="307"/>
      <c r="G41" s="307"/>
      <c r="H41" s="307"/>
      <c r="I41" s="307"/>
      <c r="J41" s="307"/>
      <c r="K41" s="307"/>
    </row>
    <row r="42" ht="14.25" customHeight="1">
      <c r="A42" s="307"/>
      <c r="B42" s="307"/>
      <c r="C42" s="307"/>
      <c r="D42" s="307"/>
      <c r="E42" s="307"/>
      <c r="F42" s="307"/>
      <c r="G42" s="307"/>
      <c r="H42" s="307"/>
      <c r="I42" s="307"/>
      <c r="J42" s="307"/>
      <c r="K42" s="307"/>
    </row>
    <row r="43" ht="14.25" customHeight="1">
      <c r="A43" s="307"/>
      <c r="B43" s="307"/>
      <c r="C43" s="307"/>
      <c r="D43" s="307"/>
      <c r="E43" s="307"/>
      <c r="F43" s="307"/>
      <c r="G43" s="307"/>
      <c r="H43" s="307"/>
      <c r="I43" s="307"/>
      <c r="J43" s="307"/>
      <c r="K43" s="307"/>
    </row>
    <row r="44" ht="14.25" customHeight="1">
      <c r="A44" s="307"/>
      <c r="B44" s="307"/>
      <c r="C44" s="307"/>
      <c r="D44" s="307"/>
      <c r="E44" s="307"/>
      <c r="F44" s="307"/>
      <c r="G44" s="307"/>
      <c r="H44" s="307"/>
      <c r="I44" s="307"/>
      <c r="J44" s="307"/>
      <c r="K44" s="307"/>
    </row>
    <row r="45" ht="14.25" customHeight="1">
      <c r="A45" s="307"/>
      <c r="B45" s="307"/>
      <c r="C45" s="307"/>
      <c r="D45" s="307"/>
      <c r="E45" s="307"/>
      <c r="F45" s="307"/>
      <c r="G45" s="307"/>
      <c r="H45" s="307"/>
      <c r="I45" s="307"/>
      <c r="J45" s="307"/>
      <c r="K45" s="307"/>
    </row>
    <row r="46" ht="14.25" customHeight="1">
      <c r="A46" s="307"/>
      <c r="B46" s="307"/>
      <c r="C46" s="307"/>
      <c r="D46" s="307"/>
      <c r="E46" s="307"/>
      <c r="F46" s="307"/>
      <c r="G46" s="307"/>
      <c r="H46" s="307"/>
      <c r="I46" s="307"/>
      <c r="J46" s="307"/>
      <c r="K46" s="307"/>
    </row>
    <row r="47" ht="14.25" customHeight="1">
      <c r="A47" s="307"/>
      <c r="B47" s="307"/>
      <c r="C47" s="307"/>
      <c r="D47" s="307"/>
      <c r="E47" s="307"/>
      <c r="F47" s="307"/>
      <c r="G47" s="307"/>
      <c r="H47" s="307"/>
      <c r="I47" s="307"/>
      <c r="J47" s="307"/>
      <c r="K47" s="307"/>
    </row>
    <row r="48" ht="14.25" customHeight="1">
      <c r="A48" s="307"/>
      <c r="B48" s="307"/>
      <c r="C48" s="307"/>
      <c r="D48" s="307"/>
      <c r="E48" s="307"/>
      <c r="F48" s="307"/>
      <c r="G48" s="307"/>
      <c r="H48" s="307"/>
      <c r="I48" s="307"/>
      <c r="J48" s="307"/>
      <c r="K48" s="307"/>
    </row>
    <row r="49" ht="14.25" customHeight="1">
      <c r="A49" s="307"/>
      <c r="B49" s="307"/>
      <c r="C49" s="307"/>
      <c r="D49" s="307"/>
      <c r="E49" s="307"/>
      <c r="F49" s="307"/>
      <c r="G49" s="307"/>
      <c r="H49" s="307"/>
      <c r="I49" s="307"/>
      <c r="J49" s="307"/>
      <c r="K49" s="307"/>
    </row>
    <row r="50" ht="14.25" customHeight="1">
      <c r="A50" s="307"/>
      <c r="B50" s="307"/>
      <c r="C50" s="307"/>
      <c r="D50" s="307"/>
      <c r="E50" s="307"/>
      <c r="F50" s="307"/>
      <c r="G50" s="307"/>
      <c r="H50" s="307"/>
      <c r="I50" s="307"/>
      <c r="J50" s="307"/>
      <c r="K50" s="307"/>
    </row>
    <row r="51" ht="14.25" customHeight="1">
      <c r="A51" s="307"/>
      <c r="B51" s="307"/>
      <c r="C51" s="307"/>
      <c r="D51" s="307"/>
      <c r="E51" s="307"/>
      <c r="F51" s="307"/>
      <c r="G51" s="307"/>
      <c r="H51" s="307"/>
      <c r="I51" s="307"/>
      <c r="J51" s="307"/>
      <c r="K51" s="307"/>
    </row>
    <row r="52" ht="14.25" customHeight="1">
      <c r="A52" s="307"/>
      <c r="B52" s="307"/>
      <c r="C52" s="307"/>
      <c r="D52" s="307"/>
      <c r="E52" s="307"/>
      <c r="F52" s="307"/>
      <c r="G52" s="307"/>
      <c r="H52" s="307"/>
      <c r="I52" s="307"/>
      <c r="J52" s="307"/>
      <c r="K52" s="307"/>
    </row>
    <row r="53" ht="14.25" customHeight="1">
      <c r="A53" s="307"/>
      <c r="B53" s="307"/>
      <c r="C53" s="307"/>
      <c r="D53" s="307"/>
      <c r="E53" s="307"/>
      <c r="F53" s="307"/>
      <c r="G53" s="307"/>
      <c r="H53" s="307"/>
      <c r="I53" s="307"/>
      <c r="J53" s="307"/>
      <c r="K53" s="307"/>
    </row>
    <row r="54" ht="14.25" customHeight="1">
      <c r="A54" s="307"/>
      <c r="B54" s="307"/>
      <c r="C54" s="307"/>
      <c r="D54" s="307"/>
      <c r="E54" s="307"/>
      <c r="F54" s="307"/>
      <c r="G54" s="307"/>
      <c r="H54" s="307"/>
      <c r="I54" s="307"/>
      <c r="J54" s="307"/>
      <c r="K54" s="307"/>
    </row>
    <row r="55" ht="14.25" customHeight="1">
      <c r="A55" s="307"/>
      <c r="B55" s="307"/>
      <c r="C55" s="307"/>
      <c r="D55" s="307"/>
      <c r="E55" s="307"/>
      <c r="F55" s="307"/>
      <c r="G55" s="307"/>
      <c r="H55" s="307"/>
      <c r="I55" s="307"/>
      <c r="J55" s="307"/>
      <c r="K55" s="307"/>
    </row>
    <row r="56" ht="14.25" customHeight="1">
      <c r="A56" s="307"/>
      <c r="B56" s="307"/>
      <c r="C56" s="307"/>
      <c r="D56" s="307"/>
      <c r="E56" s="307"/>
      <c r="F56" s="307"/>
      <c r="G56" s="307"/>
      <c r="H56" s="307"/>
      <c r="I56" s="307"/>
      <c r="J56" s="307"/>
      <c r="K56" s="307"/>
    </row>
    <row r="57" ht="14.25" customHeight="1">
      <c r="A57" s="307"/>
      <c r="B57" s="307"/>
      <c r="C57" s="307"/>
      <c r="D57" s="307"/>
      <c r="E57" s="307"/>
      <c r="F57" s="307"/>
      <c r="G57" s="307"/>
      <c r="H57" s="307"/>
      <c r="I57" s="307"/>
      <c r="J57" s="307"/>
      <c r="K57" s="307"/>
    </row>
    <row r="58" ht="14.25" customHeight="1">
      <c r="A58" s="307"/>
      <c r="B58" s="307"/>
      <c r="C58" s="307"/>
      <c r="D58" s="307"/>
      <c r="E58" s="307"/>
      <c r="F58" s="307"/>
      <c r="G58" s="307"/>
      <c r="H58" s="307"/>
      <c r="I58" s="307"/>
      <c r="J58" s="307"/>
      <c r="K58" s="307"/>
    </row>
    <row r="59" ht="14.25" customHeight="1">
      <c r="A59" s="307"/>
      <c r="B59" s="307"/>
      <c r="C59" s="307"/>
      <c r="D59" s="307"/>
      <c r="E59" s="307"/>
      <c r="F59" s="307"/>
      <c r="G59" s="307"/>
      <c r="H59" s="307"/>
      <c r="I59" s="307"/>
      <c r="J59" s="307"/>
      <c r="K59" s="307"/>
    </row>
    <row r="60" ht="14.25" customHeight="1">
      <c r="A60" s="307"/>
      <c r="B60" s="307"/>
      <c r="C60" s="307"/>
      <c r="D60" s="307"/>
      <c r="E60" s="307"/>
      <c r="F60" s="307"/>
      <c r="G60" s="307"/>
      <c r="H60" s="307"/>
      <c r="I60" s="307"/>
      <c r="J60" s="307"/>
      <c r="K60" s="307"/>
    </row>
    <row r="61" ht="14.25" customHeight="1">
      <c r="A61" s="307"/>
      <c r="B61" s="307"/>
      <c r="C61" s="307"/>
      <c r="D61" s="307"/>
      <c r="E61" s="307"/>
      <c r="F61" s="307"/>
      <c r="G61" s="307"/>
      <c r="H61" s="307"/>
      <c r="I61" s="307"/>
      <c r="J61" s="307"/>
      <c r="K61" s="307"/>
    </row>
    <row r="62" ht="14.25" customHeight="1">
      <c r="A62" s="307"/>
      <c r="B62" s="307"/>
      <c r="C62" s="307"/>
      <c r="D62" s="307"/>
      <c r="E62" s="307"/>
      <c r="F62" s="307"/>
      <c r="G62" s="307"/>
      <c r="H62" s="307"/>
      <c r="I62" s="307"/>
      <c r="J62" s="307"/>
      <c r="K62" s="307"/>
    </row>
    <row r="63" ht="14.25" customHeight="1">
      <c r="A63" s="307"/>
      <c r="B63" s="307"/>
      <c r="C63" s="307"/>
      <c r="D63" s="307"/>
      <c r="E63" s="307"/>
      <c r="F63" s="307"/>
      <c r="G63" s="307"/>
      <c r="H63" s="307"/>
      <c r="I63" s="307"/>
      <c r="J63" s="307"/>
      <c r="K63" s="307"/>
    </row>
    <row r="64" ht="14.25" customHeight="1">
      <c r="A64" s="307"/>
      <c r="B64" s="307"/>
      <c r="C64" s="307"/>
      <c r="D64" s="307"/>
      <c r="E64" s="307"/>
      <c r="F64" s="307"/>
      <c r="G64" s="307"/>
      <c r="H64" s="307"/>
      <c r="I64" s="307"/>
      <c r="J64" s="307"/>
      <c r="K64" s="307"/>
    </row>
    <row r="65" ht="14.25" customHeight="1">
      <c r="A65" s="307"/>
      <c r="B65" s="307"/>
      <c r="C65" s="307"/>
      <c r="D65" s="307"/>
      <c r="E65" s="307"/>
      <c r="F65" s="307"/>
      <c r="G65" s="307"/>
      <c r="H65" s="307"/>
      <c r="I65" s="307"/>
      <c r="J65" s="307"/>
      <c r="K65" s="307"/>
    </row>
    <row r="66" ht="14.25" customHeight="1">
      <c r="A66" s="307"/>
      <c r="B66" s="307"/>
      <c r="C66" s="307"/>
      <c r="D66" s="307"/>
      <c r="E66" s="307"/>
      <c r="F66" s="307"/>
      <c r="G66" s="307"/>
      <c r="H66" s="307"/>
      <c r="I66" s="307"/>
      <c r="J66" s="307"/>
      <c r="K66" s="307"/>
    </row>
    <row r="67" ht="14.25" customHeight="1">
      <c r="A67" s="307"/>
      <c r="B67" s="307"/>
      <c r="C67" s="307"/>
      <c r="D67" s="307"/>
      <c r="E67" s="307"/>
      <c r="F67" s="307"/>
      <c r="G67" s="307"/>
      <c r="H67" s="307"/>
      <c r="I67" s="307"/>
      <c r="J67" s="307"/>
      <c r="K67" s="307"/>
    </row>
    <row r="68" ht="14.25" customHeight="1">
      <c r="A68" s="307"/>
      <c r="B68" s="307"/>
      <c r="C68" s="307"/>
      <c r="D68" s="307"/>
      <c r="E68" s="307"/>
      <c r="F68" s="307"/>
      <c r="G68" s="307"/>
      <c r="H68" s="307"/>
      <c r="I68" s="307"/>
      <c r="J68" s="307"/>
      <c r="K68" s="307"/>
    </row>
    <row r="69" ht="14.25" customHeight="1">
      <c r="A69" s="307"/>
      <c r="B69" s="307"/>
      <c r="C69" s="307"/>
      <c r="D69" s="307"/>
      <c r="E69" s="307"/>
      <c r="F69" s="307"/>
      <c r="G69" s="307"/>
      <c r="H69" s="307"/>
      <c r="I69" s="307"/>
      <c r="J69" s="307"/>
      <c r="K69" s="307"/>
    </row>
    <row r="70" ht="14.25" customHeight="1">
      <c r="A70" s="307"/>
      <c r="B70" s="307"/>
      <c r="C70" s="307"/>
      <c r="D70" s="307"/>
      <c r="E70" s="307"/>
      <c r="F70" s="307"/>
      <c r="G70" s="307"/>
      <c r="H70" s="307"/>
      <c r="I70" s="307"/>
      <c r="J70" s="307"/>
      <c r="K70" s="307"/>
    </row>
    <row r="71" ht="14.25" customHeight="1">
      <c r="A71" s="307"/>
      <c r="B71" s="307"/>
      <c r="C71" s="307"/>
      <c r="D71" s="307"/>
      <c r="E71" s="307"/>
      <c r="F71" s="307"/>
      <c r="G71" s="307"/>
      <c r="H71" s="307"/>
      <c r="I71" s="307"/>
      <c r="J71" s="307"/>
      <c r="K71" s="307"/>
    </row>
    <row r="72" ht="14.25" customHeight="1">
      <c r="A72" s="307"/>
      <c r="B72" s="307"/>
      <c r="C72" s="307"/>
      <c r="D72" s="307"/>
      <c r="E72" s="307"/>
      <c r="F72" s="307"/>
      <c r="G72" s="307"/>
      <c r="H72" s="307"/>
      <c r="I72" s="307"/>
      <c r="J72" s="307"/>
      <c r="K72" s="307"/>
    </row>
    <row r="73" ht="14.25" customHeight="1">
      <c r="A73" s="307"/>
      <c r="B73" s="307"/>
      <c r="C73" s="307"/>
      <c r="D73" s="307"/>
      <c r="E73" s="307"/>
      <c r="F73" s="307"/>
      <c r="G73" s="307"/>
      <c r="H73" s="307"/>
      <c r="I73" s="307"/>
      <c r="J73" s="307"/>
      <c r="K73" s="307"/>
    </row>
    <row r="74" ht="14.25" customHeight="1">
      <c r="A74" s="307"/>
      <c r="B74" s="307"/>
      <c r="C74" s="307"/>
      <c r="D74" s="307"/>
      <c r="E74" s="307"/>
      <c r="F74" s="307"/>
      <c r="G74" s="307"/>
      <c r="H74" s="307"/>
      <c r="I74" s="307"/>
      <c r="J74" s="307"/>
      <c r="K74" s="307"/>
    </row>
    <row r="75" ht="14.25" customHeight="1">
      <c r="A75" s="307"/>
      <c r="B75" s="307"/>
      <c r="C75" s="307"/>
      <c r="D75" s="307"/>
      <c r="E75" s="307"/>
      <c r="F75" s="307"/>
      <c r="G75" s="307"/>
      <c r="H75" s="307"/>
      <c r="I75" s="307"/>
      <c r="J75" s="307"/>
      <c r="K75" s="307"/>
    </row>
    <row r="76" ht="14.25" customHeight="1">
      <c r="A76" s="307"/>
      <c r="B76" s="307"/>
      <c r="C76" s="307"/>
      <c r="D76" s="307"/>
      <c r="E76" s="307"/>
      <c r="F76" s="307"/>
      <c r="G76" s="307"/>
      <c r="H76" s="307"/>
      <c r="I76" s="307"/>
      <c r="J76" s="307"/>
      <c r="K76" s="307"/>
    </row>
    <row r="77" ht="14.25" customHeight="1">
      <c r="A77" s="307"/>
      <c r="B77" s="307"/>
      <c r="C77" s="307"/>
      <c r="D77" s="307"/>
      <c r="E77" s="307"/>
      <c r="F77" s="307"/>
      <c r="G77" s="307"/>
      <c r="H77" s="307"/>
      <c r="I77" s="307"/>
      <c r="J77" s="307"/>
      <c r="K77" s="307"/>
    </row>
    <row r="78" ht="14.25" customHeight="1">
      <c r="A78" s="307"/>
      <c r="B78" s="307"/>
      <c r="C78" s="307"/>
      <c r="D78" s="307"/>
      <c r="E78" s="307"/>
      <c r="F78" s="307"/>
      <c r="G78" s="307"/>
      <c r="H78" s="307"/>
      <c r="I78" s="307"/>
      <c r="J78" s="307"/>
      <c r="K78" s="307"/>
    </row>
    <row r="79" ht="14.25" customHeight="1">
      <c r="A79" s="307"/>
      <c r="B79" s="307"/>
      <c r="C79" s="307"/>
      <c r="D79" s="307"/>
      <c r="E79" s="307"/>
      <c r="F79" s="307"/>
      <c r="G79" s="307"/>
      <c r="H79" s="307"/>
      <c r="I79" s="307"/>
      <c r="J79" s="307"/>
      <c r="K79" s="307"/>
    </row>
    <row r="80" ht="14.25" customHeight="1">
      <c r="A80" s="307"/>
      <c r="B80" s="307"/>
      <c r="C80" s="307"/>
      <c r="D80" s="307"/>
      <c r="E80" s="307"/>
      <c r="F80" s="307"/>
      <c r="G80" s="307"/>
      <c r="H80" s="307"/>
      <c r="I80" s="307"/>
      <c r="J80" s="307"/>
      <c r="K80" s="307"/>
    </row>
    <row r="81" ht="14.25" customHeight="1">
      <c r="A81" s="307"/>
      <c r="B81" s="307"/>
      <c r="C81" s="307"/>
      <c r="D81" s="307"/>
      <c r="E81" s="307"/>
      <c r="F81" s="307"/>
      <c r="G81" s="307"/>
      <c r="H81" s="307"/>
      <c r="I81" s="307"/>
      <c r="J81" s="307"/>
      <c r="K81" s="307"/>
    </row>
    <row r="82" ht="14.25" customHeight="1">
      <c r="A82" s="307"/>
      <c r="B82" s="307"/>
      <c r="C82" s="307"/>
      <c r="D82" s="307"/>
      <c r="E82" s="307"/>
      <c r="F82" s="307"/>
      <c r="G82" s="307"/>
      <c r="H82" s="307"/>
      <c r="I82" s="307"/>
      <c r="J82" s="307"/>
      <c r="K82" s="307"/>
    </row>
    <row r="83" ht="14.25" customHeight="1">
      <c r="A83" s="307"/>
      <c r="B83" s="307"/>
      <c r="C83" s="307"/>
      <c r="D83" s="307"/>
      <c r="E83" s="307"/>
      <c r="F83" s="307"/>
      <c r="G83" s="307"/>
      <c r="H83" s="307"/>
      <c r="I83" s="307"/>
      <c r="J83" s="307"/>
      <c r="K83" s="307"/>
    </row>
    <row r="84" ht="14.25" customHeight="1">
      <c r="A84" s="307"/>
      <c r="B84" s="307"/>
      <c r="C84" s="307"/>
      <c r="D84" s="307"/>
      <c r="E84" s="307"/>
      <c r="F84" s="307"/>
      <c r="G84" s="307"/>
      <c r="H84" s="307"/>
      <c r="I84" s="307"/>
      <c r="J84" s="307"/>
      <c r="K84" s="307"/>
    </row>
    <row r="85" ht="14.25" customHeight="1">
      <c r="A85" s="307"/>
      <c r="B85" s="307"/>
      <c r="C85" s="307"/>
      <c r="D85" s="307"/>
      <c r="E85" s="307"/>
      <c r="F85" s="307"/>
      <c r="G85" s="307"/>
      <c r="H85" s="307"/>
      <c r="I85" s="307"/>
      <c r="J85" s="307"/>
      <c r="K85" s="307"/>
    </row>
    <row r="86" ht="14.25" customHeight="1">
      <c r="A86" s="307"/>
      <c r="B86" s="307"/>
      <c r="C86" s="307"/>
      <c r="D86" s="307"/>
      <c r="E86" s="307"/>
      <c r="F86" s="307"/>
      <c r="G86" s="307"/>
      <c r="H86" s="307"/>
      <c r="I86" s="307"/>
      <c r="J86" s="307"/>
      <c r="K86" s="307"/>
    </row>
    <row r="87" ht="14.25" customHeight="1">
      <c r="A87" s="307"/>
      <c r="B87" s="307"/>
      <c r="C87" s="307"/>
      <c r="D87" s="307"/>
      <c r="E87" s="307"/>
      <c r="F87" s="307"/>
      <c r="G87" s="307"/>
      <c r="H87" s="307"/>
      <c r="I87" s="307"/>
      <c r="J87" s="307"/>
      <c r="K87" s="307"/>
    </row>
    <row r="88" ht="14.25" customHeight="1">
      <c r="A88" s="307"/>
      <c r="B88" s="307"/>
      <c r="C88" s="307"/>
      <c r="D88" s="307"/>
      <c r="E88" s="307"/>
      <c r="F88" s="307"/>
      <c r="G88" s="307"/>
      <c r="H88" s="307"/>
      <c r="I88" s="307"/>
      <c r="J88" s="307"/>
      <c r="K88" s="307"/>
    </row>
    <row r="89" ht="14.25" customHeight="1">
      <c r="A89" s="307"/>
      <c r="B89" s="307"/>
      <c r="C89" s="307"/>
      <c r="D89" s="307"/>
      <c r="E89" s="307"/>
      <c r="F89" s="307"/>
      <c r="G89" s="307"/>
      <c r="H89" s="307"/>
      <c r="I89" s="307"/>
      <c r="J89" s="307"/>
      <c r="K89" s="307"/>
    </row>
    <row r="90" ht="14.25" customHeight="1">
      <c r="A90" s="307"/>
      <c r="B90" s="307"/>
      <c r="C90" s="307"/>
      <c r="D90" s="307"/>
      <c r="E90" s="307"/>
      <c r="F90" s="307"/>
      <c r="G90" s="307"/>
      <c r="H90" s="307"/>
      <c r="I90" s="307"/>
      <c r="J90" s="307"/>
      <c r="K90" s="307"/>
    </row>
    <row r="91" ht="14.25" customHeight="1">
      <c r="A91" s="307"/>
      <c r="B91" s="307"/>
      <c r="C91" s="307"/>
      <c r="D91" s="307"/>
      <c r="E91" s="307"/>
      <c r="F91" s="307"/>
      <c r="G91" s="307"/>
      <c r="H91" s="307"/>
      <c r="I91" s="307"/>
      <c r="J91" s="307"/>
      <c r="K91" s="307"/>
    </row>
    <row r="92" ht="14.25" customHeight="1">
      <c r="A92" s="307"/>
      <c r="B92" s="307"/>
      <c r="C92" s="307"/>
      <c r="D92" s="307"/>
      <c r="E92" s="307"/>
      <c r="F92" s="307"/>
      <c r="G92" s="307"/>
      <c r="H92" s="307"/>
      <c r="I92" s="307"/>
      <c r="J92" s="307"/>
      <c r="K92" s="307"/>
    </row>
    <row r="93" ht="14.25" customHeight="1">
      <c r="A93" s="307"/>
      <c r="B93" s="307"/>
      <c r="C93" s="307"/>
      <c r="D93" s="307"/>
      <c r="E93" s="307"/>
      <c r="F93" s="307"/>
      <c r="G93" s="307"/>
      <c r="H93" s="307"/>
      <c r="I93" s="307"/>
      <c r="J93" s="307"/>
      <c r="K93" s="307"/>
    </row>
    <row r="94" ht="14.25" customHeight="1">
      <c r="A94" s="307"/>
      <c r="B94" s="307"/>
      <c r="C94" s="307"/>
      <c r="D94" s="307"/>
      <c r="E94" s="307"/>
      <c r="F94" s="307"/>
      <c r="G94" s="307"/>
      <c r="H94" s="307"/>
      <c r="I94" s="307"/>
      <c r="J94" s="307"/>
      <c r="K94" s="307"/>
    </row>
    <row r="95" ht="14.25" customHeight="1">
      <c r="A95" s="307"/>
      <c r="B95" s="307"/>
      <c r="C95" s="307"/>
      <c r="D95" s="307"/>
      <c r="E95" s="307"/>
      <c r="F95" s="307"/>
      <c r="G95" s="307"/>
      <c r="H95" s="307"/>
      <c r="I95" s="307"/>
      <c r="J95" s="307"/>
      <c r="K95" s="307"/>
    </row>
    <row r="96" ht="14.25" customHeight="1">
      <c r="A96" s="307"/>
      <c r="B96" s="307"/>
      <c r="C96" s="307"/>
      <c r="D96" s="307"/>
      <c r="E96" s="307"/>
      <c r="F96" s="307"/>
      <c r="G96" s="307"/>
      <c r="H96" s="307"/>
      <c r="I96" s="307"/>
      <c r="J96" s="307"/>
      <c r="K96" s="307"/>
    </row>
    <row r="97" ht="14.25" customHeight="1">
      <c r="A97" s="307"/>
      <c r="B97" s="307"/>
      <c r="C97" s="307"/>
      <c r="D97" s="307"/>
      <c r="E97" s="307"/>
      <c r="F97" s="307"/>
      <c r="G97" s="307"/>
      <c r="H97" s="307"/>
      <c r="I97" s="307"/>
      <c r="J97" s="307"/>
      <c r="K97" s="307"/>
    </row>
    <row r="98" ht="14.25" customHeight="1">
      <c r="A98" s="307"/>
      <c r="B98" s="307"/>
      <c r="C98" s="307"/>
      <c r="D98" s="307"/>
      <c r="E98" s="307"/>
      <c r="F98" s="307"/>
      <c r="G98" s="307"/>
      <c r="H98" s="307"/>
      <c r="I98" s="307"/>
      <c r="J98" s="307"/>
      <c r="K98" s="307"/>
    </row>
    <row r="99" ht="14.25" customHeight="1">
      <c r="A99" s="307"/>
      <c r="B99" s="307"/>
      <c r="C99" s="307"/>
      <c r="D99" s="307"/>
      <c r="E99" s="307"/>
      <c r="F99" s="307"/>
      <c r="G99" s="307"/>
      <c r="H99" s="307"/>
      <c r="I99" s="307"/>
      <c r="J99" s="307"/>
      <c r="K99" s="307"/>
    </row>
    <row r="100" ht="14.25" customHeight="1">
      <c r="A100" s="307"/>
      <c r="B100" s="307"/>
      <c r="C100" s="307"/>
      <c r="D100" s="307"/>
      <c r="E100" s="307"/>
      <c r="F100" s="307"/>
      <c r="G100" s="307"/>
      <c r="H100" s="307"/>
      <c r="I100" s="307"/>
      <c r="J100" s="307"/>
      <c r="K100" s="307"/>
    </row>
  </sheetData>
  <printOptions/>
  <pageMargins bottom="0.75" footer="0.0" header="0.0" left="0.7" right="0.7" top="0.75"/>
  <pageSetup orientation="landscape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21.0"/>
    <col customWidth="1" min="2" max="11" width="9.71"/>
    <col customWidth="1" min="12" max="13" width="11.57"/>
  </cols>
  <sheetData>
    <row r="1" ht="12.0" customHeight="1">
      <c r="A1" s="18" t="s">
        <v>647</v>
      </c>
      <c r="B1" s="17"/>
      <c r="C1" s="17"/>
      <c r="D1" s="17"/>
      <c r="E1" s="17"/>
      <c r="F1" s="17"/>
      <c r="G1" s="17"/>
      <c r="H1" s="17"/>
      <c r="I1" s="19"/>
      <c r="J1" s="19"/>
      <c r="K1" s="19"/>
      <c r="L1" s="19"/>
      <c r="M1" s="19"/>
    </row>
    <row r="2" ht="12.0" customHeight="1">
      <c r="A2" s="20" t="s">
        <v>648</v>
      </c>
      <c r="B2" s="17"/>
      <c r="C2" s="17"/>
      <c r="D2" s="17"/>
      <c r="E2" s="17"/>
      <c r="F2" s="17"/>
      <c r="G2" s="17"/>
      <c r="H2" s="17"/>
      <c r="I2" s="19"/>
      <c r="J2" s="19"/>
      <c r="K2" s="19"/>
      <c r="L2" s="19"/>
      <c r="M2" s="19"/>
    </row>
    <row r="3" ht="10.5" customHeight="1">
      <c r="A3" s="19"/>
      <c r="B3" s="17"/>
      <c r="C3" s="17"/>
      <c r="D3" s="17"/>
      <c r="E3" s="17"/>
      <c r="F3" s="17"/>
      <c r="G3" s="17"/>
      <c r="H3" s="17"/>
      <c r="I3" s="19"/>
      <c r="J3" s="19"/>
      <c r="K3" s="19"/>
      <c r="L3" s="19"/>
      <c r="M3" s="19"/>
    </row>
    <row r="4" ht="10.5" customHeight="1">
      <c r="A4" s="19"/>
      <c r="B4" s="17"/>
      <c r="C4" s="17"/>
      <c r="D4" s="17"/>
      <c r="E4" s="17"/>
      <c r="F4" s="17"/>
      <c r="G4" s="17"/>
      <c r="H4" s="17"/>
      <c r="I4" s="19"/>
      <c r="J4" s="19"/>
      <c r="K4" s="19"/>
      <c r="L4" s="19"/>
      <c r="M4" s="19"/>
    </row>
    <row r="5" ht="12.0" customHeight="1">
      <c r="A5" s="21" t="s">
        <v>279</v>
      </c>
      <c r="B5" s="22">
        <v>2011.0</v>
      </c>
      <c r="C5" s="22">
        <v>2012.0</v>
      </c>
      <c r="D5" s="22">
        <v>2013.0</v>
      </c>
      <c r="E5" s="22">
        <v>2014.0</v>
      </c>
      <c r="F5" s="22">
        <v>2015.0</v>
      </c>
      <c r="G5" s="22">
        <v>2016.0</v>
      </c>
      <c r="H5" s="22">
        <v>2017.0</v>
      </c>
      <c r="I5" s="22">
        <v>2018.0</v>
      </c>
      <c r="J5" s="22">
        <v>2019.0</v>
      </c>
      <c r="K5" s="22" t="s">
        <v>649</v>
      </c>
      <c r="L5" s="19"/>
      <c r="M5" s="19"/>
    </row>
    <row r="6" ht="12.0" customHeight="1">
      <c r="A6" s="18" t="s">
        <v>72</v>
      </c>
      <c r="B6" s="311" t="str">
        <f t="shared" ref="B6:I6" si="1">SUM(B7:B20)</f>
        <v>264,101</v>
      </c>
      <c r="C6" s="311" t="str">
        <f t="shared" si="1"/>
        <v>255,588</v>
      </c>
      <c r="D6" s="311" t="str">
        <f t="shared" si="1"/>
        <v>257,606</v>
      </c>
      <c r="E6" s="311" t="str">
        <f t="shared" si="1"/>
        <v>268,379</v>
      </c>
      <c r="F6" s="311" t="str">
        <f t="shared" si="1"/>
        <v>235,296</v>
      </c>
      <c r="G6" s="311" t="str">
        <f t="shared" si="1"/>
        <v>279,157</v>
      </c>
      <c r="H6" s="311" t="str">
        <f t="shared" si="1"/>
        <v>296,631</v>
      </c>
      <c r="I6" s="311" t="str">
        <f t="shared" si="1"/>
        <v>297,214</v>
      </c>
      <c r="J6" s="311">
        <v>294241.359039</v>
      </c>
      <c r="K6" s="311">
        <v>294585.0</v>
      </c>
      <c r="L6" s="130"/>
      <c r="M6" s="19"/>
    </row>
    <row r="7" ht="8.25" customHeight="1">
      <c r="A7" s="19"/>
      <c r="B7" s="67"/>
      <c r="C7" s="67"/>
      <c r="D7" s="67"/>
      <c r="E7" s="67"/>
      <c r="F7" s="67"/>
      <c r="G7" s="67"/>
      <c r="H7" s="67"/>
      <c r="I7" s="67"/>
      <c r="J7" s="67"/>
      <c r="K7" s="67"/>
      <c r="L7" s="130"/>
      <c r="M7" s="19"/>
    </row>
    <row r="8" ht="12.0" customHeight="1">
      <c r="A8" s="19" t="s">
        <v>218</v>
      </c>
      <c r="B8" s="67">
        <v>103000.0</v>
      </c>
      <c r="C8" s="67">
        <v>105000.0</v>
      </c>
      <c r="D8" s="67">
        <v>101000.0</v>
      </c>
      <c r="E8" s="67">
        <v>92000.0</v>
      </c>
      <c r="F8" s="67">
        <v>83000.0</v>
      </c>
      <c r="G8" s="67">
        <v>130000.0</v>
      </c>
      <c r="H8" s="67">
        <v>130000.0</v>
      </c>
      <c r="I8" s="67">
        <v>133000.0</v>
      </c>
      <c r="J8" s="67">
        <v>130000.0</v>
      </c>
      <c r="K8" s="67">
        <v>120000.0</v>
      </c>
      <c r="L8" s="130"/>
      <c r="M8" s="130"/>
    </row>
    <row r="9" ht="12.0" customHeight="1">
      <c r="A9" s="19" t="s">
        <v>212</v>
      </c>
      <c r="B9" s="67">
        <v>40889.0</v>
      </c>
      <c r="C9" s="67">
        <v>35090.0</v>
      </c>
      <c r="D9" s="67">
        <v>38715.0</v>
      </c>
      <c r="E9" s="67">
        <v>48770.0</v>
      </c>
      <c r="F9" s="67">
        <v>52579.0</v>
      </c>
      <c r="G9" s="67">
        <v>55600.0</v>
      </c>
      <c r="H9" s="67">
        <v>62500.0</v>
      </c>
      <c r="I9" s="67">
        <v>60200.0</v>
      </c>
      <c r="J9" s="67">
        <v>56000.0</v>
      </c>
      <c r="K9" s="67">
        <v>58000.0</v>
      </c>
      <c r="L9" s="130"/>
      <c r="M9" s="130"/>
    </row>
    <row r="10" ht="12.0" customHeight="1">
      <c r="A10" s="19" t="s">
        <v>217</v>
      </c>
      <c r="B10" s="67">
        <v>63700.0</v>
      </c>
      <c r="C10" s="67">
        <v>60400.0</v>
      </c>
      <c r="D10" s="67">
        <v>61000.0</v>
      </c>
      <c r="E10" s="67">
        <v>68200.0</v>
      </c>
      <c r="F10" s="67">
        <v>47400.0</v>
      </c>
      <c r="G10" s="67">
        <v>35800.0</v>
      </c>
      <c r="H10" s="67">
        <v>40700.0</v>
      </c>
      <c r="I10" s="67">
        <v>41400.0</v>
      </c>
      <c r="J10" s="67">
        <v>43600.0</v>
      </c>
      <c r="K10" s="67">
        <v>49000.0</v>
      </c>
      <c r="L10" s="130"/>
      <c r="M10" s="130"/>
    </row>
    <row r="11" ht="12.0" customHeight="1">
      <c r="A11" s="224" t="s">
        <v>213</v>
      </c>
      <c r="B11" s="312">
        <v>19141.078052</v>
      </c>
      <c r="C11" s="312">
        <v>16790.374244</v>
      </c>
      <c r="D11" s="312">
        <v>18139.597244</v>
      </c>
      <c r="E11" s="312">
        <v>17017.692465</v>
      </c>
      <c r="F11" s="312">
        <v>20153.237616000002</v>
      </c>
      <c r="G11" s="312">
        <v>25756.505005</v>
      </c>
      <c r="H11" s="312">
        <v>28141.125215</v>
      </c>
      <c r="I11" s="312">
        <v>28033.511926999996</v>
      </c>
      <c r="J11" s="312">
        <v>30441.359038999995</v>
      </c>
      <c r="K11" s="312">
        <v>32184.625879069798</v>
      </c>
      <c r="L11" s="130"/>
      <c r="M11" s="130"/>
    </row>
    <row r="12" ht="12.0" customHeight="1">
      <c r="A12" s="19" t="s">
        <v>216</v>
      </c>
      <c r="B12" s="67">
        <v>10787.0</v>
      </c>
      <c r="C12" s="67">
        <v>11366.0</v>
      </c>
      <c r="D12" s="67">
        <v>12562.0</v>
      </c>
      <c r="E12" s="67">
        <v>14370.0</v>
      </c>
      <c r="F12" s="67">
        <v>11327.0</v>
      </c>
      <c r="G12" s="67">
        <v>11900.0</v>
      </c>
      <c r="H12" s="67">
        <v>14000.0</v>
      </c>
      <c r="I12" s="67">
        <v>15100.0</v>
      </c>
      <c r="J12" s="67">
        <v>16600.0</v>
      </c>
      <c r="K12" s="67">
        <v>17000.0</v>
      </c>
      <c r="L12" s="130"/>
      <c r="M12" s="130"/>
    </row>
    <row r="13" ht="12.0" customHeight="1">
      <c r="A13" s="19" t="s">
        <v>247</v>
      </c>
      <c r="B13" s="67">
        <v>5745.0</v>
      </c>
      <c r="C13" s="67">
        <v>6525.0</v>
      </c>
      <c r="D13" s="67">
        <v>6900.0</v>
      </c>
      <c r="E13" s="67">
        <v>7162.0</v>
      </c>
      <c r="F13" s="67">
        <v>7200.0</v>
      </c>
      <c r="G13" s="67">
        <v>6300.0</v>
      </c>
      <c r="H13" s="67">
        <v>5800.0</v>
      </c>
      <c r="I13" s="67">
        <v>5000.0</v>
      </c>
      <c r="J13" s="67">
        <v>5000.0</v>
      </c>
      <c r="K13" s="67">
        <v>7000.0</v>
      </c>
      <c r="L13" s="130"/>
      <c r="M13" s="130"/>
    </row>
    <row r="14" ht="12.0" customHeight="1">
      <c r="A14" s="19" t="s">
        <v>248</v>
      </c>
      <c r="B14" s="67">
        <v>3365.0</v>
      </c>
      <c r="C14" s="67">
        <v>3516.0</v>
      </c>
      <c r="D14" s="67">
        <v>3471.0</v>
      </c>
      <c r="E14" s="67">
        <v>3494.0</v>
      </c>
      <c r="F14" s="67">
        <v>3500.0</v>
      </c>
      <c r="G14" s="67">
        <v>3500.0</v>
      </c>
      <c r="H14" s="67">
        <v>3500.0</v>
      </c>
      <c r="I14" s="67">
        <v>3500.0</v>
      </c>
      <c r="J14" s="67">
        <v>3500.0</v>
      </c>
      <c r="K14" s="67">
        <v>3500.0</v>
      </c>
      <c r="L14" s="130"/>
      <c r="M14" s="130"/>
    </row>
    <row r="15" ht="12.0" customHeight="1">
      <c r="A15" s="19" t="s">
        <v>215</v>
      </c>
      <c r="B15" s="67">
        <v>6014.0</v>
      </c>
      <c r="C15" s="67">
        <v>4939.0</v>
      </c>
      <c r="D15" s="67">
        <v>4753.0</v>
      </c>
      <c r="E15" s="67">
        <v>4658.0</v>
      </c>
      <c r="F15" s="67">
        <v>4500.0</v>
      </c>
      <c r="G15" s="67">
        <v>3000.0</v>
      </c>
      <c r="H15" s="67">
        <v>3100.0</v>
      </c>
      <c r="I15" s="67">
        <v>2800.0</v>
      </c>
      <c r="J15" s="67">
        <v>2800.0</v>
      </c>
      <c r="K15" s="67">
        <v>2800.0</v>
      </c>
      <c r="L15" s="130"/>
      <c r="M15" s="130"/>
    </row>
    <row r="16" ht="12.0" customHeight="1">
      <c r="A16" s="19" t="s">
        <v>228</v>
      </c>
      <c r="B16" s="67">
        <v>8543.0</v>
      </c>
      <c r="C16" s="67">
        <v>8936.0</v>
      </c>
      <c r="D16" s="67">
        <v>7956.0</v>
      </c>
      <c r="E16" s="67">
        <v>9358.0</v>
      </c>
      <c r="F16" s="67">
        <v>2287.0</v>
      </c>
      <c r="G16" s="67">
        <v>2710.0</v>
      </c>
      <c r="H16" s="67">
        <v>5290.0</v>
      </c>
      <c r="I16" s="67">
        <v>4680.0</v>
      </c>
      <c r="J16" s="67">
        <v>3900.0</v>
      </c>
      <c r="K16" s="67">
        <v>2700.0</v>
      </c>
      <c r="L16" s="130"/>
      <c r="M16" s="130"/>
    </row>
    <row r="17" ht="12.0" customHeight="1">
      <c r="A17" s="19" t="s">
        <v>246</v>
      </c>
      <c r="B17" s="67">
        <v>1960.0</v>
      </c>
      <c r="C17" s="67">
        <v>1904.0</v>
      </c>
      <c r="D17" s="67">
        <v>1819.0</v>
      </c>
      <c r="E17" s="67">
        <v>1999.0</v>
      </c>
      <c r="F17" s="67">
        <v>2000.0</v>
      </c>
      <c r="G17" s="67">
        <v>2440.0</v>
      </c>
      <c r="H17" s="67">
        <v>1800.0</v>
      </c>
      <c r="I17" s="67">
        <v>1800.0</v>
      </c>
      <c r="J17" s="67">
        <v>1800.0</v>
      </c>
      <c r="K17" s="67">
        <v>1800.0</v>
      </c>
      <c r="L17" s="130"/>
      <c r="M17" s="130"/>
    </row>
    <row r="18" ht="12.0" customHeight="1">
      <c r="A18" s="19" t="s">
        <v>240</v>
      </c>
      <c r="B18" s="67">
        <v>400.0</v>
      </c>
      <c r="C18" s="67">
        <v>600.0</v>
      </c>
      <c r="D18" s="67">
        <v>800.0</v>
      </c>
      <c r="E18" s="67">
        <v>900.0</v>
      </c>
      <c r="F18" s="67">
        <v>900.0</v>
      </c>
      <c r="G18" s="67">
        <v>900.0</v>
      </c>
      <c r="H18" s="67">
        <v>900.0</v>
      </c>
      <c r="I18" s="67">
        <v>900.0</v>
      </c>
      <c r="J18" s="67">
        <v>400.0</v>
      </c>
      <c r="K18" s="67">
        <v>400.0</v>
      </c>
      <c r="L18" s="130"/>
      <c r="M18" s="130"/>
    </row>
    <row r="19" ht="12.0" customHeight="1">
      <c r="A19" s="19" t="s">
        <v>229</v>
      </c>
      <c r="B19" s="67">
        <v>557.0</v>
      </c>
      <c r="C19" s="67">
        <v>522.0</v>
      </c>
      <c r="D19" s="67">
        <v>490.0</v>
      </c>
      <c r="E19" s="67">
        <v>450.0</v>
      </c>
      <c r="F19" s="67">
        <v>450.0</v>
      </c>
      <c r="G19" s="67">
        <v>450.0</v>
      </c>
      <c r="H19" s="67">
        <v>450.0</v>
      </c>
      <c r="I19" s="67">
        <v>200.0</v>
      </c>
      <c r="J19" s="67">
        <v>200.0</v>
      </c>
      <c r="K19" s="67">
        <v>200.0</v>
      </c>
      <c r="L19" s="130"/>
      <c r="M19" s="130"/>
    </row>
    <row r="20" ht="12.0" customHeight="1">
      <c r="A20" s="19" t="s">
        <v>230</v>
      </c>
      <c r="B20" s="369" t="s">
        <v>599</v>
      </c>
      <c r="C20" s="369" t="s">
        <v>599</v>
      </c>
      <c r="D20" s="369" t="s">
        <v>599</v>
      </c>
      <c r="E20" s="369" t="s">
        <v>599</v>
      </c>
      <c r="F20" s="369" t="s">
        <v>599</v>
      </c>
      <c r="G20" s="67">
        <v>800.0</v>
      </c>
      <c r="H20" s="67">
        <v>450.0</v>
      </c>
      <c r="I20" s="67">
        <v>600.0</v>
      </c>
      <c r="J20" s="369" t="s">
        <v>599</v>
      </c>
      <c r="K20" s="369" t="s">
        <v>599</v>
      </c>
      <c r="L20" s="130"/>
      <c r="M20" s="130"/>
    </row>
    <row r="21" ht="10.5" customHeight="1">
      <c r="A21" s="19"/>
      <c r="B21" s="17"/>
      <c r="C21" s="17"/>
      <c r="D21" s="17"/>
      <c r="E21" s="17"/>
      <c r="F21" s="17"/>
      <c r="G21" s="17"/>
      <c r="H21" s="17"/>
      <c r="I21" s="19"/>
      <c r="J21" s="19"/>
      <c r="K21" s="19"/>
      <c r="L21" s="19"/>
      <c r="M21" s="19"/>
    </row>
    <row r="22" ht="10.5" customHeight="1">
      <c r="A22" s="19"/>
      <c r="B22" s="17"/>
      <c r="C22" s="17"/>
      <c r="D22" s="17"/>
      <c r="E22" s="17"/>
      <c r="F22" s="17"/>
      <c r="G22" s="17"/>
      <c r="H22" s="17"/>
      <c r="I22" s="19"/>
      <c r="J22" s="19"/>
      <c r="K22" s="19"/>
      <c r="L22" s="19"/>
      <c r="M22" s="19"/>
    </row>
    <row r="23" ht="12.0" customHeight="1">
      <c r="A23" s="176" t="s">
        <v>368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2"/>
      <c r="L23" s="19"/>
      <c r="M23" s="19"/>
    </row>
    <row r="24" ht="24.0" customHeight="1">
      <c r="A24" s="228" t="s">
        <v>369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30"/>
      <c r="L24" s="19"/>
      <c r="M24" s="19"/>
    </row>
    <row r="25" ht="12.0" customHeight="1">
      <c r="A25" s="19"/>
      <c r="B25" s="17"/>
      <c r="C25" s="17"/>
      <c r="D25" s="17"/>
      <c r="E25" s="17"/>
      <c r="F25" s="17"/>
      <c r="G25" s="17"/>
      <c r="H25" s="17"/>
      <c r="I25" s="19"/>
      <c r="J25" s="19"/>
      <c r="K25" s="19"/>
      <c r="L25" s="19"/>
      <c r="M25" s="19"/>
    </row>
    <row r="26" ht="12.0" customHeight="1">
      <c r="A26" s="17"/>
      <c r="B26" s="17"/>
      <c r="C26" s="17"/>
      <c r="D26" s="17"/>
      <c r="E26" s="17"/>
      <c r="F26" s="17"/>
      <c r="G26" s="17"/>
      <c r="H26" s="17"/>
      <c r="I26" s="19"/>
      <c r="J26" s="19"/>
      <c r="K26" s="19"/>
      <c r="L26" s="19"/>
      <c r="M26" s="19"/>
    </row>
    <row r="27" ht="12.0" customHeight="1">
      <c r="A27" s="17"/>
      <c r="B27" s="17"/>
      <c r="C27" s="17"/>
      <c r="D27" s="17"/>
      <c r="E27" s="17"/>
      <c r="F27" s="17"/>
      <c r="G27" s="17"/>
      <c r="H27" s="17"/>
      <c r="I27" s="19"/>
      <c r="J27" s="19"/>
      <c r="K27" s="19"/>
      <c r="L27" s="19"/>
      <c r="M27" s="19"/>
    </row>
    <row r="28" ht="12.0" customHeight="1">
      <c r="A28" s="17"/>
      <c r="B28" s="17"/>
      <c r="C28" s="17"/>
      <c r="D28" s="17"/>
      <c r="E28" s="17"/>
      <c r="F28" s="17"/>
      <c r="G28" s="17"/>
      <c r="H28" s="17"/>
      <c r="I28" s="19"/>
      <c r="J28" s="19"/>
      <c r="K28" s="19"/>
      <c r="L28" s="19"/>
      <c r="M28" s="19"/>
    </row>
    <row r="29" ht="12.0" customHeight="1">
      <c r="A29" s="17"/>
      <c r="B29" s="17"/>
      <c r="C29" s="17"/>
      <c r="D29" s="17"/>
      <c r="E29" s="39"/>
      <c r="F29" s="39"/>
      <c r="G29" s="39"/>
      <c r="H29" s="39"/>
      <c r="I29" s="121"/>
      <c r="J29" s="121"/>
      <c r="K29" s="19"/>
      <c r="L29" s="19"/>
      <c r="M29" s="19"/>
    </row>
    <row r="30" ht="12.0" customHeight="1">
      <c r="A30" s="17"/>
      <c r="B30" s="17"/>
      <c r="C30" s="17"/>
      <c r="D30" s="17"/>
      <c r="E30" s="17"/>
      <c r="F30" s="17"/>
      <c r="G30" s="17"/>
      <c r="H30" s="17"/>
      <c r="I30" s="19"/>
      <c r="J30" s="19"/>
      <c r="K30" s="19"/>
      <c r="L30" s="19"/>
      <c r="M30" s="19"/>
    </row>
    <row r="31" ht="12.0" customHeight="1">
      <c r="A31" s="17"/>
      <c r="B31" s="17"/>
      <c r="C31" s="17"/>
      <c r="D31" s="17"/>
      <c r="E31" s="17"/>
      <c r="F31" s="17"/>
      <c r="G31" s="17"/>
      <c r="H31" s="17"/>
      <c r="I31" s="19"/>
      <c r="J31" s="19"/>
      <c r="K31" s="19"/>
      <c r="L31" s="19"/>
      <c r="M31" s="19"/>
    </row>
    <row r="32" ht="12.0" customHeight="1">
      <c r="A32" s="17"/>
      <c r="B32" s="17"/>
      <c r="C32" s="17"/>
      <c r="D32" s="17"/>
      <c r="E32" s="17"/>
      <c r="F32" s="17"/>
      <c r="G32" s="17"/>
      <c r="H32" s="17"/>
      <c r="I32" s="19"/>
      <c r="J32" s="19"/>
      <c r="K32" s="19"/>
      <c r="L32" s="19"/>
      <c r="M32" s="19"/>
    </row>
    <row r="33" ht="12.0" customHeight="1">
      <c r="A33" s="17"/>
      <c r="B33" s="17"/>
      <c r="C33" s="17"/>
      <c r="D33" s="17"/>
      <c r="E33" s="17"/>
      <c r="F33" s="17"/>
      <c r="G33" s="17"/>
      <c r="H33" s="17"/>
      <c r="I33" s="19"/>
      <c r="J33" s="19"/>
      <c r="K33" s="19"/>
      <c r="L33" s="19"/>
      <c r="M33" s="19"/>
    </row>
    <row r="34" ht="12.0" customHeight="1">
      <c r="A34" s="17"/>
      <c r="B34" s="17"/>
      <c r="C34" s="17"/>
      <c r="D34" s="17"/>
      <c r="E34" s="17"/>
      <c r="F34" s="17"/>
      <c r="G34" s="17"/>
      <c r="H34" s="17"/>
      <c r="I34" s="19"/>
      <c r="J34" s="19"/>
      <c r="K34" s="19"/>
      <c r="L34" s="19"/>
      <c r="M34" s="19"/>
    </row>
    <row r="35" ht="12.0" customHeight="1">
      <c r="A35" s="17"/>
      <c r="B35" s="17"/>
      <c r="C35" s="17"/>
      <c r="D35" s="17"/>
      <c r="E35" s="17"/>
      <c r="F35" s="17"/>
      <c r="G35" s="17"/>
      <c r="H35" s="17"/>
      <c r="I35" s="19"/>
      <c r="J35" s="19"/>
      <c r="K35" s="19"/>
      <c r="L35" s="19"/>
      <c r="M35" s="19"/>
    </row>
    <row r="36" ht="12.0" customHeight="1">
      <c r="A36" s="17"/>
      <c r="B36" s="17"/>
      <c r="C36" s="17"/>
      <c r="D36" s="17"/>
      <c r="E36" s="17"/>
      <c r="F36" s="17"/>
      <c r="G36" s="17"/>
      <c r="H36" s="17"/>
      <c r="I36" s="19"/>
      <c r="J36" s="19"/>
      <c r="K36" s="19"/>
      <c r="L36" s="19"/>
      <c r="M36" s="19"/>
    </row>
    <row r="37" ht="12.0" customHeight="1">
      <c r="A37" s="17"/>
      <c r="B37" s="17"/>
      <c r="C37" s="17"/>
      <c r="D37" s="17"/>
      <c r="E37" s="17"/>
      <c r="F37" s="17"/>
      <c r="G37" s="17"/>
      <c r="H37" s="17"/>
      <c r="I37" s="19"/>
      <c r="J37" s="19"/>
      <c r="K37" s="19"/>
      <c r="L37" s="19"/>
      <c r="M37" s="19"/>
    </row>
    <row r="38" ht="12.0" customHeight="1">
      <c r="A38" s="17"/>
      <c r="B38" s="17"/>
      <c r="C38" s="17"/>
      <c r="D38" s="17"/>
      <c r="E38" s="17"/>
      <c r="F38" s="17"/>
      <c r="G38" s="17"/>
      <c r="H38" s="17"/>
      <c r="I38" s="19"/>
      <c r="J38" s="19"/>
      <c r="K38" s="19"/>
      <c r="L38" s="19"/>
      <c r="M38" s="19"/>
    </row>
    <row r="39" ht="12.0" customHeight="1">
      <c r="A39" s="17"/>
      <c r="B39" s="17"/>
      <c r="C39" s="17"/>
      <c r="D39" s="17"/>
      <c r="E39" s="17"/>
      <c r="F39" s="17"/>
      <c r="G39" s="17"/>
      <c r="H39" s="17"/>
      <c r="I39" s="19"/>
      <c r="J39" s="19"/>
      <c r="K39" s="19"/>
      <c r="L39" s="19"/>
      <c r="M39" s="19"/>
    </row>
    <row r="40" ht="12.0" customHeight="1">
      <c r="A40" s="17"/>
      <c r="B40" s="17"/>
      <c r="C40" s="17"/>
      <c r="D40" s="17"/>
      <c r="E40" s="17"/>
      <c r="F40" s="17"/>
      <c r="G40" s="17"/>
      <c r="H40" s="17"/>
      <c r="I40" s="19"/>
      <c r="J40" s="19"/>
      <c r="K40" s="19"/>
      <c r="L40" s="19"/>
      <c r="M40" s="19"/>
    </row>
    <row r="41" ht="12.0" customHeight="1">
      <c r="A41" s="17"/>
      <c r="B41" s="17"/>
      <c r="C41" s="17"/>
      <c r="D41" s="17"/>
      <c r="E41" s="17"/>
      <c r="F41" s="17"/>
      <c r="G41" s="17"/>
      <c r="H41" s="17"/>
      <c r="I41" s="19"/>
      <c r="J41" s="19"/>
      <c r="K41" s="19"/>
      <c r="L41" s="19"/>
      <c r="M41" s="19"/>
    </row>
    <row r="42" ht="12.0" customHeight="1">
      <c r="A42" s="17"/>
      <c r="B42" s="17"/>
      <c r="C42" s="17"/>
      <c r="D42" s="17"/>
      <c r="E42" s="17"/>
      <c r="F42" s="17"/>
      <c r="G42" s="17"/>
      <c r="H42" s="17"/>
      <c r="I42" s="19"/>
      <c r="J42" s="19"/>
      <c r="K42" s="19"/>
      <c r="L42" s="19"/>
      <c r="M42" s="19"/>
    </row>
    <row r="43" ht="12.0" customHeight="1">
      <c r="A43" s="17"/>
      <c r="B43" s="17"/>
      <c r="C43" s="17"/>
      <c r="D43" s="17"/>
      <c r="E43" s="17"/>
      <c r="F43" s="17"/>
      <c r="G43" s="17"/>
      <c r="H43" s="17"/>
      <c r="I43" s="19"/>
      <c r="J43" s="19"/>
      <c r="K43" s="19"/>
      <c r="L43" s="19"/>
      <c r="M43" s="19"/>
    </row>
    <row r="44" ht="12.0" customHeight="1">
      <c r="A44" s="19"/>
      <c r="B44" s="17"/>
      <c r="C44" s="17"/>
      <c r="D44" s="17"/>
      <c r="E44" s="17"/>
      <c r="F44" s="17"/>
      <c r="G44" s="17"/>
      <c r="H44" s="17"/>
      <c r="I44" s="19"/>
      <c r="J44" s="19"/>
      <c r="K44" s="19"/>
      <c r="L44" s="19"/>
      <c r="M44" s="19"/>
    </row>
    <row r="45" ht="12.0" customHeight="1">
      <c r="A45" s="19"/>
      <c r="B45" s="17"/>
      <c r="C45" s="17"/>
      <c r="D45" s="17"/>
      <c r="E45" s="17"/>
      <c r="F45" s="17"/>
      <c r="G45" s="17"/>
      <c r="H45" s="17"/>
      <c r="I45" s="19"/>
      <c r="J45" s="19"/>
      <c r="K45" s="19"/>
      <c r="L45" s="19"/>
      <c r="M45" s="19"/>
    </row>
    <row r="46" ht="12.0" customHeight="1">
      <c r="A46" s="19"/>
      <c r="B46" s="17"/>
      <c r="C46" s="17"/>
      <c r="D46" s="17"/>
      <c r="E46" s="17"/>
      <c r="F46" s="17"/>
      <c r="G46" s="17"/>
      <c r="H46" s="17"/>
      <c r="I46" s="19"/>
      <c r="J46" s="19"/>
      <c r="K46" s="19"/>
      <c r="L46" s="19"/>
      <c r="M46" s="19"/>
    </row>
    <row r="47" ht="12.0" customHeight="1">
      <c r="A47" s="19"/>
      <c r="B47" s="17"/>
      <c r="C47" s="17"/>
      <c r="D47" s="17"/>
      <c r="E47" s="17"/>
      <c r="F47" s="17"/>
      <c r="G47" s="17"/>
      <c r="H47" s="17"/>
      <c r="I47" s="19"/>
      <c r="J47" s="19"/>
      <c r="K47" s="19"/>
      <c r="L47" s="19"/>
      <c r="M47" s="19"/>
    </row>
    <row r="48" ht="12.0" customHeight="1">
      <c r="A48" s="19"/>
      <c r="B48" s="17"/>
      <c r="C48" s="17"/>
      <c r="D48" s="17"/>
      <c r="E48" s="17"/>
      <c r="F48" s="17"/>
      <c r="G48" s="17"/>
      <c r="H48" s="17"/>
      <c r="I48" s="19"/>
      <c r="J48" s="19"/>
      <c r="K48" s="19"/>
      <c r="L48" s="19"/>
      <c r="M48" s="19"/>
    </row>
    <row r="49" ht="12.0" customHeight="1">
      <c r="A49" s="19"/>
      <c r="B49" s="17"/>
      <c r="C49" s="17"/>
      <c r="D49" s="17"/>
      <c r="E49" s="17"/>
      <c r="F49" s="17"/>
      <c r="G49" s="17"/>
      <c r="H49" s="17"/>
      <c r="I49" s="19"/>
      <c r="J49" s="19"/>
      <c r="K49" s="19"/>
      <c r="L49" s="19"/>
      <c r="M49" s="19"/>
    </row>
    <row r="50" ht="12.0" customHeight="1">
      <c r="A50" s="19"/>
      <c r="B50" s="17"/>
      <c r="C50" s="17"/>
      <c r="D50" s="17"/>
      <c r="E50" s="17"/>
      <c r="F50" s="17"/>
      <c r="G50" s="17"/>
      <c r="H50" s="17"/>
      <c r="I50" s="19"/>
      <c r="J50" s="19"/>
      <c r="K50" s="19"/>
      <c r="L50" s="19"/>
      <c r="M50" s="19"/>
    </row>
    <row r="51" ht="12.0" customHeight="1">
      <c r="A51" s="19"/>
      <c r="B51" s="17"/>
      <c r="C51" s="17"/>
      <c r="D51" s="17"/>
      <c r="E51" s="17"/>
      <c r="F51" s="17"/>
      <c r="G51" s="17"/>
      <c r="H51" s="17"/>
      <c r="I51" s="19"/>
      <c r="J51" s="19"/>
      <c r="K51" s="19"/>
      <c r="L51" s="19"/>
      <c r="M51" s="19"/>
    </row>
    <row r="52" ht="12.0" customHeight="1">
      <c r="A52" s="19"/>
      <c r="B52" s="17"/>
      <c r="C52" s="17"/>
      <c r="D52" s="17"/>
      <c r="E52" s="17"/>
      <c r="F52" s="17"/>
      <c r="G52" s="17"/>
      <c r="H52" s="17"/>
      <c r="I52" s="19"/>
      <c r="J52" s="19"/>
      <c r="K52" s="19"/>
      <c r="L52" s="19"/>
      <c r="M52" s="19"/>
    </row>
    <row r="53" ht="12.0" customHeight="1">
      <c r="A53" s="19"/>
      <c r="B53" s="17"/>
      <c r="C53" s="17"/>
      <c r="D53" s="17"/>
      <c r="E53" s="17"/>
      <c r="F53" s="17"/>
      <c r="G53" s="17"/>
      <c r="H53" s="17"/>
      <c r="I53" s="19"/>
      <c r="J53" s="19"/>
      <c r="K53" s="19"/>
      <c r="L53" s="19"/>
      <c r="M53" s="19"/>
    </row>
    <row r="54" ht="12.0" customHeight="1">
      <c r="A54" s="19"/>
      <c r="B54" s="17"/>
      <c r="C54" s="17"/>
      <c r="D54" s="17"/>
      <c r="E54" s="17"/>
      <c r="F54" s="17"/>
      <c r="G54" s="17"/>
      <c r="H54" s="17"/>
      <c r="I54" s="19"/>
      <c r="J54" s="19"/>
      <c r="K54" s="19"/>
      <c r="L54" s="19"/>
      <c r="M54" s="19"/>
    </row>
    <row r="55" ht="12.0" customHeight="1">
      <c r="A55" s="19"/>
      <c r="B55" s="17"/>
      <c r="C55" s="17"/>
      <c r="D55" s="17"/>
      <c r="E55" s="17"/>
      <c r="F55" s="17"/>
      <c r="G55" s="17"/>
      <c r="H55" s="17"/>
      <c r="I55" s="19"/>
      <c r="J55" s="19"/>
      <c r="K55" s="19"/>
      <c r="L55" s="19"/>
      <c r="M55" s="19"/>
    </row>
    <row r="56" ht="12.0" customHeight="1">
      <c r="A56" s="19"/>
      <c r="B56" s="17"/>
      <c r="C56" s="17"/>
      <c r="D56" s="17"/>
      <c r="E56" s="17"/>
      <c r="F56" s="17"/>
      <c r="G56" s="17"/>
      <c r="H56" s="17"/>
      <c r="I56" s="19"/>
      <c r="J56" s="19"/>
      <c r="K56" s="19"/>
      <c r="L56" s="19"/>
      <c r="M56" s="19"/>
    </row>
    <row r="57" ht="12.0" customHeight="1">
      <c r="A57" s="19"/>
      <c r="B57" s="17"/>
      <c r="C57" s="17"/>
      <c r="D57" s="17"/>
      <c r="E57" s="17"/>
      <c r="F57" s="17"/>
      <c r="G57" s="17"/>
      <c r="H57" s="17"/>
      <c r="I57" s="19"/>
      <c r="J57" s="19"/>
      <c r="K57" s="19"/>
      <c r="L57" s="19"/>
      <c r="M57" s="19"/>
    </row>
    <row r="58" ht="12.0" customHeight="1">
      <c r="A58" s="19"/>
      <c r="B58" s="17"/>
      <c r="C58" s="17"/>
      <c r="D58" s="17"/>
      <c r="E58" s="17"/>
      <c r="F58" s="17"/>
      <c r="G58" s="17"/>
      <c r="H58" s="17"/>
      <c r="I58" s="19"/>
      <c r="J58" s="19"/>
      <c r="K58" s="19"/>
      <c r="L58" s="19"/>
      <c r="M58" s="19"/>
    </row>
    <row r="59" ht="12.0" customHeight="1">
      <c r="A59" s="19"/>
      <c r="B59" s="17"/>
      <c r="C59" s="17"/>
      <c r="D59" s="17"/>
      <c r="E59" s="17"/>
      <c r="F59" s="17"/>
      <c r="G59" s="17"/>
      <c r="H59" s="17"/>
      <c r="I59" s="19"/>
      <c r="J59" s="19"/>
      <c r="K59" s="19"/>
      <c r="L59" s="19"/>
      <c r="M59" s="19"/>
    </row>
    <row r="60" ht="12.0" customHeight="1">
      <c r="A60" s="19"/>
      <c r="B60" s="17"/>
      <c r="C60" s="17"/>
      <c r="D60" s="17"/>
      <c r="E60" s="17"/>
      <c r="F60" s="17"/>
      <c r="G60" s="17"/>
      <c r="H60" s="17"/>
      <c r="I60" s="19"/>
      <c r="J60" s="19"/>
      <c r="K60" s="19"/>
      <c r="L60" s="19"/>
      <c r="M60" s="19"/>
    </row>
    <row r="61" ht="12.0" customHeight="1">
      <c r="A61" s="19"/>
      <c r="B61" s="17"/>
      <c r="C61" s="17"/>
      <c r="D61" s="17"/>
      <c r="E61" s="17"/>
      <c r="F61" s="17"/>
      <c r="G61" s="17"/>
      <c r="H61" s="17"/>
      <c r="I61" s="19"/>
      <c r="J61" s="19"/>
      <c r="K61" s="19"/>
      <c r="L61" s="19"/>
      <c r="M61" s="19"/>
    </row>
    <row r="62" ht="12.0" customHeight="1">
      <c r="A62" s="19"/>
      <c r="B62" s="17"/>
      <c r="C62" s="17"/>
      <c r="D62" s="17"/>
      <c r="E62" s="17"/>
      <c r="F62" s="17"/>
      <c r="G62" s="17"/>
      <c r="H62" s="17"/>
      <c r="I62" s="19"/>
      <c r="J62" s="19"/>
      <c r="K62" s="19"/>
      <c r="L62" s="19"/>
      <c r="M62" s="19"/>
    </row>
    <row r="63" ht="12.0" customHeight="1">
      <c r="A63" s="19"/>
      <c r="B63" s="17"/>
      <c r="C63" s="17"/>
      <c r="D63" s="17"/>
      <c r="E63" s="17"/>
      <c r="F63" s="17"/>
      <c r="G63" s="17"/>
      <c r="H63" s="17"/>
      <c r="I63" s="19"/>
      <c r="J63" s="19"/>
      <c r="K63" s="19"/>
      <c r="L63" s="19"/>
      <c r="M63" s="19"/>
    </row>
    <row r="64" ht="12.0" customHeight="1">
      <c r="A64" s="19"/>
      <c r="B64" s="17"/>
      <c r="C64" s="17"/>
      <c r="D64" s="17"/>
      <c r="E64" s="17"/>
      <c r="F64" s="17"/>
      <c r="G64" s="17"/>
      <c r="H64" s="17"/>
      <c r="I64" s="19"/>
      <c r="J64" s="19"/>
      <c r="K64" s="19"/>
      <c r="L64" s="19"/>
      <c r="M64" s="19"/>
    </row>
    <row r="65" ht="12.0" customHeight="1">
      <c r="A65" s="19"/>
      <c r="B65" s="17"/>
      <c r="C65" s="17"/>
      <c r="D65" s="17"/>
      <c r="E65" s="17"/>
      <c r="F65" s="17"/>
      <c r="G65" s="17"/>
      <c r="H65" s="17"/>
      <c r="I65" s="19"/>
      <c r="J65" s="19"/>
      <c r="K65" s="19"/>
      <c r="L65" s="19"/>
      <c r="M65" s="19"/>
    </row>
    <row r="66" ht="12.0" customHeight="1">
      <c r="A66" s="19"/>
      <c r="B66" s="17"/>
      <c r="C66" s="17"/>
      <c r="D66" s="17"/>
      <c r="E66" s="17"/>
      <c r="F66" s="17"/>
      <c r="G66" s="17"/>
      <c r="H66" s="17"/>
      <c r="I66" s="19"/>
      <c r="J66" s="19"/>
      <c r="K66" s="19"/>
      <c r="L66" s="19"/>
      <c r="M66" s="19"/>
    </row>
    <row r="67" ht="12.0" customHeight="1">
      <c r="A67" s="19"/>
      <c r="B67" s="17"/>
      <c r="C67" s="17"/>
      <c r="D67" s="17"/>
      <c r="E67" s="17"/>
      <c r="F67" s="17"/>
      <c r="G67" s="17"/>
      <c r="H67" s="17"/>
      <c r="I67" s="19"/>
      <c r="J67" s="19"/>
      <c r="K67" s="19"/>
      <c r="L67" s="19"/>
      <c r="M67" s="19"/>
    </row>
    <row r="68" ht="12.0" customHeight="1">
      <c r="A68" s="19"/>
      <c r="B68" s="17"/>
      <c r="C68" s="17"/>
      <c r="D68" s="17"/>
      <c r="E68" s="17"/>
      <c r="F68" s="17"/>
      <c r="G68" s="17"/>
      <c r="H68" s="17"/>
      <c r="I68" s="19"/>
      <c r="J68" s="19"/>
      <c r="K68" s="19"/>
      <c r="L68" s="19"/>
      <c r="M68" s="19"/>
    </row>
    <row r="69" ht="12.0" customHeight="1">
      <c r="A69" s="19"/>
      <c r="B69" s="17"/>
      <c r="C69" s="17"/>
      <c r="D69" s="17"/>
      <c r="E69" s="17"/>
      <c r="F69" s="17"/>
      <c r="G69" s="17"/>
      <c r="H69" s="17"/>
      <c r="I69" s="19"/>
      <c r="J69" s="19"/>
      <c r="K69" s="19"/>
      <c r="L69" s="19"/>
      <c r="M69" s="19"/>
    </row>
    <row r="70" ht="12.0" customHeight="1">
      <c r="A70" s="19"/>
      <c r="B70" s="17"/>
      <c r="C70" s="17"/>
      <c r="D70" s="17"/>
      <c r="E70" s="17"/>
      <c r="F70" s="17"/>
      <c r="G70" s="17"/>
      <c r="H70" s="17"/>
      <c r="I70" s="19"/>
      <c r="J70" s="19"/>
      <c r="K70" s="19"/>
      <c r="L70" s="19"/>
      <c r="M70" s="19"/>
    </row>
    <row r="71" ht="12.0" customHeight="1">
      <c r="A71" s="19"/>
      <c r="B71" s="17"/>
      <c r="C71" s="17"/>
      <c r="D71" s="17"/>
      <c r="E71" s="17"/>
      <c r="F71" s="17"/>
      <c r="G71" s="17"/>
      <c r="H71" s="17"/>
      <c r="I71" s="19"/>
      <c r="J71" s="19"/>
      <c r="K71" s="19"/>
      <c r="L71" s="19"/>
      <c r="M71" s="19"/>
    </row>
    <row r="72" ht="12.0" customHeight="1">
      <c r="A72" s="19"/>
      <c r="B72" s="17"/>
      <c r="C72" s="17"/>
      <c r="D72" s="17"/>
      <c r="E72" s="17"/>
      <c r="F72" s="17"/>
      <c r="G72" s="17"/>
      <c r="H72" s="17"/>
      <c r="I72" s="19"/>
      <c r="J72" s="19"/>
      <c r="K72" s="19"/>
      <c r="L72" s="19"/>
      <c r="M72" s="19"/>
    </row>
    <row r="73" ht="12.0" customHeight="1">
      <c r="A73" s="19"/>
      <c r="B73" s="17"/>
      <c r="C73" s="17"/>
      <c r="D73" s="17"/>
      <c r="E73" s="17"/>
      <c r="F73" s="17"/>
      <c r="G73" s="17"/>
      <c r="H73" s="17"/>
      <c r="I73" s="19"/>
      <c r="J73" s="19"/>
      <c r="K73" s="19"/>
      <c r="L73" s="19"/>
      <c r="M73" s="19"/>
    </row>
    <row r="74" ht="12.0" customHeight="1">
      <c r="A74" s="19"/>
      <c r="B74" s="17"/>
      <c r="C74" s="17"/>
      <c r="D74" s="17"/>
      <c r="E74" s="17"/>
      <c r="F74" s="17"/>
      <c r="G74" s="17"/>
      <c r="H74" s="17"/>
      <c r="I74" s="19"/>
      <c r="J74" s="19"/>
      <c r="K74" s="19"/>
      <c r="L74" s="19"/>
      <c r="M74" s="19"/>
    </row>
    <row r="75" ht="12.0" customHeight="1">
      <c r="A75" s="19"/>
      <c r="B75" s="17"/>
      <c r="C75" s="17"/>
      <c r="D75" s="17"/>
      <c r="E75" s="17"/>
      <c r="F75" s="17"/>
      <c r="G75" s="17"/>
      <c r="H75" s="17"/>
      <c r="I75" s="19"/>
      <c r="J75" s="19"/>
      <c r="K75" s="19"/>
      <c r="L75" s="19"/>
      <c r="M75" s="19"/>
    </row>
    <row r="76" ht="12.0" customHeight="1">
      <c r="A76" s="19"/>
      <c r="B76" s="17"/>
      <c r="C76" s="17"/>
      <c r="D76" s="17"/>
      <c r="E76" s="17"/>
      <c r="F76" s="17"/>
      <c r="G76" s="17"/>
      <c r="H76" s="17"/>
      <c r="I76" s="19"/>
      <c r="J76" s="19"/>
      <c r="K76" s="19"/>
      <c r="L76" s="19"/>
      <c r="M76" s="19"/>
    </row>
    <row r="77" ht="12.0" customHeight="1">
      <c r="A77" s="19"/>
      <c r="B77" s="17"/>
      <c r="C77" s="17"/>
      <c r="D77" s="17"/>
      <c r="E77" s="17"/>
      <c r="F77" s="17"/>
      <c r="G77" s="17"/>
      <c r="H77" s="17"/>
      <c r="I77" s="19"/>
      <c r="J77" s="19"/>
      <c r="K77" s="19"/>
      <c r="L77" s="19"/>
      <c r="M77" s="19"/>
    </row>
    <row r="78" ht="12.0" customHeight="1">
      <c r="A78" s="19"/>
      <c r="B78" s="17"/>
      <c r="C78" s="17"/>
      <c r="D78" s="17"/>
      <c r="E78" s="17"/>
      <c r="F78" s="17"/>
      <c r="G78" s="17"/>
      <c r="H78" s="17"/>
      <c r="I78" s="19"/>
      <c r="J78" s="19"/>
      <c r="K78" s="19"/>
      <c r="L78" s="19"/>
      <c r="M78" s="19"/>
    </row>
    <row r="79" ht="12.0" customHeight="1">
      <c r="A79" s="19"/>
      <c r="B79" s="17"/>
      <c r="C79" s="17"/>
      <c r="D79" s="17"/>
      <c r="E79" s="17"/>
      <c r="F79" s="17"/>
      <c r="G79" s="17"/>
      <c r="H79" s="17"/>
      <c r="I79" s="19"/>
      <c r="J79" s="19"/>
      <c r="K79" s="19"/>
      <c r="L79" s="19"/>
      <c r="M79" s="19"/>
    </row>
    <row r="80" ht="12.0" customHeight="1">
      <c r="A80" s="19"/>
      <c r="B80" s="17"/>
      <c r="C80" s="17"/>
      <c r="D80" s="17"/>
      <c r="E80" s="17"/>
      <c r="F80" s="17"/>
      <c r="G80" s="17"/>
      <c r="H80" s="17"/>
      <c r="I80" s="19"/>
      <c r="J80" s="19"/>
      <c r="K80" s="19"/>
      <c r="L80" s="19"/>
      <c r="M80" s="19"/>
    </row>
    <row r="81" ht="12.0" customHeight="1">
      <c r="A81" s="19"/>
      <c r="B81" s="17"/>
      <c r="C81" s="17"/>
      <c r="D81" s="17"/>
      <c r="E81" s="17"/>
      <c r="F81" s="17"/>
      <c r="G81" s="17"/>
      <c r="H81" s="17"/>
      <c r="I81" s="19"/>
      <c r="J81" s="19"/>
      <c r="K81" s="19"/>
      <c r="L81" s="19"/>
      <c r="M81" s="19"/>
    </row>
    <row r="82" ht="12.0" customHeight="1">
      <c r="A82" s="19"/>
      <c r="B82" s="17"/>
      <c r="C82" s="17"/>
      <c r="D82" s="17"/>
      <c r="E82" s="17"/>
      <c r="F82" s="17"/>
      <c r="G82" s="17"/>
      <c r="H82" s="17"/>
      <c r="I82" s="19"/>
      <c r="J82" s="19"/>
      <c r="K82" s="19"/>
      <c r="L82" s="19"/>
      <c r="M82" s="19"/>
    </row>
    <row r="83" ht="12.0" customHeight="1">
      <c r="A83" s="19"/>
      <c r="B83" s="17"/>
      <c r="C83" s="17"/>
      <c r="D83" s="17"/>
      <c r="E83" s="17"/>
      <c r="F83" s="17"/>
      <c r="G83" s="17"/>
      <c r="H83" s="17"/>
      <c r="I83" s="19"/>
      <c r="J83" s="19"/>
      <c r="K83" s="19"/>
      <c r="L83" s="19"/>
      <c r="M83" s="19"/>
    </row>
    <row r="84" ht="12.0" customHeight="1">
      <c r="A84" s="19"/>
      <c r="B84" s="17"/>
      <c r="C84" s="17"/>
      <c r="D84" s="17"/>
      <c r="E84" s="17"/>
      <c r="F84" s="17"/>
      <c r="G84" s="17"/>
      <c r="H84" s="17"/>
      <c r="I84" s="19"/>
      <c r="J84" s="19"/>
      <c r="K84" s="19"/>
      <c r="L84" s="19"/>
      <c r="M84" s="19"/>
    </row>
    <row r="85" ht="12.0" customHeight="1">
      <c r="A85" s="19"/>
      <c r="B85" s="17"/>
      <c r="C85" s="17"/>
      <c r="D85" s="17"/>
      <c r="E85" s="17"/>
      <c r="F85" s="17"/>
      <c r="G85" s="17"/>
      <c r="H85" s="17"/>
      <c r="I85" s="19"/>
      <c r="J85" s="19"/>
      <c r="K85" s="19"/>
      <c r="L85" s="19"/>
      <c r="M85" s="19"/>
    </row>
    <row r="86" ht="12.0" customHeight="1">
      <c r="A86" s="19"/>
      <c r="B86" s="17"/>
      <c r="C86" s="17"/>
      <c r="D86" s="17"/>
      <c r="E86" s="17"/>
      <c r="F86" s="17"/>
      <c r="G86" s="17"/>
      <c r="H86" s="17"/>
      <c r="I86" s="19"/>
      <c r="J86" s="19"/>
      <c r="K86" s="19"/>
      <c r="L86" s="19"/>
      <c r="M86" s="19"/>
    </row>
    <row r="87" ht="12.0" customHeight="1">
      <c r="A87" s="19"/>
      <c r="B87" s="17"/>
      <c r="C87" s="17"/>
      <c r="D87" s="17"/>
      <c r="E87" s="17"/>
      <c r="F87" s="17"/>
      <c r="G87" s="17"/>
      <c r="H87" s="17"/>
      <c r="I87" s="19"/>
      <c r="J87" s="19"/>
      <c r="K87" s="19"/>
      <c r="L87" s="19"/>
      <c r="M87" s="19"/>
    </row>
    <row r="88" ht="12.0" customHeight="1">
      <c r="A88" s="19"/>
      <c r="B88" s="17"/>
      <c r="C88" s="17"/>
      <c r="D88" s="17"/>
      <c r="E88" s="17"/>
      <c r="F88" s="17"/>
      <c r="G88" s="17"/>
      <c r="H88" s="17"/>
      <c r="I88" s="19"/>
      <c r="J88" s="19"/>
      <c r="K88" s="19"/>
      <c r="L88" s="19"/>
      <c r="M88" s="19"/>
    </row>
    <row r="89" ht="12.0" customHeight="1">
      <c r="A89" s="19"/>
      <c r="B89" s="17"/>
      <c r="C89" s="17"/>
      <c r="D89" s="17"/>
      <c r="E89" s="17"/>
      <c r="F89" s="17"/>
      <c r="G89" s="17"/>
      <c r="H89" s="17"/>
      <c r="I89" s="19"/>
      <c r="J89" s="19"/>
      <c r="K89" s="19"/>
      <c r="L89" s="19"/>
      <c r="M89" s="19"/>
    </row>
    <row r="90" ht="12.0" customHeight="1">
      <c r="A90" s="19"/>
      <c r="B90" s="17"/>
      <c r="C90" s="17"/>
      <c r="D90" s="17"/>
      <c r="E90" s="17"/>
      <c r="F90" s="17"/>
      <c r="G90" s="17"/>
      <c r="H90" s="17"/>
      <c r="I90" s="19"/>
      <c r="J90" s="19"/>
      <c r="K90" s="19"/>
      <c r="L90" s="19"/>
      <c r="M90" s="19"/>
    </row>
    <row r="91" ht="12.0" customHeight="1">
      <c r="A91" s="19"/>
      <c r="B91" s="17"/>
      <c r="C91" s="17"/>
      <c r="D91" s="17"/>
      <c r="E91" s="17"/>
      <c r="F91" s="17"/>
      <c r="G91" s="17"/>
      <c r="H91" s="17"/>
      <c r="I91" s="19"/>
      <c r="J91" s="19"/>
      <c r="K91" s="19"/>
      <c r="L91" s="19"/>
      <c r="M91" s="19"/>
    </row>
    <row r="92" ht="12.0" customHeight="1">
      <c r="A92" s="19"/>
      <c r="B92" s="17"/>
      <c r="C92" s="17"/>
      <c r="D92" s="17"/>
      <c r="E92" s="17"/>
      <c r="F92" s="17"/>
      <c r="G92" s="17"/>
      <c r="H92" s="17"/>
      <c r="I92" s="19"/>
      <c r="J92" s="19"/>
      <c r="K92" s="19"/>
      <c r="L92" s="19"/>
      <c r="M92" s="19"/>
    </row>
    <row r="93" ht="12.0" customHeight="1">
      <c r="A93" s="19"/>
      <c r="B93" s="17"/>
      <c r="C93" s="17"/>
      <c r="D93" s="17"/>
      <c r="E93" s="17"/>
      <c r="F93" s="17"/>
      <c r="G93" s="17"/>
      <c r="H93" s="17"/>
      <c r="I93" s="19"/>
      <c r="J93" s="19"/>
      <c r="K93" s="19"/>
      <c r="L93" s="19"/>
      <c r="M93" s="19"/>
    </row>
    <row r="94" ht="12.0" customHeight="1">
      <c r="A94" s="19"/>
      <c r="B94" s="17"/>
      <c r="C94" s="17"/>
      <c r="D94" s="17"/>
      <c r="E94" s="17"/>
      <c r="F94" s="17"/>
      <c r="G94" s="17"/>
      <c r="H94" s="17"/>
      <c r="I94" s="19"/>
      <c r="J94" s="19"/>
      <c r="K94" s="19"/>
      <c r="L94" s="19"/>
      <c r="M94" s="19"/>
    </row>
    <row r="95" ht="12.0" customHeight="1">
      <c r="A95" s="19"/>
      <c r="B95" s="17"/>
      <c r="C95" s="17"/>
      <c r="D95" s="17"/>
      <c r="E95" s="17"/>
      <c r="F95" s="17"/>
      <c r="G95" s="17"/>
      <c r="H95" s="17"/>
      <c r="I95" s="19"/>
      <c r="J95" s="19"/>
      <c r="K95" s="19"/>
      <c r="L95" s="19"/>
      <c r="M95" s="19"/>
    </row>
    <row r="96" ht="12.0" customHeight="1">
      <c r="A96" s="19"/>
      <c r="B96" s="17"/>
      <c r="C96" s="17"/>
      <c r="D96" s="17"/>
      <c r="E96" s="17"/>
      <c r="F96" s="17"/>
      <c r="G96" s="17"/>
      <c r="H96" s="17"/>
      <c r="I96" s="19"/>
      <c r="J96" s="19"/>
      <c r="K96" s="19"/>
      <c r="L96" s="19"/>
      <c r="M96" s="19"/>
    </row>
    <row r="97" ht="12.0" customHeight="1">
      <c r="A97" s="19"/>
      <c r="B97" s="17"/>
      <c r="C97" s="17"/>
      <c r="D97" s="17"/>
      <c r="E97" s="17"/>
      <c r="F97" s="17"/>
      <c r="G97" s="17"/>
      <c r="H97" s="17"/>
      <c r="I97" s="19"/>
      <c r="J97" s="19"/>
      <c r="K97" s="19"/>
      <c r="L97" s="19"/>
      <c r="M97" s="19"/>
    </row>
    <row r="98" ht="12.0" customHeight="1">
      <c r="A98" s="19"/>
      <c r="B98" s="17"/>
      <c r="C98" s="17"/>
      <c r="D98" s="17"/>
      <c r="E98" s="17"/>
      <c r="F98" s="17"/>
      <c r="G98" s="17"/>
      <c r="H98" s="17"/>
      <c r="I98" s="19"/>
      <c r="J98" s="19"/>
      <c r="K98" s="19"/>
      <c r="L98" s="19"/>
      <c r="M98" s="19"/>
    </row>
    <row r="99" ht="12.0" customHeight="1">
      <c r="A99" s="19"/>
      <c r="B99" s="17"/>
      <c r="C99" s="17"/>
      <c r="D99" s="17"/>
      <c r="E99" s="17"/>
      <c r="F99" s="17"/>
      <c r="G99" s="17"/>
      <c r="H99" s="17"/>
      <c r="I99" s="19"/>
      <c r="J99" s="19"/>
      <c r="K99" s="19"/>
      <c r="L99" s="19"/>
      <c r="M99" s="19"/>
    </row>
    <row r="100" ht="12.0" customHeight="1">
      <c r="A100" s="19"/>
      <c r="B100" s="17"/>
      <c r="C100" s="17"/>
      <c r="D100" s="17"/>
      <c r="E100" s="17"/>
      <c r="F100" s="17"/>
      <c r="G100" s="17"/>
      <c r="H100" s="17"/>
      <c r="I100" s="19"/>
      <c r="J100" s="19"/>
      <c r="K100" s="19"/>
      <c r="L100" s="19"/>
      <c r="M100" s="19"/>
    </row>
  </sheetData>
  <mergeCells count="2">
    <mergeCell ref="A23:K23"/>
    <mergeCell ref="A24:K24"/>
  </mergeCells>
  <printOptions/>
  <pageMargins bottom="0.75" footer="0.0" header="0.0" left="0.7" right="0.7" top="0.75"/>
  <pageSetup orientation="landscape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47.29"/>
    <col customWidth="1" min="2" max="11" width="8.86"/>
    <col customWidth="1" min="12" max="12" width="11.57"/>
  </cols>
  <sheetData>
    <row r="1" ht="14.25" customHeight="1">
      <c r="A1" s="18" t="s">
        <v>650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6"/>
    </row>
    <row r="2" ht="14.25" customHeight="1">
      <c r="A2" s="20" t="s">
        <v>651</v>
      </c>
      <c r="B2" s="113"/>
      <c r="C2" s="113"/>
      <c r="D2" s="113"/>
      <c r="E2" s="113"/>
      <c r="F2" s="113"/>
      <c r="G2" s="113"/>
      <c r="H2" s="66"/>
      <c r="I2" s="113"/>
      <c r="J2" s="113"/>
      <c r="K2" s="113"/>
      <c r="L2" s="116"/>
    </row>
    <row r="3" ht="9.75" customHeight="1">
      <c r="A3" s="19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6"/>
    </row>
    <row r="4" ht="9.75" customHeight="1">
      <c r="A4" s="19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6"/>
    </row>
    <row r="5" ht="14.25" customHeight="1">
      <c r="A5" s="21" t="s">
        <v>372</v>
      </c>
      <c r="B5" s="22">
        <v>2011.0</v>
      </c>
      <c r="C5" s="22">
        <v>2012.0</v>
      </c>
      <c r="D5" s="22">
        <v>2013.0</v>
      </c>
      <c r="E5" s="22">
        <v>2014.0</v>
      </c>
      <c r="F5" s="22">
        <v>2015.0</v>
      </c>
      <c r="G5" s="22">
        <v>2016.0</v>
      </c>
      <c r="H5" s="22">
        <v>2017.0</v>
      </c>
      <c r="I5" s="22">
        <v>2018.0</v>
      </c>
      <c r="J5" s="22">
        <v>2019.0</v>
      </c>
      <c r="K5" s="22" t="s">
        <v>652</v>
      </c>
      <c r="L5" s="116"/>
    </row>
    <row r="6" ht="14.25" customHeight="1">
      <c r="A6" s="18" t="s">
        <v>72</v>
      </c>
      <c r="B6" s="311" t="str">
        <f t="shared" ref="B6:K6" si="1">SUM(B8:B13)</f>
        <v>19,141</v>
      </c>
      <c r="C6" s="311" t="str">
        <f t="shared" si="1"/>
        <v>16,790</v>
      </c>
      <c r="D6" s="311" t="str">
        <f t="shared" si="1"/>
        <v>18,140</v>
      </c>
      <c r="E6" s="311" t="str">
        <f t="shared" si="1"/>
        <v>17,018</v>
      </c>
      <c r="F6" s="311" t="str">
        <f t="shared" si="1"/>
        <v>20,153</v>
      </c>
      <c r="G6" s="311" t="str">
        <f t="shared" si="1"/>
        <v>25,757</v>
      </c>
      <c r="H6" s="311" t="str">
        <f t="shared" si="1"/>
        <v>28,141</v>
      </c>
      <c r="I6" s="311" t="str">
        <f t="shared" si="1"/>
        <v>28,034</v>
      </c>
      <c r="J6" s="311" t="str">
        <f t="shared" si="1"/>
        <v>30,441</v>
      </c>
      <c r="K6" s="311" t="str">
        <f t="shared" si="1"/>
        <v>32,185</v>
      </c>
      <c r="L6" s="322"/>
    </row>
    <row r="7" ht="9.75" customHeight="1">
      <c r="A7" s="19"/>
      <c r="B7" s="67"/>
      <c r="C7" s="67"/>
      <c r="D7" s="67"/>
      <c r="E7" s="67"/>
      <c r="F7" s="67"/>
      <c r="G7" s="67"/>
      <c r="H7" s="67"/>
      <c r="I7" s="67"/>
      <c r="J7" s="67"/>
      <c r="K7" s="67"/>
      <c r="L7" s="322"/>
    </row>
    <row r="8" ht="14.25" customHeight="1">
      <c r="A8" s="121" t="s">
        <v>515</v>
      </c>
      <c r="B8" s="66">
        <v>8149.796434</v>
      </c>
      <c r="C8" s="66">
        <v>7328.871448000001</v>
      </c>
      <c r="D8" s="66">
        <v>7794.889437000001</v>
      </c>
      <c r="E8" s="66">
        <v>10101.24981</v>
      </c>
      <c r="F8" s="66">
        <v>12368.381530999999</v>
      </c>
      <c r="G8" s="66">
        <v>10250.232154000001</v>
      </c>
      <c r="H8" s="66">
        <v>7930.539617999999</v>
      </c>
      <c r="I8" s="66">
        <v>7258.050428</v>
      </c>
      <c r="J8" s="66">
        <v>10562.564839</v>
      </c>
      <c r="K8" s="66">
        <v>14243.8867248</v>
      </c>
      <c r="L8" s="322"/>
    </row>
    <row r="9" ht="14.25" customHeight="1">
      <c r="A9" s="121" t="s">
        <v>376</v>
      </c>
      <c r="B9" s="66">
        <v>4758.581118</v>
      </c>
      <c r="C9" s="66">
        <v>3981.778496</v>
      </c>
      <c r="D9" s="66">
        <v>5800.511906999999</v>
      </c>
      <c r="E9" s="66">
        <v>4735.5970990000005</v>
      </c>
      <c r="F9" s="66">
        <v>3332.469537</v>
      </c>
      <c r="G9" s="66">
        <v>9579.623554</v>
      </c>
      <c r="H9" s="66">
        <v>12513.412187</v>
      </c>
      <c r="I9" s="66">
        <v>12609.442734999999</v>
      </c>
      <c r="J9" s="66">
        <v>13007.358958999997</v>
      </c>
      <c r="K9" s="66">
        <v>8843.60124565</v>
      </c>
      <c r="L9" s="322"/>
    </row>
    <row r="10" ht="14.25" customHeight="1">
      <c r="A10" s="121" t="s">
        <v>375</v>
      </c>
      <c r="B10" s="66">
        <v>6232.700499999999</v>
      </c>
      <c r="C10" s="66">
        <v>5479.724300000001</v>
      </c>
      <c r="D10" s="66">
        <v>4544.195900000001</v>
      </c>
      <c r="E10" s="66">
        <v>1423.5237</v>
      </c>
      <c r="F10" s="66">
        <v>2018.1846</v>
      </c>
      <c r="G10" s="66">
        <v>4667.481722</v>
      </c>
      <c r="H10" s="66">
        <v>3967.898902</v>
      </c>
      <c r="I10" s="66">
        <v>4627.863702</v>
      </c>
      <c r="J10" s="66">
        <v>3532.0812220000003</v>
      </c>
      <c r="K10" s="66">
        <v>3583.7549327</v>
      </c>
      <c r="L10" s="322"/>
    </row>
    <row r="11" ht="14.25" customHeight="1">
      <c r="A11" s="121" t="s">
        <v>653</v>
      </c>
      <c r="B11" s="66">
        <v>0.0</v>
      </c>
      <c r="C11" s="66">
        <v>0.0</v>
      </c>
      <c r="D11" s="66">
        <v>0.0</v>
      </c>
      <c r="E11" s="66">
        <v>0.0</v>
      </c>
      <c r="F11" s="66">
        <v>0.0</v>
      </c>
      <c r="G11" s="66">
        <v>0.0</v>
      </c>
      <c r="H11" s="66">
        <v>1084.814873</v>
      </c>
      <c r="I11" s="66">
        <v>1961.3250540000001</v>
      </c>
      <c r="J11" s="66">
        <v>1782.8201120000003</v>
      </c>
      <c r="K11" s="66">
        <v>3167.2684220000006</v>
      </c>
      <c r="L11" s="322"/>
    </row>
    <row r="12" ht="14.25" customHeight="1">
      <c r="A12" s="121" t="s">
        <v>522</v>
      </c>
      <c r="B12" s="66">
        <v>0.0</v>
      </c>
      <c r="C12" s="66">
        <v>0.0</v>
      </c>
      <c r="D12" s="66">
        <v>0.0</v>
      </c>
      <c r="E12" s="66">
        <v>0.0</v>
      </c>
      <c r="F12" s="66">
        <v>0.0</v>
      </c>
      <c r="G12" s="66">
        <v>161.89056499999998</v>
      </c>
      <c r="H12" s="66">
        <v>454.32649499999997</v>
      </c>
      <c r="I12" s="66">
        <v>904.375328</v>
      </c>
      <c r="J12" s="66">
        <v>1272.2996039999998</v>
      </c>
      <c r="K12" s="66">
        <v>1203.6194799198001</v>
      </c>
      <c r="L12" s="322"/>
    </row>
    <row r="13" ht="15.75" customHeight="1">
      <c r="A13" s="121" t="s">
        <v>514</v>
      </c>
      <c r="B13" s="66">
        <v>0.0</v>
      </c>
      <c r="C13" s="66">
        <v>0.0</v>
      </c>
      <c r="D13" s="66">
        <v>0.0</v>
      </c>
      <c r="E13" s="66">
        <v>757.321856</v>
      </c>
      <c r="F13" s="66">
        <v>2434.201948</v>
      </c>
      <c r="G13" s="66">
        <v>1097.27701</v>
      </c>
      <c r="H13" s="66">
        <v>2190.1331400000004</v>
      </c>
      <c r="I13" s="66">
        <v>672.45468</v>
      </c>
      <c r="J13" s="66">
        <v>284.23430299999995</v>
      </c>
      <c r="K13" s="66">
        <v>1142.4950740000002</v>
      </c>
      <c r="L13" s="322"/>
    </row>
    <row r="14" ht="9.75" customHeight="1">
      <c r="A14" s="121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116"/>
    </row>
    <row r="15" ht="9.75" customHeight="1">
      <c r="A15" s="19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6"/>
    </row>
    <row r="16" ht="14.25" customHeight="1">
      <c r="A16" s="24" t="s">
        <v>395</v>
      </c>
      <c r="B16" s="126"/>
      <c r="C16" s="127"/>
      <c r="D16" s="127"/>
      <c r="E16" s="127"/>
      <c r="F16" s="127"/>
      <c r="G16" s="127"/>
      <c r="H16" s="127"/>
      <c r="I16" s="247"/>
      <c r="J16" s="247"/>
      <c r="K16" s="127"/>
      <c r="L16" s="116"/>
    </row>
    <row r="17" ht="14.25" customHeight="1">
      <c r="A17" s="27" t="s">
        <v>404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16"/>
    </row>
    <row r="18" ht="14.25" customHeight="1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</row>
    <row r="19" ht="14.25" customHeight="1">
      <c r="A19" s="116"/>
      <c r="L19" s="116"/>
    </row>
    <row r="20" ht="14.25" customHeight="1">
      <c r="A20" s="116"/>
      <c r="L20" s="116"/>
    </row>
    <row r="21" ht="14.25" customHeight="1">
      <c r="A21" s="116"/>
      <c r="L21" s="116"/>
    </row>
    <row r="22" ht="14.25" customHeight="1">
      <c r="A22" s="116"/>
      <c r="L22" s="116"/>
    </row>
    <row r="23" ht="14.25" customHeight="1">
      <c r="A23" s="116"/>
      <c r="L23" s="116"/>
    </row>
    <row r="24" ht="14.25" customHeight="1">
      <c r="A24" s="116"/>
      <c r="L24" s="116"/>
    </row>
    <row r="25" ht="14.25" customHeight="1">
      <c r="A25" s="116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16"/>
    </row>
    <row r="26" ht="14.25" customHeight="1">
      <c r="A26" s="116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16"/>
    </row>
    <row r="27" ht="14.25" customHeight="1">
      <c r="A27" s="116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16"/>
    </row>
    <row r="28" ht="14.25" customHeight="1">
      <c r="A28" s="116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16"/>
    </row>
    <row r="29" ht="14.25" customHeight="1">
      <c r="A29" s="116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16"/>
    </row>
    <row r="30" ht="14.25" customHeight="1">
      <c r="A30" s="116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16"/>
    </row>
    <row r="31" ht="14.25" customHeight="1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</row>
    <row r="32" ht="14.25" customHeight="1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</row>
    <row r="33" ht="14.25" customHeight="1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</row>
    <row r="34" ht="14.25" customHeight="1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</row>
    <row r="35" ht="14.25" customHeight="1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</row>
    <row r="36" ht="14.25" customHeight="1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</row>
    <row r="37" ht="14.25" customHeight="1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</row>
    <row r="38" ht="14.25" customHeight="1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</row>
    <row r="39" ht="14.25" customHeight="1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</row>
    <row r="40" ht="14.25" customHeight="1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</row>
    <row r="41" ht="14.25" customHeight="1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</row>
    <row r="42" ht="14.25" customHeight="1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</row>
    <row r="43" ht="14.25" customHeight="1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</row>
    <row r="44" ht="14.25" customHeight="1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</row>
    <row r="45" ht="14.25" customHeight="1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</row>
    <row r="46" ht="14.25" customHeight="1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</row>
    <row r="47" ht="14.25" customHeight="1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</row>
    <row r="48" ht="14.25" customHeight="1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</row>
    <row r="49" ht="14.25" customHeight="1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</row>
    <row r="50" ht="14.25" customHeight="1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</row>
    <row r="51" ht="14.25" customHeight="1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</row>
    <row r="52" ht="14.25" customHeight="1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</row>
    <row r="53" ht="14.25" customHeight="1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</row>
    <row r="54" ht="14.25" customHeight="1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</row>
    <row r="55" ht="14.25" customHeight="1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</row>
    <row r="56" ht="14.25" customHeight="1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</row>
    <row r="57" ht="14.25" customHeight="1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</row>
    <row r="58" ht="14.25" customHeight="1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</row>
    <row r="59" ht="14.25" customHeight="1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</row>
    <row r="60" ht="14.25" customHeight="1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</row>
    <row r="61" ht="14.25" customHeight="1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</row>
    <row r="62" ht="14.25" customHeight="1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</row>
    <row r="63" ht="14.25" customHeight="1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</row>
    <row r="64" ht="14.25" customHeight="1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</row>
    <row r="65" ht="14.25" customHeight="1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</row>
    <row r="66" ht="14.25" customHeight="1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</row>
    <row r="67" ht="14.25" customHeight="1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</row>
    <row r="68" ht="14.25" customHeight="1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</row>
    <row r="69" ht="14.25" customHeight="1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</row>
    <row r="70" ht="14.25" customHeight="1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</row>
    <row r="71" ht="14.25" customHeight="1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</row>
    <row r="72" ht="14.25" customHeight="1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</row>
    <row r="73" ht="14.25" customHeight="1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</row>
    <row r="74" ht="14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</row>
    <row r="75" ht="14.25" customHeight="1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</row>
    <row r="76" ht="14.25" customHeight="1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</row>
    <row r="77" ht="14.25" customHeight="1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</row>
    <row r="78" ht="14.25" customHeight="1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</row>
    <row r="79" ht="14.25" customHeight="1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</row>
    <row r="80" ht="14.25" customHeight="1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</row>
    <row r="81" ht="14.25" customHeight="1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</row>
    <row r="82" ht="14.25" customHeight="1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</row>
    <row r="83" ht="14.25" customHeight="1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</row>
    <row r="84" ht="14.25" customHeight="1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</row>
    <row r="85" ht="14.25" customHeight="1">
      <c r="A85" s="116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</row>
    <row r="86" ht="14.25" customHeight="1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</row>
    <row r="87" ht="14.25" customHeight="1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</row>
    <row r="88" ht="14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</row>
    <row r="89" ht="14.25" customHeight="1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</row>
    <row r="90" ht="14.25" customHeight="1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</row>
    <row r="91" ht="14.25" customHeight="1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</row>
    <row r="92" ht="14.25" customHeight="1">
      <c r="A92" s="116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</row>
    <row r="93" ht="14.25" customHeight="1">
      <c r="A93" s="116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</row>
    <row r="94" ht="14.25" customHeight="1">
      <c r="A94" s="116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</row>
    <row r="95" ht="14.25" customHeight="1">
      <c r="A95" s="116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</row>
    <row r="96" ht="14.25" customHeight="1">
      <c r="A96" s="116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</row>
    <row r="97" ht="14.25" customHeight="1">
      <c r="A97" s="116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</row>
    <row r="98" ht="14.25" customHeight="1">
      <c r="A98" s="116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</row>
    <row r="99" ht="14.25" customHeight="1">
      <c r="A99" s="116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</row>
    <row r="100" ht="14.25" customHeight="1">
      <c r="A100" s="116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</row>
  </sheetData>
  <printOptions/>
  <pageMargins bottom="0.75" footer="0.0" header="0.0" left="0.7" right="0.7" top="0.75"/>
  <pageSetup orientation="landscape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31.0"/>
    <col customWidth="1" min="2" max="11" width="8.86"/>
    <col customWidth="1" min="12" max="14" width="11.57"/>
  </cols>
  <sheetData>
    <row r="1" ht="12.0" customHeight="1">
      <c r="A1" s="18" t="s">
        <v>654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9"/>
      <c r="M1" s="19"/>
      <c r="N1" s="19"/>
    </row>
    <row r="2" ht="12.0" customHeight="1">
      <c r="A2" s="20" t="s">
        <v>655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9"/>
      <c r="M2" s="19"/>
      <c r="N2" s="19"/>
    </row>
    <row r="3" ht="9.0" customHeight="1">
      <c r="A3" s="19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9"/>
      <c r="M3" s="19"/>
      <c r="N3" s="19"/>
    </row>
    <row r="4" ht="9.0" customHeight="1">
      <c r="A4" s="19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9"/>
      <c r="M4" s="286"/>
      <c r="N4" s="19"/>
    </row>
    <row r="5" ht="12.0" customHeight="1">
      <c r="A5" s="21" t="s">
        <v>177</v>
      </c>
      <c r="B5" s="22">
        <v>2011.0</v>
      </c>
      <c r="C5" s="22">
        <v>2012.0</v>
      </c>
      <c r="D5" s="22">
        <v>2013.0</v>
      </c>
      <c r="E5" s="22">
        <v>2014.0</v>
      </c>
      <c r="F5" s="22">
        <v>2015.0</v>
      </c>
      <c r="G5" s="22">
        <v>2016.0</v>
      </c>
      <c r="H5" s="22">
        <v>2017.0</v>
      </c>
      <c r="I5" s="22">
        <v>2018.0</v>
      </c>
      <c r="J5" s="22">
        <v>2019.0</v>
      </c>
      <c r="K5" s="22" t="s">
        <v>656</v>
      </c>
      <c r="L5" s="19"/>
      <c r="M5" s="19"/>
      <c r="N5" s="19"/>
    </row>
    <row r="6" ht="12.0" customHeight="1">
      <c r="A6" s="18" t="s">
        <v>72</v>
      </c>
      <c r="B6" s="311" t="str">
        <f t="shared" ref="B6:K6" si="1">SUM(B8:B14)</f>
        <v>19,141</v>
      </c>
      <c r="C6" s="311" t="str">
        <f t="shared" si="1"/>
        <v>16,790</v>
      </c>
      <c r="D6" s="311" t="str">
        <f t="shared" si="1"/>
        <v>18,140</v>
      </c>
      <c r="E6" s="311" t="str">
        <f t="shared" si="1"/>
        <v>17,018</v>
      </c>
      <c r="F6" s="311" t="str">
        <f t="shared" si="1"/>
        <v>20,153</v>
      </c>
      <c r="G6" s="311" t="str">
        <f t="shared" si="1"/>
        <v>25,757</v>
      </c>
      <c r="H6" s="311" t="str">
        <f t="shared" si="1"/>
        <v>28,141</v>
      </c>
      <c r="I6" s="311" t="str">
        <f t="shared" si="1"/>
        <v>28,034</v>
      </c>
      <c r="J6" s="311" t="str">
        <f t="shared" si="1"/>
        <v>30,441</v>
      </c>
      <c r="K6" s="311" t="str">
        <f t="shared" si="1"/>
        <v>32,185</v>
      </c>
      <c r="L6" s="130"/>
      <c r="M6" s="130"/>
      <c r="N6" s="121"/>
    </row>
    <row r="7" ht="7.5" customHeight="1">
      <c r="A7" s="19"/>
      <c r="B7" s="67"/>
      <c r="C7" s="67"/>
      <c r="D7" s="67"/>
      <c r="E7" s="67"/>
      <c r="F7" s="67"/>
      <c r="G7" s="67"/>
      <c r="H7" s="67"/>
      <c r="I7" s="67"/>
      <c r="J7" s="67"/>
      <c r="K7" s="67"/>
      <c r="L7" s="130"/>
      <c r="M7" s="130"/>
      <c r="N7" s="19"/>
    </row>
    <row r="8" ht="12.0" customHeight="1">
      <c r="A8" s="121" t="s">
        <v>412</v>
      </c>
      <c r="B8" s="66">
        <v>5362.57777</v>
      </c>
      <c r="C8" s="66">
        <v>4468.460449</v>
      </c>
      <c r="D8" s="66">
        <v>4662.057698</v>
      </c>
      <c r="E8" s="66">
        <v>6099.837183999999</v>
      </c>
      <c r="F8" s="66">
        <v>7923.823107999999</v>
      </c>
      <c r="G8" s="66">
        <v>6324.405101000001</v>
      </c>
      <c r="H8" s="66">
        <v>4184.113504999999</v>
      </c>
      <c r="I8" s="66">
        <v>4159.242455</v>
      </c>
      <c r="J8" s="66">
        <v>7276.981108</v>
      </c>
      <c r="K8" s="66">
        <v>10019.1223218</v>
      </c>
      <c r="L8" s="130"/>
      <c r="M8" s="130"/>
      <c r="N8" s="19"/>
    </row>
    <row r="9" ht="12.0" customHeight="1">
      <c r="A9" s="121" t="s">
        <v>409</v>
      </c>
      <c r="B9" s="66">
        <v>4758.581118</v>
      </c>
      <c r="C9" s="66">
        <v>3981.778496</v>
      </c>
      <c r="D9" s="66">
        <v>5800.511906999999</v>
      </c>
      <c r="E9" s="66">
        <v>4735.5970990000005</v>
      </c>
      <c r="F9" s="66">
        <v>3332.469537</v>
      </c>
      <c r="G9" s="66">
        <v>9579.623554</v>
      </c>
      <c r="H9" s="66">
        <v>12513.412187</v>
      </c>
      <c r="I9" s="66">
        <v>12609.442734999999</v>
      </c>
      <c r="J9" s="66">
        <v>13007.358958999997</v>
      </c>
      <c r="K9" s="66">
        <v>8843.60124565</v>
      </c>
      <c r="L9" s="130"/>
      <c r="M9" s="130"/>
      <c r="N9" s="19"/>
    </row>
    <row r="10" ht="12.0" customHeight="1">
      <c r="A10" s="121" t="s">
        <v>414</v>
      </c>
      <c r="B10" s="66">
        <v>2787.2186640000004</v>
      </c>
      <c r="C10" s="66">
        <v>2860.4109990000006</v>
      </c>
      <c r="D10" s="66">
        <v>3132.831739</v>
      </c>
      <c r="E10" s="66">
        <v>4001.412626</v>
      </c>
      <c r="F10" s="66">
        <v>4444.5584229999995</v>
      </c>
      <c r="G10" s="66">
        <v>3925.827053</v>
      </c>
      <c r="H10" s="66">
        <v>3746.4261129999995</v>
      </c>
      <c r="I10" s="66">
        <v>3098.807973</v>
      </c>
      <c r="J10" s="66">
        <v>3285.583731</v>
      </c>
      <c r="K10" s="66">
        <v>4224.764403</v>
      </c>
      <c r="L10" s="130"/>
      <c r="M10" s="130"/>
      <c r="N10" s="19"/>
    </row>
    <row r="11" ht="12.0" customHeight="1">
      <c r="A11" s="121" t="s">
        <v>408</v>
      </c>
      <c r="B11" s="66">
        <v>6232.700499999999</v>
      </c>
      <c r="C11" s="66">
        <v>5479.724300000001</v>
      </c>
      <c r="D11" s="66">
        <v>4544.195900000001</v>
      </c>
      <c r="E11" s="66">
        <v>1423.5237</v>
      </c>
      <c r="F11" s="66">
        <v>2018.1846</v>
      </c>
      <c r="G11" s="66">
        <v>4667.481722</v>
      </c>
      <c r="H11" s="66">
        <v>3967.898902</v>
      </c>
      <c r="I11" s="66">
        <v>4627.863702</v>
      </c>
      <c r="J11" s="66">
        <v>3532.0812220000003</v>
      </c>
      <c r="K11" s="66">
        <v>3583.7549327000006</v>
      </c>
      <c r="L11" s="130"/>
      <c r="M11" s="130"/>
      <c r="N11" s="19"/>
    </row>
    <row r="12" ht="12.0" customHeight="1">
      <c r="A12" s="121" t="s">
        <v>487</v>
      </c>
      <c r="B12" s="66">
        <v>0.0</v>
      </c>
      <c r="C12" s="66">
        <v>0.0</v>
      </c>
      <c r="D12" s="66">
        <v>0.0</v>
      </c>
      <c r="E12" s="66">
        <v>0.0</v>
      </c>
      <c r="F12" s="66">
        <v>0.0</v>
      </c>
      <c r="G12" s="66">
        <v>0.0</v>
      </c>
      <c r="H12" s="66">
        <v>1084.814873</v>
      </c>
      <c r="I12" s="66">
        <v>1961.3250540000001</v>
      </c>
      <c r="J12" s="66">
        <v>1782.8201120000003</v>
      </c>
      <c r="K12" s="66">
        <v>3167.268422</v>
      </c>
      <c r="L12" s="130"/>
      <c r="M12" s="130"/>
      <c r="N12" s="19"/>
    </row>
    <row r="13" ht="12.0" customHeight="1">
      <c r="A13" s="121" t="s">
        <v>411</v>
      </c>
      <c r="B13" s="66">
        <v>0.0</v>
      </c>
      <c r="C13" s="66">
        <v>0.0</v>
      </c>
      <c r="D13" s="66">
        <v>0.0</v>
      </c>
      <c r="E13" s="66">
        <v>0.0</v>
      </c>
      <c r="F13" s="66">
        <v>0.0</v>
      </c>
      <c r="G13" s="66">
        <v>161.89056499999998</v>
      </c>
      <c r="H13" s="66">
        <v>454.32649499999997</v>
      </c>
      <c r="I13" s="66">
        <v>904.375328</v>
      </c>
      <c r="J13" s="66">
        <v>1272.2996039999998</v>
      </c>
      <c r="K13" s="66">
        <v>1203.6194799198001</v>
      </c>
      <c r="L13" s="130"/>
      <c r="M13" s="130"/>
      <c r="N13" s="19"/>
    </row>
    <row r="14" ht="12.0" customHeight="1">
      <c r="A14" s="121" t="s">
        <v>413</v>
      </c>
      <c r="B14" s="66">
        <v>0.0</v>
      </c>
      <c r="C14" s="66">
        <v>0.0</v>
      </c>
      <c r="D14" s="66">
        <v>0.0</v>
      </c>
      <c r="E14" s="66">
        <v>757.321856</v>
      </c>
      <c r="F14" s="66">
        <v>2434.201948</v>
      </c>
      <c r="G14" s="66">
        <v>1097.27701</v>
      </c>
      <c r="H14" s="66">
        <v>2190.1331400000004</v>
      </c>
      <c r="I14" s="66">
        <v>672.45468</v>
      </c>
      <c r="J14" s="66">
        <v>284.23430299999995</v>
      </c>
      <c r="K14" s="66">
        <v>1142.4950740000002</v>
      </c>
      <c r="L14" s="130"/>
      <c r="M14" s="130"/>
      <c r="N14" s="19"/>
    </row>
    <row r="15" ht="9.0" customHeight="1">
      <c r="A15" s="19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9"/>
      <c r="M15" s="19"/>
      <c r="N15" s="19"/>
    </row>
    <row r="16" ht="9.0" customHeight="1">
      <c r="A16" s="19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9"/>
      <c r="M16" s="19"/>
      <c r="N16" s="19"/>
    </row>
    <row r="17" ht="12.0" customHeight="1">
      <c r="A17" s="24" t="s">
        <v>395</v>
      </c>
      <c r="B17" s="126"/>
      <c r="C17" s="127"/>
      <c r="D17" s="127"/>
      <c r="E17" s="127"/>
      <c r="F17" s="127"/>
      <c r="G17" s="127"/>
      <c r="H17" s="127"/>
      <c r="I17" s="247"/>
      <c r="J17" s="247"/>
      <c r="K17" s="127"/>
      <c r="L17" s="19"/>
      <c r="M17" s="19"/>
      <c r="N17" s="19"/>
    </row>
    <row r="18" ht="12.0" customHeight="1">
      <c r="A18" s="27" t="s">
        <v>404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9"/>
      <c r="M18" s="19"/>
      <c r="N18" s="19"/>
    </row>
    <row r="19" ht="12.0" customHeight="1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9"/>
      <c r="N19" s="19"/>
    </row>
    <row r="20" ht="12.0" customHeight="1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9"/>
      <c r="N20" s="19"/>
    </row>
    <row r="21" ht="12.0" customHeight="1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9"/>
      <c r="N21" s="19"/>
    </row>
    <row r="22" ht="12.0" customHeight="1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9"/>
      <c r="N22" s="19"/>
    </row>
    <row r="23" ht="12.0" customHeight="1">
      <c r="A23" s="19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9"/>
      <c r="M23" s="19"/>
      <c r="N23" s="19"/>
    </row>
    <row r="24" ht="12.0" customHeight="1">
      <c r="A24" s="19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9"/>
      <c r="M24" s="19"/>
      <c r="N24" s="19"/>
    </row>
    <row r="25" ht="12.0" customHeight="1">
      <c r="A25" s="19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9"/>
      <c r="M25" s="19"/>
      <c r="N25" s="19"/>
    </row>
    <row r="26" ht="12.0" customHeight="1">
      <c r="A26" s="19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9"/>
      <c r="M26" s="19"/>
      <c r="N26" s="19"/>
    </row>
    <row r="27" ht="12.0" customHeight="1">
      <c r="A27" s="19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9"/>
      <c r="M27" s="19"/>
      <c r="N27" s="19"/>
    </row>
    <row r="28" ht="12.0" customHeight="1">
      <c r="A28" s="19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9"/>
      <c r="M28" s="19"/>
      <c r="N28" s="19"/>
    </row>
    <row r="29" ht="12.0" customHeight="1">
      <c r="A29" s="19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9"/>
      <c r="M29" s="19"/>
      <c r="N29" s="19"/>
    </row>
    <row r="30" ht="12.0" customHeight="1">
      <c r="A30" s="19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9"/>
      <c r="M30" s="19"/>
      <c r="N30" s="19"/>
    </row>
    <row r="31" ht="12.0" customHeight="1">
      <c r="A31" s="19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9"/>
      <c r="M31" s="19"/>
      <c r="N31" s="19"/>
    </row>
    <row r="32" ht="12.0" customHeight="1">
      <c r="A32" s="19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9"/>
      <c r="M32" s="19"/>
      <c r="N32" s="19"/>
    </row>
    <row r="33" ht="12.0" customHeight="1">
      <c r="A33" s="19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9"/>
      <c r="M33" s="19"/>
      <c r="N33" s="19"/>
    </row>
    <row r="34" ht="12.0" customHeight="1">
      <c r="A34" s="19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9"/>
      <c r="M34" s="19"/>
      <c r="N34" s="19"/>
    </row>
    <row r="35" ht="12.0" customHeight="1">
      <c r="A35" s="19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9"/>
      <c r="M35" s="19"/>
      <c r="N35" s="19"/>
    </row>
    <row r="36" ht="12.0" customHeight="1">
      <c r="A36" s="19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9"/>
      <c r="M36" s="19"/>
      <c r="N36" s="19"/>
    </row>
    <row r="37" ht="12.0" customHeight="1">
      <c r="A37" s="19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9"/>
      <c r="M37" s="19"/>
      <c r="N37" s="19"/>
    </row>
    <row r="38" ht="12.0" customHeight="1">
      <c r="A38" s="19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9"/>
      <c r="M38" s="19"/>
      <c r="N38" s="19"/>
    </row>
    <row r="39" ht="12.0" customHeight="1">
      <c r="A39" s="19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9"/>
      <c r="M39" s="19"/>
      <c r="N39" s="19"/>
    </row>
    <row r="40" ht="12.0" customHeight="1">
      <c r="A40" s="19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9"/>
      <c r="M40" s="19"/>
      <c r="N40" s="19"/>
    </row>
    <row r="41" ht="12.0" customHeight="1">
      <c r="A41" s="19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9"/>
      <c r="M41" s="19"/>
      <c r="N41" s="19"/>
    </row>
    <row r="42" ht="12.0" customHeight="1">
      <c r="A42" s="19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9"/>
      <c r="M42" s="19"/>
      <c r="N42" s="19"/>
    </row>
    <row r="43" ht="12.0" customHeight="1">
      <c r="A43" s="19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9"/>
      <c r="M43" s="19"/>
      <c r="N43" s="19"/>
    </row>
    <row r="44" ht="12.0" customHeight="1">
      <c r="A44" s="19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9"/>
      <c r="M44" s="19"/>
      <c r="N44" s="19"/>
    </row>
    <row r="45" ht="12.0" customHeight="1">
      <c r="A45" s="19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9"/>
      <c r="M45" s="19"/>
      <c r="N45" s="19"/>
    </row>
    <row r="46" ht="12.0" customHeight="1">
      <c r="A46" s="19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9"/>
      <c r="M46" s="19"/>
      <c r="N46" s="19"/>
    </row>
    <row r="47" ht="12.0" customHeight="1">
      <c r="A47" s="19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9"/>
      <c r="M47" s="19"/>
      <c r="N47" s="19"/>
    </row>
    <row r="48" ht="12.0" customHeight="1">
      <c r="A48" s="19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9"/>
      <c r="M48" s="19"/>
      <c r="N48" s="19"/>
    </row>
    <row r="49" ht="12.0" customHeight="1">
      <c r="A49" s="19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9"/>
      <c r="M49" s="19"/>
      <c r="N49" s="19"/>
    </row>
    <row r="50" ht="12.0" customHeight="1">
      <c r="A50" s="19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9"/>
      <c r="M50" s="19"/>
      <c r="N50" s="19"/>
    </row>
    <row r="51" ht="12.0" customHeight="1">
      <c r="A51" s="19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9"/>
      <c r="M51" s="19"/>
      <c r="N51" s="19"/>
    </row>
    <row r="52" ht="12.0" customHeight="1">
      <c r="A52" s="19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9"/>
      <c r="M52" s="19"/>
      <c r="N52" s="19"/>
    </row>
    <row r="53" ht="12.0" customHeight="1">
      <c r="A53" s="19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9"/>
      <c r="M53" s="19"/>
      <c r="N53" s="19"/>
    </row>
    <row r="54" ht="12.0" customHeight="1">
      <c r="A54" s="19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9"/>
      <c r="M54" s="19"/>
      <c r="N54" s="19"/>
    </row>
    <row r="55" ht="12.0" customHeight="1">
      <c r="A55" s="19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9"/>
      <c r="M55" s="19"/>
      <c r="N55" s="19"/>
    </row>
    <row r="56" ht="12.0" customHeight="1">
      <c r="A56" s="19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9"/>
      <c r="M56" s="19"/>
      <c r="N56" s="19"/>
    </row>
    <row r="57" ht="12.0" customHeight="1">
      <c r="A57" s="19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9"/>
      <c r="M57" s="19"/>
      <c r="N57" s="19"/>
    </row>
    <row r="58" ht="12.0" customHeight="1">
      <c r="A58" s="19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9"/>
      <c r="M58" s="19"/>
      <c r="N58" s="19"/>
    </row>
    <row r="59" ht="12.0" customHeight="1">
      <c r="A59" s="19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9"/>
      <c r="M59" s="19"/>
      <c r="N59" s="19"/>
    </row>
    <row r="60" ht="12.0" customHeight="1">
      <c r="A60" s="19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9"/>
      <c r="M60" s="19"/>
      <c r="N60" s="19"/>
    </row>
    <row r="61" ht="12.0" customHeight="1">
      <c r="A61" s="19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9"/>
      <c r="M61" s="19"/>
      <c r="N61" s="19"/>
    </row>
    <row r="62" ht="12.0" customHeight="1">
      <c r="A62" s="19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9"/>
      <c r="M62" s="19"/>
      <c r="N62" s="19"/>
    </row>
    <row r="63" ht="12.0" customHeight="1">
      <c r="A63" s="19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9"/>
      <c r="M63" s="19"/>
      <c r="N63" s="19"/>
    </row>
    <row r="64" ht="12.0" customHeight="1">
      <c r="A64" s="19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9"/>
      <c r="M64" s="19"/>
      <c r="N64" s="19"/>
    </row>
    <row r="65" ht="12.0" customHeight="1">
      <c r="A65" s="19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9"/>
      <c r="M65" s="19"/>
      <c r="N65" s="19"/>
    </row>
    <row r="66" ht="12.0" customHeight="1">
      <c r="A66" s="19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9"/>
      <c r="M66" s="19"/>
      <c r="N66" s="19"/>
    </row>
    <row r="67" ht="12.0" customHeight="1">
      <c r="A67" s="19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9"/>
      <c r="M67" s="19"/>
      <c r="N67" s="19"/>
    </row>
    <row r="68" ht="12.0" customHeight="1">
      <c r="A68" s="19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9"/>
      <c r="M68" s="19"/>
      <c r="N68" s="19"/>
    </row>
    <row r="69" ht="12.0" customHeight="1">
      <c r="A69" s="19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9"/>
      <c r="M69" s="19"/>
      <c r="N69" s="19"/>
    </row>
    <row r="70" ht="12.0" customHeight="1">
      <c r="A70" s="19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9"/>
      <c r="M70" s="19"/>
      <c r="N70" s="19"/>
    </row>
    <row r="71" ht="12.0" customHeight="1">
      <c r="A71" s="19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9"/>
      <c r="M71" s="19"/>
      <c r="N71" s="19"/>
    </row>
    <row r="72" ht="12.0" customHeight="1">
      <c r="A72" s="19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9"/>
      <c r="M72" s="19"/>
      <c r="N72" s="19"/>
    </row>
    <row r="73" ht="12.0" customHeight="1">
      <c r="A73" s="19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9"/>
      <c r="M73" s="19"/>
      <c r="N73" s="19"/>
    </row>
    <row r="74" ht="12.0" customHeight="1">
      <c r="A74" s="19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9"/>
      <c r="M74" s="19"/>
      <c r="N74" s="19"/>
    </row>
    <row r="75" ht="12.0" customHeight="1">
      <c r="A75" s="19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9"/>
      <c r="M75" s="19"/>
      <c r="N75" s="19"/>
    </row>
    <row r="76" ht="12.0" customHeight="1">
      <c r="A76" s="19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9"/>
      <c r="M76" s="19"/>
      <c r="N76" s="19"/>
    </row>
    <row r="77" ht="12.0" customHeight="1">
      <c r="A77" s="19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9"/>
      <c r="M77" s="19"/>
      <c r="N77" s="19"/>
    </row>
    <row r="78" ht="12.0" customHeight="1">
      <c r="A78" s="19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9"/>
      <c r="M78" s="19"/>
      <c r="N78" s="19"/>
    </row>
    <row r="79" ht="12.0" customHeight="1">
      <c r="A79" s="19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9"/>
      <c r="M79" s="19"/>
      <c r="N79" s="19"/>
    </row>
    <row r="80" ht="12.0" customHeight="1">
      <c r="A80" s="19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9"/>
      <c r="M80" s="19"/>
      <c r="N80" s="19"/>
    </row>
    <row r="81" ht="12.0" customHeight="1">
      <c r="A81" s="19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9"/>
      <c r="M81" s="19"/>
      <c r="N81" s="19"/>
    </row>
    <row r="82" ht="12.0" customHeight="1">
      <c r="A82" s="19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9"/>
      <c r="M82" s="19"/>
      <c r="N82" s="19"/>
    </row>
    <row r="83" ht="12.0" customHeight="1">
      <c r="A83" s="19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9"/>
      <c r="M83" s="19"/>
      <c r="N83" s="19"/>
    </row>
    <row r="84" ht="12.0" customHeight="1">
      <c r="A84" s="19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9"/>
      <c r="M84" s="19"/>
      <c r="N84" s="19"/>
    </row>
    <row r="85" ht="12.0" customHeight="1">
      <c r="A85" s="19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9"/>
      <c r="M85" s="19"/>
      <c r="N85" s="19"/>
    </row>
    <row r="86" ht="12.0" customHeight="1">
      <c r="A86" s="19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9"/>
      <c r="M86" s="19"/>
      <c r="N86" s="19"/>
    </row>
    <row r="87" ht="12.0" customHeight="1">
      <c r="A87" s="19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9"/>
      <c r="M87" s="19"/>
      <c r="N87" s="19"/>
    </row>
    <row r="88" ht="12.0" customHeight="1">
      <c r="A88" s="19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9"/>
      <c r="M88" s="19"/>
      <c r="N88" s="19"/>
    </row>
    <row r="89" ht="12.0" customHeight="1">
      <c r="A89" s="19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9"/>
      <c r="M89" s="19"/>
      <c r="N89" s="19"/>
    </row>
    <row r="90" ht="12.0" customHeight="1">
      <c r="A90" s="19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9"/>
      <c r="M90" s="19"/>
      <c r="N90" s="19"/>
    </row>
    <row r="91" ht="12.0" customHeight="1">
      <c r="A91" s="19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9"/>
      <c r="M91" s="19"/>
      <c r="N91" s="19"/>
    </row>
    <row r="92" ht="12.0" customHeight="1">
      <c r="A92" s="19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9"/>
      <c r="M92" s="19"/>
      <c r="N92" s="19"/>
    </row>
    <row r="93" ht="12.0" customHeight="1">
      <c r="A93" s="19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9"/>
      <c r="M93" s="19"/>
      <c r="N93" s="19"/>
    </row>
    <row r="94" ht="12.0" customHeight="1">
      <c r="A94" s="19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9"/>
      <c r="M94" s="19"/>
      <c r="N94" s="19"/>
    </row>
    <row r="95" ht="12.0" customHeight="1">
      <c r="A95" s="19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9"/>
      <c r="M95" s="19"/>
      <c r="N95" s="19"/>
    </row>
    <row r="96" ht="12.0" customHeight="1">
      <c r="A96" s="19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9"/>
      <c r="M96" s="19"/>
      <c r="N96" s="19"/>
    </row>
    <row r="97" ht="12.0" customHeight="1">
      <c r="A97" s="19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9"/>
      <c r="M97" s="19"/>
      <c r="N97" s="19"/>
    </row>
    <row r="98" ht="12.0" customHeight="1">
      <c r="A98" s="19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9"/>
      <c r="M98" s="19"/>
      <c r="N98" s="19"/>
    </row>
    <row r="99" ht="12.0" customHeight="1">
      <c r="A99" s="19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9"/>
      <c r="M99" s="19"/>
      <c r="N99" s="19"/>
    </row>
    <row r="100" ht="12.0" customHeight="1">
      <c r="A100" s="19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9"/>
      <c r="M100" s="19"/>
      <c r="N100" s="19"/>
    </row>
  </sheetData>
  <printOptions/>
  <pageMargins bottom="0.75" footer="0.0" header="0.0" left="0.7" right="0.7" top="0.75"/>
  <pageSetup orientation="landscape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26.14"/>
    <col customWidth="1" min="2" max="3" width="12.86"/>
    <col customWidth="1" min="4" max="4" width="12.57"/>
    <col customWidth="1" min="5" max="6" width="12.86"/>
    <col customWidth="1" min="7" max="8" width="13.29"/>
    <col customWidth="1" min="9" max="9" width="12.57"/>
    <col customWidth="1" min="10" max="10" width="13.29"/>
    <col customWidth="1" min="11" max="11" width="12.86"/>
    <col customWidth="1" min="12" max="31" width="11.57"/>
  </cols>
  <sheetData>
    <row r="1" ht="12.0" customHeight="1">
      <c r="A1" s="18" t="s">
        <v>657</v>
      </c>
      <c r="B1" s="113"/>
      <c r="C1" s="113"/>
      <c r="D1" s="113"/>
      <c r="E1" s="113"/>
      <c r="F1" s="113"/>
      <c r="G1" s="113"/>
      <c r="H1" s="113"/>
      <c r="I1" s="113"/>
      <c r="J1" s="113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ht="12.0" customHeight="1">
      <c r="A2" s="20" t="s">
        <v>658</v>
      </c>
      <c r="B2" s="113"/>
      <c r="C2" s="113"/>
      <c r="D2" s="113"/>
      <c r="E2" s="113"/>
      <c r="F2" s="113"/>
      <c r="G2" s="113"/>
      <c r="H2" s="113"/>
      <c r="I2" s="113"/>
      <c r="J2" s="116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ht="10.5" customHeight="1">
      <c r="A3" s="19"/>
      <c r="B3" s="113"/>
      <c r="C3" s="113"/>
      <c r="D3" s="113"/>
      <c r="E3" s="113"/>
      <c r="F3" s="113"/>
      <c r="G3" s="113"/>
      <c r="H3" s="113"/>
      <c r="I3" s="113"/>
      <c r="J3" s="113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ht="10.5" customHeight="1">
      <c r="A4" s="19"/>
      <c r="B4" s="113"/>
      <c r="C4" s="113"/>
      <c r="D4" s="113"/>
      <c r="E4" s="113"/>
      <c r="F4" s="113"/>
      <c r="G4" s="113"/>
      <c r="H4" s="113"/>
      <c r="I4" s="113"/>
      <c r="J4" s="113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ht="12.0" customHeight="1">
      <c r="A5" s="21" t="s">
        <v>22</v>
      </c>
      <c r="B5" s="22">
        <v>2011.0</v>
      </c>
      <c r="C5" s="22">
        <v>2012.0</v>
      </c>
      <c r="D5" s="22">
        <v>2013.0</v>
      </c>
      <c r="E5" s="22">
        <v>2014.0</v>
      </c>
      <c r="F5" s="22">
        <v>2015.0</v>
      </c>
      <c r="G5" s="22">
        <v>2016.0</v>
      </c>
      <c r="H5" s="22">
        <v>2017.0</v>
      </c>
      <c r="I5" s="22">
        <v>2018.0</v>
      </c>
      <c r="J5" s="22">
        <v>2019.0</v>
      </c>
      <c r="K5" s="22" t="s">
        <v>659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ht="12.0" customHeight="1">
      <c r="A6" s="19" t="s">
        <v>660</v>
      </c>
      <c r="B6" s="39">
        <v>1.1593903369E7</v>
      </c>
      <c r="C6" s="39">
        <v>1.6305797086E7</v>
      </c>
      <c r="D6" s="39">
        <v>1.665048823E7</v>
      </c>
      <c r="E6" s="39">
        <v>2.1985639485E7</v>
      </c>
      <c r="F6" s="39">
        <v>2.46619484479E7</v>
      </c>
      <c r="G6" s="39">
        <v>1.881942377199999E7</v>
      </c>
      <c r="H6" s="39">
        <v>2.0273311867E7</v>
      </c>
      <c r="I6" s="39">
        <v>3.0515554859E7</v>
      </c>
      <c r="J6" s="39">
        <v>1.6385556227000002E7</v>
      </c>
      <c r="K6" s="39">
        <v>2.0571345380806997E7</v>
      </c>
      <c r="L6" s="66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ht="12.0" customHeight="1">
      <c r="A7" s="19" t="s">
        <v>661</v>
      </c>
      <c r="B7" s="39">
        <v>8889295.0</v>
      </c>
      <c r="C7" s="39">
        <v>1.0345925E7</v>
      </c>
      <c r="D7" s="39">
        <v>1.4842307E7</v>
      </c>
      <c r="E7" s="39">
        <v>1.0884269E7</v>
      </c>
      <c r="F7" s="39">
        <v>1.1161636E7</v>
      </c>
      <c r="G7" s="39">
        <v>1.0561111E7</v>
      </c>
      <c r="H7" s="39">
        <v>8450379.02</v>
      </c>
      <c r="I7" s="39">
        <v>1.0308276E7</v>
      </c>
      <c r="J7" s="39">
        <v>1.10915018E7</v>
      </c>
      <c r="K7" s="39">
        <v>8594180.139999999</v>
      </c>
      <c r="L7" s="66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ht="12.0" customHeight="1">
      <c r="A8" s="19" t="s">
        <v>662</v>
      </c>
      <c r="B8" s="39">
        <v>3029342.0263</v>
      </c>
      <c r="C8" s="39">
        <v>3739151.33</v>
      </c>
      <c r="D8" s="39">
        <v>6393617.21</v>
      </c>
      <c r="E8" s="39">
        <v>8755510.072527999</v>
      </c>
      <c r="F8" s="39">
        <v>7202733.563</v>
      </c>
      <c r="G8" s="39">
        <v>5529133.778000001</v>
      </c>
      <c r="H8" s="39">
        <v>7014037.947999999</v>
      </c>
      <c r="I8" s="39">
        <v>8463955.696</v>
      </c>
      <c r="J8" s="39">
        <v>6262347.628000001</v>
      </c>
      <c r="K8" s="39">
        <v>3415107.5600000005</v>
      </c>
      <c r="L8" s="66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ht="12.0" customHeight="1">
      <c r="A9" s="19" t="s">
        <v>663</v>
      </c>
      <c r="B9" s="39">
        <v>1344781.4909999997</v>
      </c>
      <c r="C9" s="39">
        <v>1602205.047</v>
      </c>
      <c r="D9" s="39">
        <v>828808.03</v>
      </c>
      <c r="E9" s="39">
        <v>1237080.195</v>
      </c>
      <c r="F9" s="39">
        <v>2189091.7199999997</v>
      </c>
      <c r="G9" s="39">
        <v>1708521.05</v>
      </c>
      <c r="H9" s="39">
        <v>1342812.23</v>
      </c>
      <c r="I9" s="39">
        <v>1591116.3225</v>
      </c>
      <c r="J9" s="39">
        <v>1618663.1</v>
      </c>
      <c r="K9" s="39">
        <v>1257790.5600000003</v>
      </c>
      <c r="L9" s="66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ht="12.0" customHeight="1">
      <c r="A10" s="19" t="s">
        <v>664</v>
      </c>
      <c r="B10" s="39">
        <v>421597.88999999996</v>
      </c>
      <c r="C10" s="39">
        <v>752088.2349999999</v>
      </c>
      <c r="D10" s="39">
        <v>648545.0650000001</v>
      </c>
      <c r="E10" s="39">
        <v>1006526.64</v>
      </c>
      <c r="F10" s="39">
        <v>1587264.68</v>
      </c>
      <c r="G10" s="39">
        <v>2149980.84</v>
      </c>
      <c r="H10" s="39">
        <v>1908364.2550000001</v>
      </c>
      <c r="I10" s="39">
        <v>2157357.915</v>
      </c>
      <c r="J10" s="39">
        <v>2036524.2520000003</v>
      </c>
      <c r="K10" s="39">
        <v>1052618.1269999999</v>
      </c>
      <c r="L10" s="66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ht="12.0" customHeight="1">
      <c r="A11" s="19" t="s">
        <v>665</v>
      </c>
      <c r="B11" s="39">
        <v>1468266.0080000001</v>
      </c>
      <c r="C11" s="39">
        <v>1242765.0</v>
      </c>
      <c r="D11" s="39">
        <v>1205435.0</v>
      </c>
      <c r="E11" s="39">
        <v>1175157.0</v>
      </c>
      <c r="F11" s="39">
        <v>1471131.0</v>
      </c>
      <c r="G11" s="39">
        <v>1450415.0</v>
      </c>
      <c r="H11" s="39">
        <v>1481397.5</v>
      </c>
      <c r="I11" s="39">
        <v>1509564.0069999998</v>
      </c>
      <c r="J11" s="39">
        <v>1266346.6</v>
      </c>
      <c r="K11" s="39">
        <v>1030597.5</v>
      </c>
      <c r="L11" s="66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ht="12.0" customHeight="1">
      <c r="A12" s="19" t="s">
        <v>666</v>
      </c>
      <c r="B12" s="39">
        <v>1069533.5350000001</v>
      </c>
      <c r="C12" s="39">
        <v>1293368.665</v>
      </c>
      <c r="D12" s="39">
        <v>891469.16</v>
      </c>
      <c r="E12" s="39">
        <v>1213403.78764</v>
      </c>
      <c r="F12" s="39">
        <v>1873669.074</v>
      </c>
      <c r="G12" s="39">
        <v>1699370.67</v>
      </c>
      <c r="H12" s="39">
        <v>1501714.7755999998</v>
      </c>
      <c r="I12" s="39">
        <v>1618978.939</v>
      </c>
      <c r="J12" s="39">
        <v>1922161.8069999996</v>
      </c>
      <c r="K12" s="39">
        <v>913881.139</v>
      </c>
      <c r="L12" s="66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ht="12.0" customHeight="1">
      <c r="A13" s="19" t="s">
        <v>667</v>
      </c>
      <c r="B13" s="39">
        <v>986673.37</v>
      </c>
      <c r="C13" s="39">
        <v>735704.13</v>
      </c>
      <c r="D13" s="39">
        <v>1028313.71</v>
      </c>
      <c r="E13" s="39">
        <v>1054193.31</v>
      </c>
      <c r="F13" s="39">
        <v>1420152.88</v>
      </c>
      <c r="G13" s="39">
        <v>1010266.84</v>
      </c>
      <c r="H13" s="39">
        <v>1053820.68</v>
      </c>
      <c r="I13" s="39">
        <v>1186499.81</v>
      </c>
      <c r="J13" s="39">
        <v>1321616.5899999999</v>
      </c>
      <c r="K13" s="39">
        <v>898526.5600000002</v>
      </c>
      <c r="L13" s="66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ht="12.0" customHeight="1">
      <c r="A14" s="19" t="s">
        <v>668</v>
      </c>
      <c r="B14" s="39">
        <v>17885.809999999998</v>
      </c>
      <c r="C14" s="39">
        <v>13484.0</v>
      </c>
      <c r="D14" s="39">
        <v>20215.71</v>
      </c>
      <c r="E14" s="39">
        <v>57864.024</v>
      </c>
      <c r="F14" s="39">
        <v>443363.0</v>
      </c>
      <c r="G14" s="39">
        <v>1270521.0</v>
      </c>
      <c r="H14" s="39">
        <v>922161.0</v>
      </c>
      <c r="I14" s="39">
        <v>1400340.75</v>
      </c>
      <c r="J14" s="39">
        <v>1628285.0</v>
      </c>
      <c r="K14" s="39">
        <v>812409.4099999999</v>
      </c>
      <c r="L14" s="66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ht="12.0" customHeight="1">
      <c r="A15" s="19" t="s">
        <v>669</v>
      </c>
      <c r="B15" s="39">
        <v>276860.0</v>
      </c>
      <c r="C15" s="39">
        <v>374788.0</v>
      </c>
      <c r="D15" s="39">
        <v>322240.34</v>
      </c>
      <c r="E15" s="39">
        <v>588251.8200000001</v>
      </c>
      <c r="F15" s="39">
        <v>539559.92</v>
      </c>
      <c r="G15" s="39">
        <v>639776.04</v>
      </c>
      <c r="H15" s="39">
        <v>561044.9</v>
      </c>
      <c r="I15" s="39">
        <v>751070.47</v>
      </c>
      <c r="J15" s="39">
        <v>750620.0</v>
      </c>
      <c r="K15" s="39">
        <v>638001.1299999999</v>
      </c>
      <c r="L15" s="66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ht="12.0" customHeight="1">
      <c r="A16" s="19" t="s">
        <v>670</v>
      </c>
      <c r="B16" s="39">
        <v>1021502.349</v>
      </c>
      <c r="C16" s="39">
        <v>1098545.7214</v>
      </c>
      <c r="D16" s="39">
        <v>1291938.6390000002</v>
      </c>
      <c r="E16" s="39">
        <v>1273154.0934000001</v>
      </c>
      <c r="F16" s="39">
        <v>1419777.995</v>
      </c>
      <c r="G16" s="39">
        <v>1368114.293</v>
      </c>
      <c r="H16" s="39">
        <v>1382742.5250000001</v>
      </c>
      <c r="I16" s="39">
        <v>1139282.2315000002</v>
      </c>
      <c r="J16" s="39">
        <v>1377764.9827339998</v>
      </c>
      <c r="K16" s="39">
        <v>631466.2786319999</v>
      </c>
      <c r="L16" s="66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ht="12.0" customHeight="1">
      <c r="A17" s="19" t="s">
        <v>671</v>
      </c>
      <c r="B17" s="39">
        <v>316876.95</v>
      </c>
      <c r="C17" s="39">
        <v>374611.27200000006</v>
      </c>
      <c r="D17" s="39">
        <v>326852.67199999996</v>
      </c>
      <c r="E17" s="39">
        <v>302874.51499999996</v>
      </c>
      <c r="F17" s="39">
        <v>409616.383</v>
      </c>
      <c r="G17" s="39">
        <v>375735.29500000004</v>
      </c>
      <c r="H17" s="39">
        <v>377145.57899999997</v>
      </c>
      <c r="I17" s="39">
        <v>435254.56399999995</v>
      </c>
      <c r="J17" s="39">
        <v>401785.18000000005</v>
      </c>
      <c r="K17" s="39">
        <v>414325.31000000006</v>
      </c>
      <c r="L17" s="66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ht="12.0" customHeight="1">
      <c r="A18" s="19" t="s">
        <v>672</v>
      </c>
      <c r="B18" s="39">
        <v>126200.47125</v>
      </c>
      <c r="C18" s="39">
        <v>149202.31279999999</v>
      </c>
      <c r="D18" s="39">
        <v>245875.343</v>
      </c>
      <c r="E18" s="39">
        <v>394477.61201000004</v>
      </c>
      <c r="F18" s="39">
        <v>567685.639</v>
      </c>
      <c r="G18" s="39">
        <v>149294.27999999997</v>
      </c>
      <c r="H18" s="39">
        <v>129905.79</v>
      </c>
      <c r="I18" s="39">
        <v>144454.45</v>
      </c>
      <c r="J18" s="39">
        <v>113568.35569999997</v>
      </c>
      <c r="K18" s="39">
        <v>320098.84999999986</v>
      </c>
      <c r="L18" s="66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ht="12.0" customHeight="1">
      <c r="A19" s="19" t="s">
        <v>673</v>
      </c>
      <c r="B19" s="39">
        <v>481769.685</v>
      </c>
      <c r="C19" s="39">
        <v>390704.53</v>
      </c>
      <c r="D19" s="39">
        <v>297526.565</v>
      </c>
      <c r="E19" s="39">
        <v>543856.4</v>
      </c>
      <c r="F19" s="39">
        <v>438024.56499999994</v>
      </c>
      <c r="G19" s="39">
        <v>257422.67000000004</v>
      </c>
      <c r="H19" s="39">
        <v>286657.278</v>
      </c>
      <c r="I19" s="39">
        <v>458479.06100299995</v>
      </c>
      <c r="J19" s="39">
        <v>254381.81699999998</v>
      </c>
      <c r="K19" s="39">
        <v>171093.12900000002</v>
      </c>
      <c r="L19" s="66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ht="12.0" customHeight="1">
      <c r="A20" s="19" t="s">
        <v>674</v>
      </c>
      <c r="B20" s="39">
        <v>57838.875</v>
      </c>
      <c r="C20" s="39">
        <v>93785.675</v>
      </c>
      <c r="D20" s="39">
        <v>124917.295</v>
      </c>
      <c r="E20" s="39">
        <v>151398.21522</v>
      </c>
      <c r="F20" s="39">
        <v>120671.515</v>
      </c>
      <c r="G20" s="39">
        <v>107264.54000000001</v>
      </c>
      <c r="H20" s="39">
        <v>96589.985</v>
      </c>
      <c r="I20" s="39">
        <v>96532.145</v>
      </c>
      <c r="J20" s="39">
        <v>91102.955</v>
      </c>
      <c r="K20" s="39">
        <v>85406.17999999998</v>
      </c>
      <c r="L20" s="66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ht="12.0" customHeight="1">
      <c r="A21" s="19" t="s">
        <v>675</v>
      </c>
      <c r="B21" s="39">
        <v>0.0</v>
      </c>
      <c r="C21" s="39">
        <v>104072.0</v>
      </c>
      <c r="D21" s="39">
        <v>224454.0</v>
      </c>
      <c r="E21" s="39">
        <v>239725.18</v>
      </c>
      <c r="F21" s="39">
        <v>662709.0</v>
      </c>
      <c r="G21" s="39">
        <v>33792.015</v>
      </c>
      <c r="H21" s="39">
        <v>0.0</v>
      </c>
      <c r="I21" s="39">
        <v>100551.95999999999</v>
      </c>
      <c r="J21" s="39">
        <v>111108.1731</v>
      </c>
      <c r="K21" s="39">
        <v>43645.04000000001</v>
      </c>
      <c r="L21" s="66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ht="12.0" customHeight="1">
      <c r="A22" s="19" t="s">
        <v>676</v>
      </c>
      <c r="B22" s="39">
        <v>92148.1</v>
      </c>
      <c r="C22" s="39">
        <v>88507.89</v>
      </c>
      <c r="D22" s="39">
        <v>74080.681</v>
      </c>
      <c r="E22" s="39">
        <v>47491.380000000005</v>
      </c>
      <c r="F22" s="39">
        <v>84853.98</v>
      </c>
      <c r="G22" s="39">
        <v>74634.12999999999</v>
      </c>
      <c r="H22" s="39">
        <v>73022.133</v>
      </c>
      <c r="I22" s="39">
        <v>67757.73000000001</v>
      </c>
      <c r="J22" s="39">
        <v>43853.01</v>
      </c>
      <c r="K22" s="39">
        <v>41058.43000000001</v>
      </c>
      <c r="L22" s="66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ht="12.0" customHeight="1">
      <c r="A23" s="19" t="s">
        <v>677</v>
      </c>
      <c r="B23" s="39">
        <v>18165.0</v>
      </c>
      <c r="C23" s="39">
        <v>33948.0</v>
      </c>
      <c r="D23" s="39">
        <v>97711.0</v>
      </c>
      <c r="E23" s="39">
        <v>77847.0</v>
      </c>
      <c r="F23" s="39">
        <v>65593.0</v>
      </c>
      <c r="G23" s="39">
        <v>65554.0</v>
      </c>
      <c r="H23" s="39">
        <v>51436.0</v>
      </c>
      <c r="I23" s="39">
        <v>23731.0</v>
      </c>
      <c r="J23" s="39">
        <v>31459.0</v>
      </c>
      <c r="K23" s="39">
        <v>30205.0</v>
      </c>
      <c r="L23" s="66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ht="12.0" customHeight="1">
      <c r="A24" s="19" t="s">
        <v>678</v>
      </c>
      <c r="B24" s="39">
        <v>27533.723001000002</v>
      </c>
      <c r="C24" s="39">
        <v>22976.578999999998</v>
      </c>
      <c r="D24" s="39">
        <v>47743.493</v>
      </c>
      <c r="E24" s="39">
        <v>37374.966</v>
      </c>
      <c r="F24" s="39">
        <v>21340.811000000005</v>
      </c>
      <c r="G24" s="39">
        <v>19410.188</v>
      </c>
      <c r="H24" s="39">
        <v>755.804</v>
      </c>
      <c r="I24" s="39">
        <v>2383.1580000000004</v>
      </c>
      <c r="J24" s="39">
        <v>46886.992</v>
      </c>
      <c r="K24" s="39">
        <v>25532.445</v>
      </c>
      <c r="L24" s="66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ht="12.0" customHeight="1">
      <c r="A25" s="19" t="s">
        <v>679</v>
      </c>
      <c r="B25" s="39">
        <v>11645.125999999998</v>
      </c>
      <c r="C25" s="39">
        <v>26358.528</v>
      </c>
      <c r="D25" s="39">
        <v>22695.112</v>
      </c>
      <c r="E25" s="39">
        <v>18018.864999999998</v>
      </c>
      <c r="F25" s="39">
        <v>16979.095</v>
      </c>
      <c r="G25" s="39">
        <v>16629.769</v>
      </c>
      <c r="H25" s="39">
        <v>14929.801</v>
      </c>
      <c r="I25" s="39">
        <v>31587.906000000003</v>
      </c>
      <c r="J25" s="39">
        <v>29134.296000000002</v>
      </c>
      <c r="K25" s="39">
        <v>24131.767999999996</v>
      </c>
      <c r="L25" s="66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ht="12.0" customHeight="1">
      <c r="A26" s="19" t="s">
        <v>680</v>
      </c>
      <c r="B26" s="39">
        <v>2606.24</v>
      </c>
      <c r="C26" s="39">
        <v>10020.51</v>
      </c>
      <c r="D26" s="39">
        <v>13836.93</v>
      </c>
      <c r="E26" s="39">
        <v>13845.0</v>
      </c>
      <c r="F26" s="39">
        <v>13542.21</v>
      </c>
      <c r="G26" s="39">
        <v>11261.0</v>
      </c>
      <c r="H26" s="39">
        <v>18215.2</v>
      </c>
      <c r="I26" s="39">
        <v>22013.0</v>
      </c>
      <c r="J26" s="39">
        <v>46760.0</v>
      </c>
      <c r="K26" s="39">
        <v>21277.0</v>
      </c>
      <c r="L26" s="66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ht="12.0" customHeight="1">
      <c r="A27" s="19" t="s">
        <v>681</v>
      </c>
      <c r="B27" s="39">
        <v>30389.065</v>
      </c>
      <c r="C27" s="39">
        <v>30398.504</v>
      </c>
      <c r="D27" s="39">
        <v>31678.295000000002</v>
      </c>
      <c r="E27" s="39">
        <v>17859.125000000004</v>
      </c>
      <c r="F27" s="39">
        <v>26208.884999999995</v>
      </c>
      <c r="G27" s="39">
        <v>17871.787</v>
      </c>
      <c r="H27" s="39">
        <v>22760.419999999995</v>
      </c>
      <c r="I27" s="39">
        <v>26674.678</v>
      </c>
      <c r="J27" s="39">
        <v>25038.815000000002</v>
      </c>
      <c r="K27" s="39">
        <v>20519.396999999997</v>
      </c>
      <c r="L27" s="66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</row>
    <row r="28" ht="12.0" customHeight="1">
      <c r="A28" s="19" t="s">
        <v>682</v>
      </c>
      <c r="B28" s="39">
        <v>28295.636</v>
      </c>
      <c r="C28" s="39">
        <v>31558.955</v>
      </c>
      <c r="D28" s="39">
        <v>32899.345</v>
      </c>
      <c r="E28" s="39">
        <v>28847.260000000002</v>
      </c>
      <c r="F28" s="39">
        <v>26781.254</v>
      </c>
      <c r="G28" s="39">
        <v>11506.590000000002</v>
      </c>
      <c r="H28" s="39">
        <v>19362.82</v>
      </c>
      <c r="I28" s="39">
        <v>20634.16</v>
      </c>
      <c r="J28" s="39">
        <v>18935.410000000003</v>
      </c>
      <c r="K28" s="39">
        <v>17418.125</v>
      </c>
      <c r="L28" s="66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ht="12.0" customHeight="1">
      <c r="A29" s="19" t="s">
        <v>683</v>
      </c>
      <c r="B29" s="39">
        <v>18168.846999999998</v>
      </c>
      <c r="C29" s="39">
        <v>34585.466</v>
      </c>
      <c r="D29" s="39">
        <v>32248.629999999997</v>
      </c>
      <c r="E29" s="39">
        <v>19963.88</v>
      </c>
      <c r="F29" s="39">
        <v>43250.825</v>
      </c>
      <c r="G29" s="39">
        <v>19097.594999999998</v>
      </c>
      <c r="H29" s="39">
        <v>17700.056</v>
      </c>
      <c r="I29" s="39">
        <v>16003.561000000002</v>
      </c>
      <c r="J29" s="39">
        <v>9208.072999999999</v>
      </c>
      <c r="K29" s="39">
        <v>12536.020000000002</v>
      </c>
      <c r="L29" s="66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ht="12.0" customHeight="1">
      <c r="A30" s="19" t="s">
        <v>684</v>
      </c>
      <c r="B30" s="39">
        <v>87848.092</v>
      </c>
      <c r="C30" s="39">
        <v>79451.413</v>
      </c>
      <c r="D30" s="39">
        <v>52491.334</v>
      </c>
      <c r="E30" s="39">
        <v>106071.48750000002</v>
      </c>
      <c r="F30" s="39">
        <v>28407.035</v>
      </c>
      <c r="G30" s="39">
        <v>7952.9</v>
      </c>
      <c r="H30" s="39">
        <v>9182.119999999999</v>
      </c>
      <c r="I30" s="39">
        <v>15621.406</v>
      </c>
      <c r="J30" s="39">
        <v>16372.529999999999</v>
      </c>
      <c r="K30" s="39">
        <v>5242.314999999999</v>
      </c>
      <c r="L30" s="66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ht="12.0" customHeight="1">
      <c r="A31" s="19" t="s">
        <v>685</v>
      </c>
      <c r="B31" s="39">
        <v>7.0</v>
      </c>
      <c r="C31" s="39">
        <v>2545.2</v>
      </c>
      <c r="D31" s="39">
        <v>0.0</v>
      </c>
      <c r="E31" s="39">
        <v>0.0</v>
      </c>
      <c r="F31" s="39">
        <v>332.0</v>
      </c>
      <c r="G31" s="39">
        <v>91.0</v>
      </c>
      <c r="H31" s="39">
        <v>0.0</v>
      </c>
      <c r="I31" s="39">
        <v>8469.46</v>
      </c>
      <c r="J31" s="39">
        <v>35845.42</v>
      </c>
      <c r="K31" s="39">
        <v>4533.0</v>
      </c>
      <c r="L31" s="66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ht="12.0" customHeight="1">
      <c r="A32" s="19" t="s">
        <v>686</v>
      </c>
      <c r="B32" s="39">
        <v>0.0</v>
      </c>
      <c r="C32" s="39">
        <v>22.0</v>
      </c>
      <c r="D32" s="39">
        <v>102.0</v>
      </c>
      <c r="E32" s="39">
        <v>13.0</v>
      </c>
      <c r="F32" s="39">
        <v>0.0</v>
      </c>
      <c r="G32" s="39">
        <v>0.0</v>
      </c>
      <c r="H32" s="39">
        <v>0.0</v>
      </c>
      <c r="I32" s="39">
        <v>0.0</v>
      </c>
      <c r="J32" s="39">
        <v>3650.0</v>
      </c>
      <c r="K32" s="39">
        <v>3806.0</v>
      </c>
      <c r="L32" s="66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ht="12.0" customHeight="1">
      <c r="A33" s="184" t="s">
        <v>687</v>
      </c>
      <c r="B33" s="185">
        <v>1295.0</v>
      </c>
      <c r="C33" s="185">
        <v>2077.0</v>
      </c>
      <c r="D33" s="185">
        <v>4366.0</v>
      </c>
      <c r="E33" s="185">
        <v>1586.16</v>
      </c>
      <c r="F33" s="185">
        <v>1511.0599999999997</v>
      </c>
      <c r="G33" s="185">
        <v>3039.24</v>
      </c>
      <c r="H33" s="185">
        <v>1431.39</v>
      </c>
      <c r="I33" s="185">
        <v>2186.6</v>
      </c>
      <c r="J33" s="185">
        <v>3239.93</v>
      </c>
      <c r="K33" s="185">
        <v>1142.0</v>
      </c>
      <c r="L33" s="66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ht="12.0" customHeight="1">
      <c r="A34" s="19" t="s">
        <v>688</v>
      </c>
      <c r="B34" s="39">
        <v>60.0</v>
      </c>
      <c r="C34" s="39">
        <v>203.0</v>
      </c>
      <c r="D34" s="39">
        <v>348.0</v>
      </c>
      <c r="E34" s="39">
        <v>488.0</v>
      </c>
      <c r="F34" s="39">
        <v>213.0</v>
      </c>
      <c r="G34" s="39">
        <v>8766.0</v>
      </c>
      <c r="H34" s="39">
        <v>288.0</v>
      </c>
      <c r="I34" s="39">
        <v>412.0</v>
      </c>
      <c r="J34" s="39">
        <v>394.0</v>
      </c>
      <c r="K34" s="39">
        <v>276.0</v>
      </c>
      <c r="L34" s="66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ht="12.0" customHeight="1">
      <c r="A35" s="19" t="s">
        <v>689</v>
      </c>
      <c r="B35" s="39">
        <v>0.0</v>
      </c>
      <c r="C35" s="39">
        <v>16335.0</v>
      </c>
      <c r="D35" s="39">
        <v>225.0</v>
      </c>
      <c r="E35" s="39">
        <v>556.5</v>
      </c>
      <c r="F35" s="39">
        <v>706.826</v>
      </c>
      <c r="G35" s="39">
        <v>303.63</v>
      </c>
      <c r="H35" s="39">
        <v>220.0</v>
      </c>
      <c r="I35" s="39">
        <v>223.0</v>
      </c>
      <c r="J35" s="39">
        <v>310.0</v>
      </c>
      <c r="K35" s="39">
        <v>274.0</v>
      </c>
      <c r="L35" s="66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ht="12.0" customHeight="1">
      <c r="A36" s="19" t="s">
        <v>690</v>
      </c>
      <c r="B36" s="39">
        <v>563.3399999999999</v>
      </c>
      <c r="C36" s="39">
        <v>178.24999999999997</v>
      </c>
      <c r="D36" s="39">
        <v>31.9</v>
      </c>
      <c r="E36" s="39">
        <v>350.0</v>
      </c>
      <c r="F36" s="39">
        <v>271.5</v>
      </c>
      <c r="G36" s="39">
        <v>204.67000000000002</v>
      </c>
      <c r="H36" s="39">
        <v>172.0</v>
      </c>
      <c r="I36" s="39">
        <v>295.5</v>
      </c>
      <c r="J36" s="39">
        <v>256.0</v>
      </c>
      <c r="K36" s="39">
        <v>269.45</v>
      </c>
      <c r="L36" s="66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ht="12.0" customHeight="1">
      <c r="A37" s="19" t="s">
        <v>691</v>
      </c>
      <c r="B37" s="39">
        <v>89.83000000000001</v>
      </c>
      <c r="C37" s="39">
        <v>99.08500000000001</v>
      </c>
      <c r="D37" s="39">
        <v>155.69500000000002</v>
      </c>
      <c r="E37" s="39">
        <v>109.47500000000001</v>
      </c>
      <c r="F37" s="39">
        <v>115.125</v>
      </c>
      <c r="G37" s="39">
        <v>110.68</v>
      </c>
      <c r="H37" s="39">
        <v>233.59</v>
      </c>
      <c r="I37" s="39">
        <v>182.88</v>
      </c>
      <c r="J37" s="39">
        <v>51.68</v>
      </c>
      <c r="K37" s="39">
        <v>122.03699999999999</v>
      </c>
      <c r="L37" s="66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ht="12.0" customHeight="1">
      <c r="A38" s="19" t="s">
        <v>692</v>
      </c>
      <c r="B38" s="39">
        <v>14455.21</v>
      </c>
      <c r="C38" s="39">
        <v>3577.5</v>
      </c>
      <c r="D38" s="39">
        <v>11873.0</v>
      </c>
      <c r="E38" s="39">
        <v>369.6</v>
      </c>
      <c r="F38" s="39">
        <v>158.0</v>
      </c>
      <c r="G38" s="39">
        <v>271.0</v>
      </c>
      <c r="H38" s="39">
        <v>562.0</v>
      </c>
      <c r="I38" s="39">
        <v>402.0</v>
      </c>
      <c r="J38" s="39">
        <v>238.0</v>
      </c>
      <c r="K38" s="39">
        <v>90.0</v>
      </c>
      <c r="L38" s="66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ht="12.0" customHeight="1">
      <c r="A39" s="19" t="s">
        <v>394</v>
      </c>
      <c r="B39" s="252">
        <v>108285.441</v>
      </c>
      <c r="C39" s="252">
        <v>114457.094</v>
      </c>
      <c r="D39" s="252">
        <v>109290.201</v>
      </c>
      <c r="E39" s="252">
        <v>48031.284999999996</v>
      </c>
      <c r="F39" s="252">
        <v>500.0</v>
      </c>
      <c r="G39" s="252">
        <v>90.085</v>
      </c>
      <c r="H39" s="252">
        <v>414.656</v>
      </c>
      <c r="I39" s="252">
        <v>140025.73500000002</v>
      </c>
      <c r="J39" s="39">
        <v>350.18999999999994</v>
      </c>
      <c r="K39" s="39">
        <v>0.0</v>
      </c>
      <c r="L39" s="66"/>
      <c r="M39" s="19"/>
      <c r="N39" s="19"/>
      <c r="O39" s="19"/>
      <c r="P39" s="19"/>
      <c r="Q39" s="19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</row>
    <row r="40" ht="12.0" customHeight="1">
      <c r="A40" s="19"/>
      <c r="B40" s="113"/>
      <c r="C40" s="113"/>
      <c r="D40" s="113"/>
      <c r="E40" s="113"/>
      <c r="F40" s="113"/>
      <c r="G40" s="113"/>
      <c r="H40" s="113"/>
      <c r="I40" s="113"/>
      <c r="J40" s="113"/>
      <c r="K40" s="66"/>
      <c r="L40" s="66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ht="12.0" customHeight="1">
      <c r="A41" s="370" t="s">
        <v>72</v>
      </c>
      <c r="B41" s="371" t="str">
        <f t="shared" ref="B41:K41" si="1">SUM(B6:B39)</f>
        <v>  31,543,882 </v>
      </c>
      <c r="C41" s="371" t="str">
        <f t="shared" si="1"/>
        <v>  39,113,498 </v>
      </c>
      <c r="D41" s="371" t="str">
        <f t="shared" si="1"/>
        <v>  45,874,781 </v>
      </c>
      <c r="E41" s="371" t="str">
        <f t="shared" si="1"/>
        <v>  51,282,204 </v>
      </c>
      <c r="F41" s="371" t="str">
        <f t="shared" si="1"/>
        <v>  56,499,800 </v>
      </c>
      <c r="G41" s="371" t="str">
        <f t="shared" si="1"/>
        <v>  47,386,937 </v>
      </c>
      <c r="H41" s="371" t="str">
        <f t="shared" si="1"/>
        <v>  47,012,771 </v>
      </c>
      <c r="I41" s="371" t="str">
        <f t="shared" si="1"/>
        <v>  62,255,873 </v>
      </c>
      <c r="J41" s="371" t="str">
        <f t="shared" si="1"/>
        <v>  46,945,318 </v>
      </c>
      <c r="K41" s="371" t="str">
        <f t="shared" si="1"/>
        <v>  41,058,925 </v>
      </c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</row>
    <row r="42" ht="10.5" customHeight="1">
      <c r="A42" s="19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</row>
    <row r="43" ht="10.5" customHeight="1">
      <c r="A43" s="19"/>
      <c r="B43" s="66"/>
      <c r="C43" s="66"/>
      <c r="D43" s="66"/>
      <c r="E43" s="66"/>
      <c r="F43" s="66"/>
      <c r="G43" s="66"/>
      <c r="H43" s="66"/>
      <c r="I43" s="66"/>
      <c r="J43" s="66"/>
      <c r="K43" s="121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</row>
    <row r="44" ht="12.0" customHeight="1">
      <c r="A44" s="24" t="s">
        <v>395</v>
      </c>
      <c r="B44" s="126"/>
      <c r="C44" s="127"/>
      <c r="D44" s="127"/>
      <c r="E44" s="127"/>
      <c r="F44" s="127"/>
      <c r="G44" s="127"/>
      <c r="H44" s="127"/>
      <c r="I44" s="247"/>
      <c r="J44" s="127"/>
      <c r="K44" s="127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</row>
    <row r="45" ht="12.0" customHeight="1">
      <c r="A45" s="27" t="s">
        <v>404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</row>
    <row r="46" ht="12.0" customHeight="1">
      <c r="A46" s="19"/>
      <c r="B46" s="113"/>
      <c r="C46" s="113"/>
      <c r="D46" s="113"/>
      <c r="E46" s="113"/>
      <c r="F46" s="113"/>
      <c r="G46" s="113"/>
      <c r="H46" s="113"/>
      <c r="I46" s="113"/>
      <c r="J46" s="113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</row>
    <row r="47" ht="12.0" customHeight="1">
      <c r="A47" s="19"/>
      <c r="B47" s="113"/>
      <c r="C47" s="113"/>
      <c r="D47" s="113"/>
      <c r="E47" s="113"/>
      <c r="F47" s="113"/>
      <c r="G47" s="113"/>
      <c r="H47" s="113"/>
      <c r="I47" s="113"/>
      <c r="J47" s="113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</row>
    <row r="48" ht="12.0" customHeight="1">
      <c r="A48" s="19"/>
      <c r="B48" s="113"/>
      <c r="C48" s="113"/>
      <c r="D48" s="113"/>
      <c r="E48" s="113"/>
      <c r="F48" s="113"/>
      <c r="G48" s="113"/>
      <c r="H48" s="113"/>
      <c r="I48" s="113"/>
      <c r="J48" s="113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</row>
    <row r="49" ht="12.0" customHeight="1">
      <c r="A49" s="19"/>
      <c r="B49" s="113"/>
      <c r="C49" s="113"/>
      <c r="D49" s="113"/>
      <c r="E49" s="113"/>
      <c r="F49" s="113"/>
      <c r="G49" s="113"/>
      <c r="H49" s="113"/>
      <c r="I49" s="113"/>
      <c r="J49" s="113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</row>
    <row r="50" ht="12.0" customHeight="1">
      <c r="A50" s="19"/>
      <c r="B50" s="113"/>
      <c r="C50" s="113"/>
      <c r="D50" s="113"/>
      <c r="E50" s="113"/>
      <c r="F50" s="113"/>
      <c r="G50" s="113"/>
      <c r="H50" s="113"/>
      <c r="I50" s="113"/>
      <c r="J50" s="113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</row>
    <row r="51" ht="12.0" customHeight="1">
      <c r="A51" s="19"/>
      <c r="B51" s="113"/>
      <c r="C51" s="113"/>
      <c r="D51" s="113"/>
      <c r="E51" s="113"/>
      <c r="F51" s="113"/>
      <c r="G51" s="113"/>
      <c r="H51" s="113"/>
      <c r="I51" s="113"/>
      <c r="J51" s="113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</row>
    <row r="52" ht="12.0" customHeight="1">
      <c r="A52" s="19"/>
      <c r="B52" s="113"/>
      <c r="C52" s="113"/>
      <c r="D52" s="113"/>
      <c r="E52" s="113"/>
      <c r="F52" s="113"/>
      <c r="G52" s="113"/>
      <c r="H52" s="113"/>
      <c r="I52" s="113"/>
      <c r="J52" s="113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</row>
    <row r="53" ht="12.0" customHeight="1">
      <c r="A53" s="19"/>
      <c r="B53" s="113"/>
      <c r="C53" s="113"/>
      <c r="D53" s="113"/>
      <c r="E53" s="113"/>
      <c r="F53" s="113"/>
      <c r="G53" s="113"/>
      <c r="H53" s="113"/>
      <c r="I53" s="113"/>
      <c r="J53" s="113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</row>
    <row r="54" ht="12.0" customHeight="1">
      <c r="A54" s="19"/>
      <c r="B54" s="113"/>
      <c r="C54" s="113"/>
      <c r="D54" s="113"/>
      <c r="E54" s="113"/>
      <c r="F54" s="113"/>
      <c r="G54" s="113"/>
      <c r="H54" s="113"/>
      <c r="I54" s="113"/>
      <c r="J54" s="113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</row>
    <row r="55" ht="12.0" customHeight="1">
      <c r="A55" s="19"/>
      <c r="B55" s="113"/>
      <c r="C55" s="113"/>
      <c r="D55" s="113"/>
      <c r="E55" s="113"/>
      <c r="F55" s="113"/>
      <c r="G55" s="113"/>
      <c r="H55" s="113"/>
      <c r="I55" s="113"/>
      <c r="J55" s="113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</row>
    <row r="56" ht="12.0" customHeight="1">
      <c r="A56" s="19"/>
      <c r="B56" s="113"/>
      <c r="C56" s="113"/>
      <c r="D56" s="113"/>
      <c r="E56" s="113"/>
      <c r="F56" s="113"/>
      <c r="G56" s="113"/>
      <c r="H56" s="113"/>
      <c r="I56" s="113"/>
      <c r="J56" s="113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</row>
    <row r="57" ht="12.0" customHeight="1">
      <c r="A57" s="19"/>
      <c r="B57" s="113"/>
      <c r="C57" s="113"/>
      <c r="D57" s="113"/>
      <c r="E57" s="113"/>
      <c r="F57" s="113"/>
      <c r="G57" s="113"/>
      <c r="H57" s="113"/>
      <c r="I57" s="113"/>
      <c r="J57" s="113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</row>
    <row r="58" ht="12.0" customHeight="1">
      <c r="A58" s="19"/>
      <c r="B58" s="113"/>
      <c r="C58" s="113"/>
      <c r="D58" s="113"/>
      <c r="E58" s="113"/>
      <c r="F58" s="113"/>
      <c r="G58" s="113"/>
      <c r="H58" s="113"/>
      <c r="I58" s="113"/>
      <c r="J58" s="113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</row>
    <row r="59" ht="12.0" customHeight="1">
      <c r="A59" s="19"/>
      <c r="B59" s="113"/>
      <c r="C59" s="113"/>
      <c r="D59" s="113"/>
      <c r="E59" s="113"/>
      <c r="F59" s="113"/>
      <c r="G59" s="113"/>
      <c r="H59" s="113"/>
      <c r="I59" s="113"/>
      <c r="J59" s="113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</row>
    <row r="60" ht="12.0" customHeight="1">
      <c r="A60" s="19"/>
      <c r="B60" s="113"/>
      <c r="C60" s="113"/>
      <c r="D60" s="113"/>
      <c r="E60" s="113"/>
      <c r="F60" s="113"/>
      <c r="G60" s="113"/>
      <c r="H60" s="113"/>
      <c r="I60" s="113"/>
      <c r="J60" s="113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</row>
    <row r="61" ht="12.0" customHeight="1">
      <c r="A61" s="19"/>
      <c r="B61" s="113"/>
      <c r="C61" s="113"/>
      <c r="D61" s="113"/>
      <c r="E61" s="113"/>
      <c r="F61" s="113"/>
      <c r="G61" s="113"/>
      <c r="H61" s="113"/>
      <c r="I61" s="113"/>
      <c r="J61" s="113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</row>
    <row r="62" ht="12.0" customHeight="1">
      <c r="A62" s="19"/>
      <c r="B62" s="113"/>
      <c r="C62" s="113"/>
      <c r="D62" s="113"/>
      <c r="E62" s="113"/>
      <c r="F62" s="113"/>
      <c r="G62" s="113"/>
      <c r="H62" s="113"/>
      <c r="I62" s="113"/>
      <c r="J62" s="113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</row>
    <row r="63" ht="12.0" customHeight="1">
      <c r="A63" s="19"/>
      <c r="B63" s="113"/>
      <c r="C63" s="113"/>
      <c r="D63" s="113"/>
      <c r="E63" s="113"/>
      <c r="F63" s="113"/>
      <c r="G63" s="113"/>
      <c r="H63" s="113"/>
      <c r="I63" s="113"/>
      <c r="J63" s="113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</row>
    <row r="64" ht="12.0" customHeight="1">
      <c r="A64" s="19"/>
      <c r="B64" s="113"/>
      <c r="C64" s="113"/>
      <c r="D64" s="113"/>
      <c r="E64" s="113"/>
      <c r="F64" s="113"/>
      <c r="G64" s="113"/>
      <c r="H64" s="113"/>
      <c r="I64" s="113"/>
      <c r="J64" s="113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</row>
    <row r="65" ht="12.0" customHeight="1">
      <c r="A65" s="19"/>
      <c r="B65" s="113"/>
      <c r="C65" s="113"/>
      <c r="D65" s="113"/>
      <c r="E65" s="113"/>
      <c r="F65" s="113"/>
      <c r="G65" s="113"/>
      <c r="H65" s="113"/>
      <c r="I65" s="113"/>
      <c r="J65" s="113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</row>
    <row r="66" ht="12.0" customHeight="1">
      <c r="A66" s="19"/>
      <c r="B66" s="113"/>
      <c r="C66" s="113"/>
      <c r="D66" s="113"/>
      <c r="E66" s="113"/>
      <c r="F66" s="113"/>
      <c r="G66" s="113"/>
      <c r="H66" s="113"/>
      <c r="I66" s="113"/>
      <c r="J66" s="113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</row>
    <row r="67" ht="12.0" customHeight="1">
      <c r="A67" s="19"/>
      <c r="B67" s="113"/>
      <c r="C67" s="113"/>
      <c r="D67" s="113"/>
      <c r="E67" s="113"/>
      <c r="F67" s="113"/>
      <c r="G67" s="113"/>
      <c r="H67" s="113"/>
      <c r="I67" s="113"/>
      <c r="J67" s="113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</row>
    <row r="68" ht="12.0" customHeight="1">
      <c r="A68" s="19"/>
      <c r="B68" s="113"/>
      <c r="C68" s="113"/>
      <c r="D68" s="113"/>
      <c r="E68" s="113"/>
      <c r="F68" s="113"/>
      <c r="G68" s="113"/>
      <c r="H68" s="113"/>
      <c r="I68" s="113"/>
      <c r="J68" s="113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</row>
    <row r="69" ht="12.0" customHeight="1">
      <c r="A69" s="19"/>
      <c r="B69" s="113"/>
      <c r="C69" s="113"/>
      <c r="D69" s="113"/>
      <c r="E69" s="113"/>
      <c r="F69" s="113"/>
      <c r="G69" s="113"/>
      <c r="H69" s="113"/>
      <c r="I69" s="113"/>
      <c r="J69" s="113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</row>
    <row r="70" ht="12.0" customHeight="1">
      <c r="A70" s="19"/>
      <c r="B70" s="113"/>
      <c r="C70" s="113"/>
      <c r="D70" s="113"/>
      <c r="E70" s="113"/>
      <c r="F70" s="113"/>
      <c r="G70" s="113"/>
      <c r="H70" s="113"/>
      <c r="I70" s="113"/>
      <c r="J70" s="113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</row>
    <row r="71" ht="12.0" customHeight="1">
      <c r="A71" s="19"/>
      <c r="B71" s="113"/>
      <c r="C71" s="113"/>
      <c r="D71" s="113"/>
      <c r="E71" s="113"/>
      <c r="F71" s="113"/>
      <c r="G71" s="113"/>
      <c r="H71" s="113"/>
      <c r="I71" s="113"/>
      <c r="J71" s="113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</row>
    <row r="72" ht="12.0" customHeight="1">
      <c r="A72" s="19"/>
      <c r="B72" s="113"/>
      <c r="C72" s="113"/>
      <c r="D72" s="113"/>
      <c r="E72" s="113"/>
      <c r="F72" s="113"/>
      <c r="G72" s="113"/>
      <c r="H72" s="113"/>
      <c r="I72" s="113"/>
      <c r="J72" s="113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</row>
    <row r="73" ht="12.0" customHeight="1">
      <c r="A73" s="19"/>
      <c r="B73" s="113"/>
      <c r="C73" s="113"/>
      <c r="D73" s="113"/>
      <c r="E73" s="113"/>
      <c r="F73" s="113"/>
      <c r="G73" s="113"/>
      <c r="H73" s="113"/>
      <c r="I73" s="113"/>
      <c r="J73" s="113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</row>
    <row r="74" ht="12.0" customHeight="1">
      <c r="A74" s="19"/>
      <c r="B74" s="113"/>
      <c r="C74" s="113"/>
      <c r="D74" s="113"/>
      <c r="E74" s="113"/>
      <c r="F74" s="113"/>
      <c r="G74" s="113"/>
      <c r="H74" s="113"/>
      <c r="I74" s="113"/>
      <c r="J74" s="113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</row>
    <row r="75" ht="12.0" customHeight="1">
      <c r="A75" s="19"/>
      <c r="B75" s="113"/>
      <c r="C75" s="113"/>
      <c r="D75" s="113"/>
      <c r="E75" s="113"/>
      <c r="F75" s="113"/>
      <c r="G75" s="113"/>
      <c r="H75" s="113"/>
      <c r="I75" s="113"/>
      <c r="J75" s="113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</row>
    <row r="76" ht="12.0" customHeight="1">
      <c r="A76" s="19"/>
      <c r="B76" s="113"/>
      <c r="C76" s="113"/>
      <c r="D76" s="113"/>
      <c r="E76" s="113"/>
      <c r="F76" s="113"/>
      <c r="G76" s="113"/>
      <c r="H76" s="113"/>
      <c r="I76" s="113"/>
      <c r="J76" s="113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</row>
    <row r="77" ht="12.0" customHeight="1">
      <c r="A77" s="19"/>
      <c r="B77" s="113"/>
      <c r="C77" s="113"/>
      <c r="D77" s="113"/>
      <c r="E77" s="113"/>
      <c r="F77" s="113"/>
      <c r="G77" s="113"/>
      <c r="H77" s="113"/>
      <c r="I77" s="113"/>
      <c r="J77" s="113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</row>
    <row r="78" ht="12.0" customHeight="1">
      <c r="A78" s="19"/>
      <c r="B78" s="113"/>
      <c r="C78" s="113"/>
      <c r="D78" s="113"/>
      <c r="E78" s="113"/>
      <c r="F78" s="113"/>
      <c r="G78" s="113"/>
      <c r="H78" s="113"/>
      <c r="I78" s="113"/>
      <c r="J78" s="113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</row>
    <row r="79" ht="12.0" customHeight="1">
      <c r="A79" s="19"/>
      <c r="B79" s="113"/>
      <c r="C79" s="113"/>
      <c r="D79" s="113"/>
      <c r="E79" s="113"/>
      <c r="F79" s="113"/>
      <c r="G79" s="113"/>
      <c r="H79" s="113"/>
      <c r="I79" s="113"/>
      <c r="J79" s="113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</row>
    <row r="80" ht="12.0" customHeight="1">
      <c r="A80" s="19"/>
      <c r="B80" s="113"/>
      <c r="C80" s="113"/>
      <c r="D80" s="113"/>
      <c r="E80" s="113"/>
      <c r="F80" s="113"/>
      <c r="G80" s="113"/>
      <c r="H80" s="113"/>
      <c r="I80" s="113"/>
      <c r="J80" s="113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</row>
    <row r="81" ht="12.0" customHeight="1">
      <c r="A81" s="19"/>
      <c r="B81" s="113"/>
      <c r="C81" s="113"/>
      <c r="D81" s="113"/>
      <c r="E81" s="113"/>
      <c r="F81" s="113"/>
      <c r="G81" s="113"/>
      <c r="H81" s="113"/>
      <c r="I81" s="113"/>
      <c r="J81" s="113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</row>
    <row r="82" ht="12.0" customHeight="1">
      <c r="A82" s="19"/>
      <c r="B82" s="113"/>
      <c r="C82" s="113"/>
      <c r="D82" s="113"/>
      <c r="E82" s="113"/>
      <c r="F82" s="113"/>
      <c r="G82" s="113"/>
      <c r="H82" s="113"/>
      <c r="I82" s="113"/>
      <c r="J82" s="113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</row>
    <row r="83" ht="12.0" customHeight="1">
      <c r="A83" s="19"/>
      <c r="B83" s="113"/>
      <c r="C83" s="113"/>
      <c r="D83" s="113"/>
      <c r="E83" s="113"/>
      <c r="F83" s="113"/>
      <c r="G83" s="113"/>
      <c r="H83" s="113"/>
      <c r="I83" s="113"/>
      <c r="J83" s="113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</row>
    <row r="84" ht="12.0" customHeight="1">
      <c r="A84" s="19"/>
      <c r="B84" s="113"/>
      <c r="C84" s="113"/>
      <c r="D84" s="113"/>
      <c r="E84" s="113"/>
      <c r="F84" s="113"/>
      <c r="G84" s="113"/>
      <c r="H84" s="113"/>
      <c r="I84" s="113"/>
      <c r="J84" s="113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</row>
    <row r="85" ht="12.0" customHeight="1">
      <c r="A85" s="19"/>
      <c r="B85" s="113"/>
      <c r="C85" s="113"/>
      <c r="D85" s="113"/>
      <c r="E85" s="113"/>
      <c r="F85" s="113"/>
      <c r="G85" s="113"/>
      <c r="H85" s="113"/>
      <c r="I85" s="113"/>
      <c r="J85" s="113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</row>
    <row r="86" ht="12.0" customHeight="1">
      <c r="A86" s="19"/>
      <c r="B86" s="113"/>
      <c r="C86" s="113"/>
      <c r="D86" s="113"/>
      <c r="E86" s="113"/>
      <c r="F86" s="113"/>
      <c r="G86" s="113"/>
      <c r="H86" s="113"/>
      <c r="I86" s="113"/>
      <c r="J86" s="113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</row>
    <row r="87" ht="12.0" customHeight="1">
      <c r="A87" s="19"/>
      <c r="B87" s="113"/>
      <c r="C87" s="113"/>
      <c r="D87" s="113"/>
      <c r="E87" s="113"/>
      <c r="F87" s="113"/>
      <c r="G87" s="113"/>
      <c r="H87" s="113"/>
      <c r="I87" s="113"/>
      <c r="J87" s="113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</row>
    <row r="88" ht="12.0" customHeight="1">
      <c r="A88" s="19"/>
      <c r="B88" s="113"/>
      <c r="C88" s="113"/>
      <c r="D88" s="113"/>
      <c r="E88" s="113"/>
      <c r="F88" s="113"/>
      <c r="G88" s="113"/>
      <c r="H88" s="113"/>
      <c r="I88" s="113"/>
      <c r="J88" s="113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</row>
    <row r="89" ht="12.0" customHeight="1">
      <c r="A89" s="19"/>
      <c r="B89" s="113"/>
      <c r="C89" s="113"/>
      <c r="D89" s="113"/>
      <c r="E89" s="113"/>
      <c r="F89" s="113"/>
      <c r="G89" s="113"/>
      <c r="H89" s="113"/>
      <c r="I89" s="113"/>
      <c r="J89" s="113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</row>
    <row r="90" ht="12.0" customHeight="1">
      <c r="A90" s="19"/>
      <c r="B90" s="113"/>
      <c r="C90" s="113"/>
      <c r="D90" s="113"/>
      <c r="E90" s="113"/>
      <c r="F90" s="113"/>
      <c r="G90" s="113"/>
      <c r="H90" s="113"/>
      <c r="I90" s="113"/>
      <c r="J90" s="113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</row>
    <row r="91" ht="12.0" customHeight="1">
      <c r="A91" s="19"/>
      <c r="B91" s="113"/>
      <c r="C91" s="113"/>
      <c r="D91" s="113"/>
      <c r="E91" s="113"/>
      <c r="F91" s="113"/>
      <c r="G91" s="113"/>
      <c r="H91" s="113"/>
      <c r="I91" s="113"/>
      <c r="J91" s="113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</row>
    <row r="92" ht="12.0" customHeight="1">
      <c r="A92" s="19"/>
      <c r="B92" s="113"/>
      <c r="C92" s="113"/>
      <c r="D92" s="113"/>
      <c r="E92" s="113"/>
      <c r="F92" s="113"/>
      <c r="G92" s="113"/>
      <c r="H92" s="113"/>
      <c r="I92" s="113"/>
      <c r="J92" s="113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</row>
    <row r="93" ht="12.0" customHeight="1">
      <c r="A93" s="19"/>
      <c r="B93" s="113"/>
      <c r="C93" s="113"/>
      <c r="D93" s="113"/>
      <c r="E93" s="113"/>
      <c r="F93" s="113"/>
      <c r="G93" s="113"/>
      <c r="H93" s="113"/>
      <c r="I93" s="113"/>
      <c r="J93" s="113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</row>
    <row r="94" ht="12.0" customHeight="1">
      <c r="A94" s="19"/>
      <c r="B94" s="113"/>
      <c r="C94" s="113"/>
      <c r="D94" s="113"/>
      <c r="E94" s="113"/>
      <c r="F94" s="113"/>
      <c r="G94" s="113"/>
      <c r="H94" s="113"/>
      <c r="I94" s="113"/>
      <c r="J94" s="113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</row>
    <row r="95" ht="12.0" customHeight="1">
      <c r="A95" s="19"/>
      <c r="B95" s="113"/>
      <c r="C95" s="113"/>
      <c r="D95" s="113"/>
      <c r="E95" s="113"/>
      <c r="F95" s="113"/>
      <c r="G95" s="113"/>
      <c r="H95" s="113"/>
      <c r="I95" s="113"/>
      <c r="J95" s="113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</row>
    <row r="96" ht="12.0" customHeight="1">
      <c r="A96" s="19"/>
      <c r="B96" s="113"/>
      <c r="C96" s="113"/>
      <c r="D96" s="113"/>
      <c r="E96" s="113"/>
      <c r="F96" s="113"/>
      <c r="G96" s="113"/>
      <c r="H96" s="113"/>
      <c r="I96" s="113"/>
      <c r="J96" s="113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</row>
    <row r="97" ht="12.0" customHeight="1">
      <c r="A97" s="19"/>
      <c r="B97" s="113"/>
      <c r="C97" s="113"/>
      <c r="D97" s="113"/>
      <c r="E97" s="113"/>
      <c r="F97" s="113"/>
      <c r="G97" s="113"/>
      <c r="H97" s="113"/>
      <c r="I97" s="113"/>
      <c r="J97" s="113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</row>
    <row r="98" ht="12.0" customHeight="1">
      <c r="A98" s="19"/>
      <c r="B98" s="113"/>
      <c r="C98" s="113"/>
      <c r="D98" s="113"/>
      <c r="E98" s="113"/>
      <c r="F98" s="113"/>
      <c r="G98" s="113"/>
      <c r="H98" s="113"/>
      <c r="I98" s="113"/>
      <c r="J98" s="113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</row>
    <row r="99" ht="12.0" customHeight="1">
      <c r="A99" s="19"/>
      <c r="B99" s="113"/>
      <c r="C99" s="113"/>
      <c r="D99" s="113"/>
      <c r="E99" s="113"/>
      <c r="F99" s="113"/>
      <c r="G99" s="113"/>
      <c r="H99" s="113"/>
      <c r="I99" s="113"/>
      <c r="J99" s="113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</row>
    <row r="100" ht="12.0" customHeight="1">
      <c r="A100" s="19"/>
      <c r="B100" s="113"/>
      <c r="C100" s="113"/>
      <c r="D100" s="113"/>
      <c r="E100" s="113"/>
      <c r="F100" s="113"/>
      <c r="G100" s="113"/>
      <c r="H100" s="113"/>
      <c r="I100" s="113"/>
      <c r="J100" s="113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</row>
  </sheetData>
  <printOptions/>
  <pageMargins bottom="0.75" footer="0.0" header="0.0" left="0.7" right="0.7" top="0.75"/>
  <pageSetup orientation="landscape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24.29"/>
    <col customWidth="1" min="2" max="2" width="9.43"/>
    <col customWidth="1" min="3" max="3" width="7.43"/>
    <col customWidth="1" min="4" max="4" width="8.71"/>
    <col customWidth="1" min="5" max="5" width="9.0"/>
    <col customWidth="1" min="6" max="6" width="9.71"/>
    <col customWidth="1" min="7" max="8" width="7.43"/>
    <col customWidth="1" min="9" max="9" width="12.14"/>
    <col customWidth="1" min="10" max="10" width="8.57"/>
    <col customWidth="1" min="11" max="11" width="8.71"/>
    <col customWidth="1" min="12" max="12" width="9.57"/>
    <col customWidth="1" min="13" max="13" width="10.14"/>
    <col customWidth="1" min="14" max="14" width="11.0"/>
    <col customWidth="1" min="15" max="16" width="9.57"/>
    <col customWidth="1" min="17" max="17" width="10.0"/>
    <col customWidth="1" min="18" max="18" width="5.71"/>
    <col customWidth="1" min="19" max="19" width="9.57"/>
    <col customWidth="1" min="20" max="20" width="8.71"/>
    <col customWidth="1" min="21" max="21" width="10.29"/>
    <col customWidth="1" min="22" max="22" width="7.43"/>
    <col customWidth="1" min="23" max="23" width="11.57"/>
  </cols>
  <sheetData>
    <row r="1" ht="12.0" customHeight="1">
      <c r="A1" s="372" t="s">
        <v>693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3"/>
    </row>
    <row r="2" ht="12.0" customHeight="1">
      <c r="A2" s="3" t="s">
        <v>694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4"/>
    </row>
    <row r="3" ht="10.5" customHeight="1">
      <c r="A3" s="4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4"/>
    </row>
    <row r="4" ht="10.5" customHeight="1">
      <c r="A4" s="4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4"/>
    </row>
    <row r="5" ht="12.0" customHeight="1">
      <c r="A5" s="5" t="s">
        <v>137</v>
      </c>
      <c r="B5" s="373" t="s">
        <v>202</v>
      </c>
      <c r="C5" s="373" t="s">
        <v>204</v>
      </c>
      <c r="D5" s="373" t="s">
        <v>182</v>
      </c>
      <c r="E5" s="373" t="s">
        <v>196</v>
      </c>
      <c r="F5" s="373" t="s">
        <v>193</v>
      </c>
      <c r="G5" s="373" t="s">
        <v>695</v>
      </c>
      <c r="H5" s="373" t="s">
        <v>187</v>
      </c>
      <c r="I5" s="373" t="s">
        <v>189</v>
      </c>
      <c r="J5" s="373" t="s">
        <v>207</v>
      </c>
      <c r="K5" s="373" t="s">
        <v>188</v>
      </c>
      <c r="L5" s="373" t="s">
        <v>205</v>
      </c>
      <c r="M5" s="373" t="s">
        <v>194</v>
      </c>
      <c r="N5" s="373" t="s">
        <v>203</v>
      </c>
      <c r="O5" s="373" t="s">
        <v>191</v>
      </c>
      <c r="P5" s="373" t="s">
        <v>696</v>
      </c>
      <c r="Q5" s="373" t="s">
        <v>181</v>
      </c>
      <c r="R5" s="373" t="s">
        <v>190</v>
      </c>
      <c r="S5" s="373" t="s">
        <v>197</v>
      </c>
      <c r="T5" s="373" t="s">
        <v>195</v>
      </c>
      <c r="U5" s="373" t="s">
        <v>697</v>
      </c>
      <c r="V5" s="373" t="s">
        <v>183</v>
      </c>
    </row>
    <row r="6" ht="12.0" customHeight="1">
      <c r="A6" s="128" t="s">
        <v>669</v>
      </c>
      <c r="B6" s="31">
        <v>0.0</v>
      </c>
      <c r="C6" s="374">
        <v>0.0</v>
      </c>
      <c r="D6" s="374">
        <v>0.0</v>
      </c>
      <c r="E6" s="374">
        <v>0.0</v>
      </c>
      <c r="F6" s="374">
        <v>0.0</v>
      </c>
      <c r="G6" s="374">
        <v>0.0</v>
      </c>
      <c r="H6" s="374">
        <v>0.0</v>
      </c>
      <c r="I6" s="374">
        <v>0.0</v>
      </c>
      <c r="J6" s="374">
        <v>0.0</v>
      </c>
      <c r="K6" s="374">
        <v>0.0</v>
      </c>
      <c r="L6" s="374">
        <v>0.0</v>
      </c>
      <c r="M6" s="374">
        <v>0.0</v>
      </c>
      <c r="N6" s="374">
        <v>0.0</v>
      </c>
      <c r="O6" s="374">
        <v>0.0</v>
      </c>
      <c r="P6" s="374">
        <v>0.0</v>
      </c>
      <c r="Q6" s="374">
        <v>0.0</v>
      </c>
      <c r="R6" s="374">
        <v>0.0</v>
      </c>
      <c r="S6" s="374">
        <v>638001.1299999999</v>
      </c>
      <c r="T6" s="374">
        <v>0.0</v>
      </c>
      <c r="U6" s="374">
        <v>0.0</v>
      </c>
      <c r="V6" s="374">
        <v>0.0</v>
      </c>
    </row>
    <row r="7" ht="12.0" customHeight="1">
      <c r="A7" s="375" t="s">
        <v>680</v>
      </c>
      <c r="B7" s="190">
        <v>0.0</v>
      </c>
      <c r="C7" s="376">
        <v>0.0</v>
      </c>
      <c r="D7" s="376">
        <v>138.0</v>
      </c>
      <c r="E7" s="376">
        <v>0.0</v>
      </c>
      <c r="F7" s="376">
        <v>0.0</v>
      </c>
      <c r="G7" s="376">
        <v>8200.0</v>
      </c>
      <c r="H7" s="376">
        <v>12081.0</v>
      </c>
      <c r="I7" s="376">
        <v>0.0</v>
      </c>
      <c r="J7" s="376">
        <v>0.0</v>
      </c>
      <c r="K7" s="376">
        <v>0.0</v>
      </c>
      <c r="L7" s="376">
        <v>0.0</v>
      </c>
      <c r="M7" s="376">
        <v>0.0</v>
      </c>
      <c r="N7" s="376">
        <v>0.0</v>
      </c>
      <c r="O7" s="376">
        <v>0.0</v>
      </c>
      <c r="P7" s="376">
        <v>0.0</v>
      </c>
      <c r="Q7" s="376">
        <v>858.0</v>
      </c>
      <c r="R7" s="376">
        <v>0.0</v>
      </c>
      <c r="S7" s="376">
        <v>0.0</v>
      </c>
      <c r="T7" s="376">
        <v>0.0</v>
      </c>
      <c r="U7" s="376">
        <v>0.0</v>
      </c>
      <c r="V7" s="376">
        <v>0.0</v>
      </c>
    </row>
    <row r="8" ht="12.0" customHeight="1">
      <c r="A8" s="375" t="s">
        <v>670</v>
      </c>
      <c r="B8" s="190">
        <v>0.0</v>
      </c>
      <c r="C8" s="376">
        <v>0.0</v>
      </c>
      <c r="D8" s="376">
        <v>0.0</v>
      </c>
      <c r="E8" s="376">
        <v>0.0</v>
      </c>
      <c r="F8" s="376">
        <v>0.0</v>
      </c>
      <c r="G8" s="376">
        <v>0.0</v>
      </c>
      <c r="H8" s="376">
        <v>8.758632</v>
      </c>
      <c r="I8" s="376">
        <v>37145.619999999995</v>
      </c>
      <c r="J8" s="376">
        <v>4801.0</v>
      </c>
      <c r="K8" s="376">
        <v>0.0</v>
      </c>
      <c r="L8" s="376">
        <v>85667.37</v>
      </c>
      <c r="M8" s="376">
        <v>0.0</v>
      </c>
      <c r="N8" s="376">
        <v>3534.6</v>
      </c>
      <c r="O8" s="376">
        <v>307280.18</v>
      </c>
      <c r="P8" s="376">
        <v>175.97</v>
      </c>
      <c r="Q8" s="376">
        <v>0.0</v>
      </c>
      <c r="R8" s="376">
        <v>0.0</v>
      </c>
      <c r="S8" s="376">
        <v>0.0</v>
      </c>
      <c r="T8" s="376">
        <v>0.0</v>
      </c>
      <c r="U8" s="376">
        <v>148005.98</v>
      </c>
      <c r="V8" s="376">
        <v>44846.799999999996</v>
      </c>
    </row>
    <row r="9" ht="12.0" customHeight="1">
      <c r="A9" s="375" t="s">
        <v>666</v>
      </c>
      <c r="B9" s="190">
        <v>1341.0</v>
      </c>
      <c r="C9" s="376">
        <v>23828.0</v>
      </c>
      <c r="D9" s="376">
        <v>21425.0</v>
      </c>
      <c r="E9" s="376">
        <v>1948.0</v>
      </c>
      <c r="F9" s="376">
        <v>0.0</v>
      </c>
      <c r="G9" s="376">
        <v>0.0</v>
      </c>
      <c r="H9" s="376">
        <v>700.0</v>
      </c>
      <c r="I9" s="376">
        <v>0.0</v>
      </c>
      <c r="J9" s="376">
        <v>71.0</v>
      </c>
      <c r="K9" s="376">
        <v>72012.59</v>
      </c>
      <c r="L9" s="376">
        <v>45.0</v>
      </c>
      <c r="M9" s="376">
        <v>35576.0</v>
      </c>
      <c r="N9" s="376">
        <v>38261.4</v>
      </c>
      <c r="O9" s="376">
        <v>666549.3489999996</v>
      </c>
      <c r="P9" s="376">
        <v>19925.4</v>
      </c>
      <c r="Q9" s="376">
        <v>23438.0</v>
      </c>
      <c r="R9" s="376">
        <v>0.0</v>
      </c>
      <c r="S9" s="376">
        <v>0.0</v>
      </c>
      <c r="T9" s="376">
        <v>0.0</v>
      </c>
      <c r="U9" s="376">
        <v>8760.4</v>
      </c>
      <c r="V9" s="376">
        <v>0.0</v>
      </c>
    </row>
    <row r="10" ht="12.0" customHeight="1">
      <c r="A10" s="375" t="s">
        <v>676</v>
      </c>
      <c r="B10" s="190">
        <v>260.0</v>
      </c>
      <c r="C10" s="376">
        <v>0.0</v>
      </c>
      <c r="D10" s="376">
        <v>354.0</v>
      </c>
      <c r="E10" s="376">
        <v>1600.0</v>
      </c>
      <c r="F10" s="376">
        <v>0.0</v>
      </c>
      <c r="G10" s="376">
        <v>0.0</v>
      </c>
      <c r="H10" s="376">
        <v>220.0</v>
      </c>
      <c r="I10" s="376">
        <v>0.0</v>
      </c>
      <c r="J10" s="376">
        <v>0.0</v>
      </c>
      <c r="K10" s="376">
        <v>0.0</v>
      </c>
      <c r="L10" s="376">
        <v>0.0</v>
      </c>
      <c r="M10" s="376">
        <v>0.0</v>
      </c>
      <c r="N10" s="376">
        <v>0.0</v>
      </c>
      <c r="O10" s="376">
        <v>0.0</v>
      </c>
      <c r="P10" s="376">
        <v>0.0</v>
      </c>
      <c r="Q10" s="376">
        <v>0.0</v>
      </c>
      <c r="R10" s="376">
        <v>0.0</v>
      </c>
      <c r="S10" s="376">
        <v>0.0</v>
      </c>
      <c r="T10" s="376">
        <v>0.0</v>
      </c>
      <c r="U10" s="376">
        <v>0.0</v>
      </c>
      <c r="V10" s="376">
        <v>38624.43</v>
      </c>
    </row>
    <row r="11" ht="12.0" customHeight="1">
      <c r="A11" s="128" t="s">
        <v>684</v>
      </c>
      <c r="B11" s="31">
        <v>0.0</v>
      </c>
      <c r="C11" s="374">
        <v>0.0</v>
      </c>
      <c r="D11" s="374">
        <v>0.0</v>
      </c>
      <c r="E11" s="374">
        <v>0.0</v>
      </c>
      <c r="F11" s="374">
        <v>0.0</v>
      </c>
      <c r="G11" s="374">
        <v>0.0</v>
      </c>
      <c r="H11" s="374">
        <v>0.0</v>
      </c>
      <c r="I11" s="374">
        <v>0.0</v>
      </c>
      <c r="J11" s="374">
        <v>0.0</v>
      </c>
      <c r="K11" s="374">
        <v>0.0</v>
      </c>
      <c r="L11" s="374">
        <v>5242.314999999999</v>
      </c>
      <c r="M11" s="374">
        <v>0.0</v>
      </c>
      <c r="N11" s="374">
        <v>0.0</v>
      </c>
      <c r="O11" s="374">
        <v>0.0</v>
      </c>
      <c r="P11" s="374">
        <v>0.0</v>
      </c>
      <c r="Q11" s="374">
        <v>0.0</v>
      </c>
      <c r="R11" s="374">
        <v>0.0</v>
      </c>
      <c r="S11" s="374">
        <v>0.0</v>
      </c>
      <c r="T11" s="374">
        <v>0.0</v>
      </c>
      <c r="U11" s="374">
        <v>0.0</v>
      </c>
      <c r="V11" s="374">
        <v>0.0</v>
      </c>
    </row>
    <row r="12" ht="12.0" customHeight="1">
      <c r="A12" s="128" t="s">
        <v>678</v>
      </c>
      <c r="B12" s="31">
        <v>0.0</v>
      </c>
      <c r="C12" s="374">
        <v>0.0</v>
      </c>
      <c r="D12" s="374">
        <v>0.0</v>
      </c>
      <c r="E12" s="374">
        <v>0.0</v>
      </c>
      <c r="F12" s="374">
        <v>0.0</v>
      </c>
      <c r="G12" s="374">
        <v>0.0</v>
      </c>
      <c r="H12" s="374">
        <v>0.0</v>
      </c>
      <c r="I12" s="374">
        <v>0.0</v>
      </c>
      <c r="J12" s="374">
        <v>0.0</v>
      </c>
      <c r="K12" s="374">
        <v>243.1</v>
      </c>
      <c r="L12" s="374">
        <v>23413.0</v>
      </c>
      <c r="M12" s="374">
        <v>0.0</v>
      </c>
      <c r="N12" s="374">
        <v>0.0</v>
      </c>
      <c r="O12" s="374">
        <v>0.0</v>
      </c>
      <c r="P12" s="374">
        <v>0.0</v>
      </c>
      <c r="Q12" s="374">
        <v>0.0</v>
      </c>
      <c r="R12" s="374">
        <v>0.0</v>
      </c>
      <c r="S12" s="374">
        <v>1876.345</v>
      </c>
      <c r="T12" s="374">
        <v>0.0</v>
      </c>
      <c r="U12" s="374">
        <v>0.0</v>
      </c>
      <c r="V12" s="374">
        <v>0.0</v>
      </c>
    </row>
    <row r="13" ht="12.0" customHeight="1">
      <c r="A13" s="128" t="s">
        <v>675</v>
      </c>
      <c r="B13" s="31">
        <v>0.0</v>
      </c>
      <c r="C13" s="374">
        <v>0.0</v>
      </c>
      <c r="D13" s="374">
        <v>43645.04000000001</v>
      </c>
      <c r="E13" s="374">
        <v>0.0</v>
      </c>
      <c r="F13" s="374">
        <v>0.0</v>
      </c>
      <c r="G13" s="374">
        <v>0.0</v>
      </c>
      <c r="H13" s="374">
        <v>0.0</v>
      </c>
      <c r="I13" s="374">
        <v>0.0</v>
      </c>
      <c r="J13" s="374">
        <v>0.0</v>
      </c>
      <c r="K13" s="374">
        <v>0.0</v>
      </c>
      <c r="L13" s="374">
        <v>0.0</v>
      </c>
      <c r="M13" s="374">
        <v>0.0</v>
      </c>
      <c r="N13" s="374">
        <v>0.0</v>
      </c>
      <c r="O13" s="374">
        <v>0.0</v>
      </c>
      <c r="P13" s="374">
        <v>0.0</v>
      </c>
      <c r="Q13" s="374">
        <v>0.0</v>
      </c>
      <c r="R13" s="374">
        <v>0.0</v>
      </c>
      <c r="S13" s="374">
        <v>0.0</v>
      </c>
      <c r="T13" s="374">
        <v>0.0</v>
      </c>
      <c r="U13" s="374">
        <v>0.0</v>
      </c>
      <c r="V13" s="374">
        <v>0.0</v>
      </c>
    </row>
    <row r="14" ht="12.0" customHeight="1">
      <c r="A14" s="68" t="s">
        <v>664</v>
      </c>
      <c r="B14" s="39">
        <v>0.0</v>
      </c>
      <c r="C14" s="256">
        <v>3935.0</v>
      </c>
      <c r="D14" s="256">
        <v>0.0</v>
      </c>
      <c r="E14" s="256">
        <v>0.0</v>
      </c>
      <c r="F14" s="256">
        <v>0.0</v>
      </c>
      <c r="G14" s="256">
        <v>0.0</v>
      </c>
      <c r="H14" s="256">
        <v>0.0</v>
      </c>
      <c r="I14" s="256">
        <v>0.0</v>
      </c>
      <c r="J14" s="256">
        <v>0.0</v>
      </c>
      <c r="K14" s="256">
        <v>0.0</v>
      </c>
      <c r="L14" s="256">
        <v>5650.004999999999</v>
      </c>
      <c r="M14" s="256">
        <v>914.872</v>
      </c>
      <c r="N14" s="256">
        <v>0.0</v>
      </c>
      <c r="O14" s="256">
        <v>0.0</v>
      </c>
      <c r="P14" s="256">
        <v>0.0</v>
      </c>
      <c r="Q14" s="256">
        <v>0.0</v>
      </c>
      <c r="R14" s="256">
        <v>0.0</v>
      </c>
      <c r="S14" s="256">
        <v>0.0</v>
      </c>
      <c r="T14" s="256">
        <v>1042118.25</v>
      </c>
      <c r="U14" s="256">
        <v>0.0</v>
      </c>
      <c r="V14" s="256">
        <v>0.0</v>
      </c>
    </row>
    <row r="15" ht="12.0" customHeight="1">
      <c r="A15" s="375" t="s">
        <v>660</v>
      </c>
      <c r="B15" s="190">
        <v>2023.0</v>
      </c>
      <c r="C15" s="376">
        <v>31213.86</v>
      </c>
      <c r="D15" s="376">
        <v>1519047.7300000002</v>
      </c>
      <c r="E15" s="376">
        <v>0.0</v>
      </c>
      <c r="F15" s="376">
        <v>1113227.516807</v>
      </c>
      <c r="G15" s="376">
        <v>0.0</v>
      </c>
      <c r="H15" s="376">
        <v>0.0</v>
      </c>
      <c r="I15" s="376">
        <v>500.0</v>
      </c>
      <c r="J15" s="376">
        <v>27382.0</v>
      </c>
      <c r="K15" s="376">
        <v>63097.14399999999</v>
      </c>
      <c r="L15" s="376">
        <v>1.4871702109999998E7</v>
      </c>
      <c r="M15" s="376">
        <v>6339.07</v>
      </c>
      <c r="N15" s="376">
        <v>0.0</v>
      </c>
      <c r="O15" s="376">
        <v>2725808.0100000007</v>
      </c>
      <c r="P15" s="376">
        <v>0.0</v>
      </c>
      <c r="Q15" s="376">
        <v>0.0</v>
      </c>
      <c r="R15" s="376">
        <v>0.0</v>
      </c>
      <c r="S15" s="376">
        <v>0.0</v>
      </c>
      <c r="T15" s="376">
        <v>0.0</v>
      </c>
      <c r="U15" s="376">
        <v>211004.93999999997</v>
      </c>
      <c r="V15" s="376">
        <v>0.0</v>
      </c>
    </row>
    <row r="16" ht="12.0" customHeight="1">
      <c r="A16" s="128" t="s">
        <v>683</v>
      </c>
      <c r="B16" s="31">
        <v>0.0</v>
      </c>
      <c r="C16" s="374">
        <v>4279.235</v>
      </c>
      <c r="D16" s="374">
        <v>0.0</v>
      </c>
      <c r="E16" s="374">
        <v>0.0</v>
      </c>
      <c r="F16" s="374">
        <v>0.0</v>
      </c>
      <c r="G16" s="374">
        <v>0.0</v>
      </c>
      <c r="H16" s="374">
        <v>0.0</v>
      </c>
      <c r="I16" s="374">
        <v>300.31</v>
      </c>
      <c r="J16" s="374">
        <v>0.0</v>
      </c>
      <c r="K16" s="374">
        <v>0.0</v>
      </c>
      <c r="L16" s="374">
        <v>0.0</v>
      </c>
      <c r="M16" s="374">
        <v>0.0</v>
      </c>
      <c r="N16" s="374">
        <v>0.0</v>
      </c>
      <c r="O16" s="374">
        <v>0.0</v>
      </c>
      <c r="P16" s="374">
        <v>0.0</v>
      </c>
      <c r="Q16" s="374">
        <v>0.0</v>
      </c>
      <c r="R16" s="374">
        <v>7956.475</v>
      </c>
      <c r="S16" s="374">
        <v>0.0</v>
      </c>
      <c r="T16" s="374">
        <v>0.0</v>
      </c>
      <c r="U16" s="374">
        <v>0.0</v>
      </c>
      <c r="V16" s="374">
        <v>0.0</v>
      </c>
    </row>
    <row r="17" ht="12.0" customHeight="1">
      <c r="A17" s="68" t="s">
        <v>668</v>
      </c>
      <c r="B17" s="39">
        <v>0.0</v>
      </c>
      <c r="C17" s="256">
        <v>0.0</v>
      </c>
      <c r="D17" s="256">
        <v>21122.0</v>
      </c>
      <c r="E17" s="256">
        <v>0.0</v>
      </c>
      <c r="F17" s="256">
        <v>0.0</v>
      </c>
      <c r="G17" s="256">
        <v>0.0</v>
      </c>
      <c r="H17" s="256">
        <v>0.0</v>
      </c>
      <c r="I17" s="256">
        <v>0.0</v>
      </c>
      <c r="J17" s="256">
        <v>0.0</v>
      </c>
      <c r="K17" s="256">
        <v>0.0</v>
      </c>
      <c r="L17" s="256">
        <v>0.0</v>
      </c>
      <c r="M17" s="256">
        <v>0.0</v>
      </c>
      <c r="N17" s="256">
        <v>0.0</v>
      </c>
      <c r="O17" s="256">
        <v>0.0</v>
      </c>
      <c r="P17" s="256">
        <v>0.0</v>
      </c>
      <c r="Q17" s="256">
        <v>0.0</v>
      </c>
      <c r="R17" s="256">
        <v>0.0</v>
      </c>
      <c r="S17" s="256">
        <v>791287.4099999999</v>
      </c>
      <c r="T17" s="256">
        <v>0.0</v>
      </c>
      <c r="U17" s="256">
        <v>0.0</v>
      </c>
      <c r="V17" s="256">
        <v>0.0</v>
      </c>
    </row>
    <row r="18" ht="12.0" customHeight="1">
      <c r="A18" s="375" t="s">
        <v>674</v>
      </c>
      <c r="B18" s="190">
        <v>0.0</v>
      </c>
      <c r="C18" s="376">
        <v>0.0</v>
      </c>
      <c r="D18" s="376">
        <v>4104.32</v>
      </c>
      <c r="E18" s="376">
        <v>0.0</v>
      </c>
      <c r="F18" s="376">
        <v>0.0</v>
      </c>
      <c r="G18" s="376">
        <v>0.0</v>
      </c>
      <c r="H18" s="376">
        <v>0.0</v>
      </c>
      <c r="I18" s="376">
        <v>0.0</v>
      </c>
      <c r="J18" s="376">
        <v>0.0</v>
      </c>
      <c r="K18" s="376">
        <v>876.8599999999999</v>
      </c>
      <c r="L18" s="376">
        <v>0.0</v>
      </c>
      <c r="M18" s="376">
        <v>0.0</v>
      </c>
      <c r="N18" s="376">
        <v>0.0</v>
      </c>
      <c r="O18" s="376">
        <v>0.0</v>
      </c>
      <c r="P18" s="376">
        <v>0.0</v>
      </c>
      <c r="Q18" s="376">
        <v>0.0</v>
      </c>
      <c r="R18" s="376">
        <v>0.0</v>
      </c>
      <c r="S18" s="376">
        <v>80425.0</v>
      </c>
      <c r="T18" s="376">
        <v>0.0</v>
      </c>
      <c r="U18" s="376">
        <v>0.0</v>
      </c>
      <c r="V18" s="376">
        <v>0.0</v>
      </c>
    </row>
    <row r="19" ht="12.0" customHeight="1">
      <c r="A19" s="68" t="s">
        <v>685</v>
      </c>
      <c r="B19" s="39">
        <v>0.0</v>
      </c>
      <c r="C19" s="256">
        <v>0.0</v>
      </c>
      <c r="D19" s="256">
        <v>0.0</v>
      </c>
      <c r="E19" s="256">
        <v>0.0</v>
      </c>
      <c r="F19" s="256">
        <v>0.0</v>
      </c>
      <c r="G19" s="256">
        <v>0.0</v>
      </c>
      <c r="H19" s="256">
        <v>0.0</v>
      </c>
      <c r="I19" s="256">
        <v>0.0</v>
      </c>
      <c r="J19" s="256">
        <v>600.0</v>
      </c>
      <c r="K19" s="256">
        <v>153.0</v>
      </c>
      <c r="L19" s="256">
        <v>3780.0</v>
      </c>
      <c r="M19" s="256">
        <v>0.0</v>
      </c>
      <c r="N19" s="256">
        <v>0.0</v>
      </c>
      <c r="O19" s="256">
        <v>0.0</v>
      </c>
      <c r="P19" s="256">
        <v>0.0</v>
      </c>
      <c r="Q19" s="256">
        <v>0.0</v>
      </c>
      <c r="R19" s="256">
        <v>0.0</v>
      </c>
      <c r="S19" s="256">
        <v>0.0</v>
      </c>
      <c r="T19" s="256">
        <v>0.0</v>
      </c>
      <c r="U19" s="256">
        <v>0.0</v>
      </c>
      <c r="V19" s="256">
        <v>0.0</v>
      </c>
    </row>
    <row r="20" ht="12.0" customHeight="1">
      <c r="A20" s="375" t="s">
        <v>679</v>
      </c>
      <c r="B20" s="190">
        <v>0.0</v>
      </c>
      <c r="C20" s="376">
        <v>0.0</v>
      </c>
      <c r="D20" s="376">
        <v>5498.228</v>
      </c>
      <c r="E20" s="376">
        <v>0.0</v>
      </c>
      <c r="F20" s="376">
        <v>0.0</v>
      </c>
      <c r="G20" s="376">
        <v>0.0</v>
      </c>
      <c r="H20" s="376">
        <v>0.0</v>
      </c>
      <c r="I20" s="376">
        <v>16607.37</v>
      </c>
      <c r="J20" s="376">
        <v>0.0</v>
      </c>
      <c r="K20" s="376">
        <v>0.0</v>
      </c>
      <c r="L20" s="376">
        <v>2026.17</v>
      </c>
      <c r="M20" s="376">
        <v>0.0</v>
      </c>
      <c r="N20" s="376">
        <v>0.0</v>
      </c>
      <c r="O20" s="376">
        <v>0.0</v>
      </c>
      <c r="P20" s="376">
        <v>0.0</v>
      </c>
      <c r="Q20" s="376">
        <v>0.0</v>
      </c>
      <c r="R20" s="376">
        <v>0.0</v>
      </c>
      <c r="S20" s="376">
        <v>0.0</v>
      </c>
      <c r="T20" s="376">
        <v>0.0</v>
      </c>
      <c r="U20" s="376">
        <v>0.0</v>
      </c>
      <c r="V20" s="376">
        <v>0.0</v>
      </c>
    </row>
    <row r="21" ht="12.0" customHeight="1">
      <c r="A21" s="68" t="s">
        <v>661</v>
      </c>
      <c r="B21" s="39">
        <v>0.0</v>
      </c>
      <c r="C21" s="256">
        <v>0.0</v>
      </c>
      <c r="D21" s="256">
        <v>0.0</v>
      </c>
      <c r="E21" s="256">
        <v>0.0</v>
      </c>
      <c r="F21" s="256">
        <v>0.0</v>
      </c>
      <c r="G21" s="256">
        <v>0.0</v>
      </c>
      <c r="H21" s="256">
        <v>0.0</v>
      </c>
      <c r="I21" s="256">
        <v>0.0</v>
      </c>
      <c r="J21" s="256">
        <v>0.0</v>
      </c>
      <c r="K21" s="256">
        <v>0.0</v>
      </c>
      <c r="L21" s="256">
        <v>0.0</v>
      </c>
      <c r="M21" s="256">
        <v>0.0</v>
      </c>
      <c r="N21" s="256">
        <v>0.0</v>
      </c>
      <c r="O21" s="256">
        <v>0.0</v>
      </c>
      <c r="P21" s="256">
        <v>0.0</v>
      </c>
      <c r="Q21" s="256">
        <v>0.0</v>
      </c>
      <c r="R21" s="256">
        <v>0.0</v>
      </c>
      <c r="S21" s="256">
        <v>8594180.139999999</v>
      </c>
      <c r="T21" s="256">
        <v>0.0</v>
      </c>
      <c r="U21" s="256">
        <v>0.0</v>
      </c>
      <c r="V21" s="256">
        <v>0.0</v>
      </c>
    </row>
    <row r="22" ht="12.0" customHeight="1">
      <c r="A22" s="375" t="s">
        <v>686</v>
      </c>
      <c r="B22" s="190">
        <v>0.0</v>
      </c>
      <c r="C22" s="376">
        <v>0.0</v>
      </c>
      <c r="D22" s="376">
        <v>0.0</v>
      </c>
      <c r="E22" s="376">
        <v>0.0</v>
      </c>
      <c r="F22" s="376">
        <v>0.0</v>
      </c>
      <c r="G22" s="376">
        <v>0.0</v>
      </c>
      <c r="H22" s="376">
        <v>3806.0</v>
      </c>
      <c r="I22" s="376">
        <v>0.0</v>
      </c>
      <c r="J22" s="376">
        <v>0.0</v>
      </c>
      <c r="K22" s="376">
        <v>0.0</v>
      </c>
      <c r="L22" s="376">
        <v>0.0</v>
      </c>
      <c r="M22" s="376">
        <v>0.0</v>
      </c>
      <c r="N22" s="376">
        <v>0.0</v>
      </c>
      <c r="O22" s="376">
        <v>0.0</v>
      </c>
      <c r="P22" s="376">
        <v>0.0</v>
      </c>
      <c r="Q22" s="376">
        <v>0.0</v>
      </c>
      <c r="R22" s="376">
        <v>0.0</v>
      </c>
      <c r="S22" s="376">
        <v>0.0</v>
      </c>
      <c r="T22" s="376">
        <v>0.0</v>
      </c>
      <c r="U22" s="376">
        <v>0.0</v>
      </c>
      <c r="V22" s="376">
        <v>0.0</v>
      </c>
    </row>
    <row r="23" ht="12.0" customHeight="1">
      <c r="A23" s="68" t="s">
        <v>688</v>
      </c>
      <c r="B23" s="39">
        <v>0.0</v>
      </c>
      <c r="C23" s="256">
        <v>0.0</v>
      </c>
      <c r="D23" s="256">
        <v>134.0</v>
      </c>
      <c r="E23" s="256">
        <v>0.0</v>
      </c>
      <c r="F23" s="256">
        <v>0.0</v>
      </c>
      <c r="G23" s="256">
        <v>0.0</v>
      </c>
      <c r="H23" s="256">
        <v>0.0</v>
      </c>
      <c r="I23" s="256">
        <v>0.0</v>
      </c>
      <c r="J23" s="256">
        <v>0.0</v>
      </c>
      <c r="K23" s="256">
        <v>0.0</v>
      </c>
      <c r="L23" s="256">
        <v>0.0</v>
      </c>
      <c r="M23" s="256">
        <v>0.0</v>
      </c>
      <c r="N23" s="256">
        <v>0.0</v>
      </c>
      <c r="O23" s="256">
        <v>0.0</v>
      </c>
      <c r="P23" s="256">
        <v>0.0</v>
      </c>
      <c r="Q23" s="256">
        <v>142.0</v>
      </c>
      <c r="R23" s="256">
        <v>0.0</v>
      </c>
      <c r="S23" s="256">
        <v>0.0</v>
      </c>
      <c r="T23" s="256">
        <v>0.0</v>
      </c>
      <c r="U23" s="256">
        <v>0.0</v>
      </c>
      <c r="V23" s="256">
        <v>0.0</v>
      </c>
    </row>
    <row r="24" ht="12.0" customHeight="1">
      <c r="A24" s="375" t="s">
        <v>662</v>
      </c>
      <c r="B24" s="190">
        <v>0.0</v>
      </c>
      <c r="C24" s="376">
        <v>3815.0</v>
      </c>
      <c r="D24" s="376">
        <v>368155.5</v>
      </c>
      <c r="E24" s="376">
        <v>0.0</v>
      </c>
      <c r="F24" s="376">
        <v>0.0</v>
      </c>
      <c r="G24" s="376">
        <v>176469.0</v>
      </c>
      <c r="H24" s="376">
        <v>0.0</v>
      </c>
      <c r="I24" s="376">
        <v>0.0</v>
      </c>
      <c r="J24" s="376">
        <v>0.0</v>
      </c>
      <c r="K24" s="376">
        <v>49777.76999999999</v>
      </c>
      <c r="L24" s="376">
        <v>345.0</v>
      </c>
      <c r="M24" s="376">
        <v>33086.18</v>
      </c>
      <c r="N24" s="376">
        <v>4448.0</v>
      </c>
      <c r="O24" s="376">
        <v>2393885.6999999997</v>
      </c>
      <c r="P24" s="376">
        <v>20.0</v>
      </c>
      <c r="Q24" s="376">
        <v>358189.51</v>
      </c>
      <c r="R24" s="376">
        <v>0.0</v>
      </c>
      <c r="S24" s="376">
        <v>0.0</v>
      </c>
      <c r="T24" s="376">
        <v>0.0</v>
      </c>
      <c r="U24" s="376">
        <v>2856.4</v>
      </c>
      <c r="V24" s="376">
        <v>24059.499999999993</v>
      </c>
    </row>
    <row r="25" ht="12.0" customHeight="1">
      <c r="A25" s="68" t="s">
        <v>689</v>
      </c>
      <c r="B25" s="39">
        <v>0.0</v>
      </c>
      <c r="C25" s="256">
        <v>0.0</v>
      </c>
      <c r="D25" s="256">
        <v>0.0</v>
      </c>
      <c r="E25" s="256">
        <v>0.0</v>
      </c>
      <c r="F25" s="256">
        <v>0.0</v>
      </c>
      <c r="G25" s="256">
        <v>0.0</v>
      </c>
      <c r="H25" s="256">
        <v>0.0</v>
      </c>
      <c r="I25" s="256">
        <v>0.0</v>
      </c>
      <c r="J25" s="256">
        <v>0.0</v>
      </c>
      <c r="K25" s="256">
        <v>0.0</v>
      </c>
      <c r="L25" s="256">
        <v>4.0</v>
      </c>
      <c r="M25" s="256">
        <v>0.0</v>
      </c>
      <c r="N25" s="256">
        <v>0.0</v>
      </c>
      <c r="O25" s="256">
        <v>0.0</v>
      </c>
      <c r="P25" s="256">
        <v>0.0</v>
      </c>
      <c r="Q25" s="256">
        <v>0.0</v>
      </c>
      <c r="R25" s="256">
        <v>0.0</v>
      </c>
      <c r="S25" s="256">
        <v>0.0</v>
      </c>
      <c r="T25" s="256">
        <v>270.0</v>
      </c>
      <c r="U25" s="256">
        <v>0.0</v>
      </c>
      <c r="V25" s="256">
        <v>0.0</v>
      </c>
    </row>
    <row r="26" ht="12.0" customHeight="1">
      <c r="A26" s="375" t="s">
        <v>691</v>
      </c>
      <c r="B26" s="190">
        <v>0.0</v>
      </c>
      <c r="C26" s="376">
        <v>0.0</v>
      </c>
      <c r="D26" s="376">
        <v>122.03699999999999</v>
      </c>
      <c r="E26" s="376">
        <v>0.0</v>
      </c>
      <c r="F26" s="376">
        <v>0.0</v>
      </c>
      <c r="G26" s="376">
        <v>0.0</v>
      </c>
      <c r="H26" s="376">
        <v>0.0</v>
      </c>
      <c r="I26" s="376">
        <v>0.0</v>
      </c>
      <c r="J26" s="376">
        <v>0.0</v>
      </c>
      <c r="K26" s="376">
        <v>0.0</v>
      </c>
      <c r="L26" s="376">
        <v>0.0</v>
      </c>
      <c r="M26" s="376">
        <v>0.0</v>
      </c>
      <c r="N26" s="376">
        <v>0.0</v>
      </c>
      <c r="O26" s="376">
        <v>0.0</v>
      </c>
      <c r="P26" s="376">
        <v>0.0</v>
      </c>
      <c r="Q26" s="376">
        <v>0.0</v>
      </c>
      <c r="R26" s="376">
        <v>0.0</v>
      </c>
      <c r="S26" s="376">
        <v>0.0</v>
      </c>
      <c r="T26" s="376">
        <v>0.0</v>
      </c>
      <c r="U26" s="376">
        <v>0.0</v>
      </c>
      <c r="V26" s="376">
        <v>0.0</v>
      </c>
    </row>
    <row r="27" ht="12.0" customHeight="1">
      <c r="A27" s="68" t="s">
        <v>692</v>
      </c>
      <c r="B27" s="39">
        <v>0.0</v>
      </c>
      <c r="C27" s="256">
        <v>0.0</v>
      </c>
      <c r="D27" s="256">
        <v>0.0</v>
      </c>
      <c r="E27" s="256">
        <v>11.0</v>
      </c>
      <c r="F27" s="256">
        <v>0.0</v>
      </c>
      <c r="G27" s="256">
        <v>0.0</v>
      </c>
      <c r="H27" s="256">
        <v>0.0</v>
      </c>
      <c r="I27" s="256">
        <v>0.0</v>
      </c>
      <c r="J27" s="256">
        <v>0.0</v>
      </c>
      <c r="K27" s="256">
        <v>0.0</v>
      </c>
      <c r="L27" s="256">
        <v>79.0</v>
      </c>
      <c r="M27" s="256">
        <v>0.0</v>
      </c>
      <c r="N27" s="256">
        <v>0.0</v>
      </c>
      <c r="O27" s="256">
        <v>0.0</v>
      </c>
      <c r="P27" s="256">
        <v>0.0</v>
      </c>
      <c r="Q27" s="256">
        <v>0.0</v>
      </c>
      <c r="R27" s="256">
        <v>0.0</v>
      </c>
      <c r="S27" s="256">
        <v>0.0</v>
      </c>
      <c r="T27" s="256">
        <v>0.0</v>
      </c>
      <c r="U27" s="256">
        <v>0.0</v>
      </c>
      <c r="V27" s="256">
        <v>0.0</v>
      </c>
    </row>
    <row r="28" ht="12.0" customHeight="1">
      <c r="A28" s="375" t="s">
        <v>663</v>
      </c>
      <c r="B28" s="190">
        <v>8877.0</v>
      </c>
      <c r="C28" s="376">
        <v>81548.0</v>
      </c>
      <c r="D28" s="376">
        <v>13711.0</v>
      </c>
      <c r="E28" s="376">
        <v>0.0</v>
      </c>
      <c r="F28" s="376">
        <v>0.0</v>
      </c>
      <c r="G28" s="376">
        <v>384045.0</v>
      </c>
      <c r="H28" s="376">
        <v>86392.0</v>
      </c>
      <c r="I28" s="376">
        <v>0.0</v>
      </c>
      <c r="J28" s="376">
        <v>320.0</v>
      </c>
      <c r="K28" s="376">
        <v>182237.81</v>
      </c>
      <c r="L28" s="376">
        <v>0.0</v>
      </c>
      <c r="M28" s="376">
        <v>35124.8</v>
      </c>
      <c r="N28" s="376">
        <v>100305.18000000001</v>
      </c>
      <c r="O28" s="376">
        <v>330590.72</v>
      </c>
      <c r="P28" s="376">
        <v>60.45</v>
      </c>
      <c r="Q28" s="376">
        <v>10864.0</v>
      </c>
      <c r="R28" s="376">
        <v>0.0</v>
      </c>
      <c r="S28" s="376">
        <v>15774.0</v>
      </c>
      <c r="T28" s="376">
        <v>0.0</v>
      </c>
      <c r="U28" s="376">
        <v>7940.6</v>
      </c>
      <c r="V28" s="376">
        <v>0.0</v>
      </c>
    </row>
    <row r="29" ht="12.0" customHeight="1">
      <c r="A29" s="68" t="s">
        <v>687</v>
      </c>
      <c r="B29" s="39">
        <v>60.0</v>
      </c>
      <c r="C29" s="256">
        <v>0.0</v>
      </c>
      <c r="D29" s="256">
        <v>11.0</v>
      </c>
      <c r="E29" s="256">
        <v>0.0</v>
      </c>
      <c r="F29" s="256">
        <v>0.0</v>
      </c>
      <c r="G29" s="256">
        <v>0.0</v>
      </c>
      <c r="H29" s="256">
        <v>0.0</v>
      </c>
      <c r="I29" s="256">
        <v>0.0</v>
      </c>
      <c r="J29" s="256">
        <v>0.0</v>
      </c>
      <c r="K29" s="256">
        <v>0.0</v>
      </c>
      <c r="L29" s="256">
        <v>0.0</v>
      </c>
      <c r="M29" s="256">
        <v>0.0</v>
      </c>
      <c r="N29" s="256">
        <v>0.0</v>
      </c>
      <c r="O29" s="256">
        <v>0.0</v>
      </c>
      <c r="P29" s="256">
        <v>0.0</v>
      </c>
      <c r="Q29" s="256">
        <v>1038.0</v>
      </c>
      <c r="R29" s="256">
        <v>0.0</v>
      </c>
      <c r="S29" s="256">
        <v>0.0</v>
      </c>
      <c r="T29" s="256">
        <v>33.0</v>
      </c>
      <c r="U29" s="256">
        <v>0.0</v>
      </c>
      <c r="V29" s="256">
        <v>0.0</v>
      </c>
    </row>
    <row r="30" ht="12.0" customHeight="1">
      <c r="A30" s="375" t="s">
        <v>681</v>
      </c>
      <c r="B30" s="190">
        <v>0.0</v>
      </c>
      <c r="C30" s="376">
        <v>0.0</v>
      </c>
      <c r="D30" s="376">
        <v>0.0</v>
      </c>
      <c r="E30" s="376">
        <v>0.0</v>
      </c>
      <c r="F30" s="376">
        <v>0.0</v>
      </c>
      <c r="G30" s="376">
        <v>0.0</v>
      </c>
      <c r="H30" s="376">
        <v>0.0</v>
      </c>
      <c r="I30" s="376">
        <v>0.0</v>
      </c>
      <c r="J30" s="376">
        <v>0.0</v>
      </c>
      <c r="K30" s="376">
        <v>0.0</v>
      </c>
      <c r="L30" s="376">
        <v>20519.396999999997</v>
      </c>
      <c r="M30" s="376">
        <v>0.0</v>
      </c>
      <c r="N30" s="376">
        <v>0.0</v>
      </c>
      <c r="O30" s="376">
        <v>0.0</v>
      </c>
      <c r="P30" s="376">
        <v>0.0</v>
      </c>
      <c r="Q30" s="376">
        <v>0.0</v>
      </c>
      <c r="R30" s="376">
        <v>0.0</v>
      </c>
      <c r="S30" s="376">
        <v>0.0</v>
      </c>
      <c r="T30" s="376">
        <v>0.0</v>
      </c>
      <c r="U30" s="376">
        <v>0.0</v>
      </c>
      <c r="V30" s="376">
        <v>0.0</v>
      </c>
    </row>
    <row r="31" ht="12.0" customHeight="1">
      <c r="A31" s="68" t="s">
        <v>677</v>
      </c>
      <c r="B31" s="39">
        <v>0.0</v>
      </c>
      <c r="C31" s="256">
        <v>0.0</v>
      </c>
      <c r="D31" s="256">
        <v>30205.0</v>
      </c>
      <c r="E31" s="256">
        <v>0.0</v>
      </c>
      <c r="F31" s="256">
        <v>0.0</v>
      </c>
      <c r="G31" s="256">
        <v>0.0</v>
      </c>
      <c r="H31" s="256">
        <v>0.0</v>
      </c>
      <c r="I31" s="256">
        <v>0.0</v>
      </c>
      <c r="J31" s="256">
        <v>0.0</v>
      </c>
      <c r="K31" s="256">
        <v>0.0</v>
      </c>
      <c r="L31" s="256">
        <v>0.0</v>
      </c>
      <c r="M31" s="256">
        <v>0.0</v>
      </c>
      <c r="N31" s="256">
        <v>0.0</v>
      </c>
      <c r="O31" s="256">
        <v>0.0</v>
      </c>
      <c r="P31" s="256">
        <v>0.0</v>
      </c>
      <c r="Q31" s="256">
        <v>0.0</v>
      </c>
      <c r="R31" s="256">
        <v>0.0</v>
      </c>
      <c r="S31" s="256">
        <v>0.0</v>
      </c>
      <c r="T31" s="256">
        <v>0.0</v>
      </c>
      <c r="U31" s="256">
        <v>0.0</v>
      </c>
      <c r="V31" s="256">
        <v>0.0</v>
      </c>
    </row>
    <row r="32" ht="12.0" customHeight="1">
      <c r="A32" s="375" t="s">
        <v>667</v>
      </c>
      <c r="B32" s="190">
        <v>0.0</v>
      </c>
      <c r="C32" s="376">
        <v>0.0</v>
      </c>
      <c r="D32" s="376">
        <v>791269.69</v>
      </c>
      <c r="E32" s="376">
        <v>26482.8</v>
      </c>
      <c r="F32" s="376">
        <v>62465.07</v>
      </c>
      <c r="G32" s="376">
        <v>0.0</v>
      </c>
      <c r="H32" s="376">
        <v>0.0</v>
      </c>
      <c r="I32" s="376">
        <v>0.0</v>
      </c>
      <c r="J32" s="376">
        <v>0.0</v>
      </c>
      <c r="K32" s="376">
        <v>0.0</v>
      </c>
      <c r="L32" s="376">
        <v>0.0</v>
      </c>
      <c r="M32" s="376">
        <v>0.0</v>
      </c>
      <c r="N32" s="376">
        <v>0.0</v>
      </c>
      <c r="O32" s="376">
        <v>18309.0</v>
      </c>
      <c r="P32" s="376">
        <v>0.0</v>
      </c>
      <c r="Q32" s="376">
        <v>0.0</v>
      </c>
      <c r="R32" s="376">
        <v>0.0</v>
      </c>
      <c r="S32" s="376">
        <v>0.0</v>
      </c>
      <c r="T32" s="376">
        <v>0.0</v>
      </c>
      <c r="U32" s="376">
        <v>0.0</v>
      </c>
      <c r="V32" s="376">
        <v>0.0</v>
      </c>
    </row>
    <row r="33" ht="12.0" customHeight="1">
      <c r="A33" s="68" t="s">
        <v>665</v>
      </c>
      <c r="B33" s="39">
        <v>0.0</v>
      </c>
      <c r="C33" s="256">
        <v>0.0</v>
      </c>
      <c r="D33" s="256">
        <v>0.0</v>
      </c>
      <c r="E33" s="256">
        <v>0.0</v>
      </c>
      <c r="F33" s="256">
        <v>0.0</v>
      </c>
      <c r="G33" s="256">
        <v>0.0</v>
      </c>
      <c r="H33" s="256">
        <v>0.0</v>
      </c>
      <c r="I33" s="256">
        <v>0.0</v>
      </c>
      <c r="J33" s="256">
        <v>0.0</v>
      </c>
      <c r="K33" s="256">
        <v>463511.0</v>
      </c>
      <c r="L33" s="256">
        <v>0.0</v>
      </c>
      <c r="M33" s="256">
        <v>36275.0</v>
      </c>
      <c r="N33" s="256">
        <v>0.0</v>
      </c>
      <c r="O33" s="256">
        <v>520491.5</v>
      </c>
      <c r="P33" s="256">
        <v>0.0</v>
      </c>
      <c r="Q33" s="256">
        <v>0.0</v>
      </c>
      <c r="R33" s="256">
        <v>0.0</v>
      </c>
      <c r="S33" s="256">
        <v>0.0</v>
      </c>
      <c r="T33" s="256">
        <v>0.0</v>
      </c>
      <c r="U33" s="256">
        <v>10320.0</v>
      </c>
      <c r="V33" s="256">
        <v>0.0</v>
      </c>
    </row>
    <row r="34" ht="12.0" customHeight="1">
      <c r="A34" s="375" t="s">
        <v>671</v>
      </c>
      <c r="B34" s="190">
        <v>0.0</v>
      </c>
      <c r="C34" s="376">
        <v>0.0</v>
      </c>
      <c r="D34" s="376">
        <v>93712.31999999999</v>
      </c>
      <c r="E34" s="376">
        <v>0.0</v>
      </c>
      <c r="F34" s="376">
        <v>0.0</v>
      </c>
      <c r="G34" s="376">
        <v>0.0</v>
      </c>
      <c r="H34" s="376">
        <v>0.0</v>
      </c>
      <c r="I34" s="376">
        <v>0.0</v>
      </c>
      <c r="J34" s="376">
        <v>0.0</v>
      </c>
      <c r="K34" s="376">
        <v>0.0</v>
      </c>
      <c r="L34" s="376">
        <v>281123.98999999993</v>
      </c>
      <c r="M34" s="376">
        <v>0.0</v>
      </c>
      <c r="N34" s="376">
        <v>0.0</v>
      </c>
      <c r="O34" s="376">
        <v>0.0</v>
      </c>
      <c r="P34" s="376">
        <v>0.0</v>
      </c>
      <c r="Q34" s="376">
        <v>0.0</v>
      </c>
      <c r="R34" s="376">
        <v>0.0</v>
      </c>
      <c r="S34" s="376">
        <v>0.0</v>
      </c>
      <c r="T34" s="376">
        <v>0.0</v>
      </c>
      <c r="U34" s="376">
        <v>0.0</v>
      </c>
      <c r="V34" s="376">
        <v>39489.0</v>
      </c>
    </row>
    <row r="35" ht="12.0" customHeight="1">
      <c r="A35" s="68" t="s">
        <v>690</v>
      </c>
      <c r="B35" s="39">
        <v>0.0</v>
      </c>
      <c r="C35" s="256">
        <v>0.0</v>
      </c>
      <c r="D35" s="256">
        <v>0.0</v>
      </c>
      <c r="E35" s="256">
        <v>0.0</v>
      </c>
      <c r="F35" s="256">
        <v>0.0</v>
      </c>
      <c r="G35" s="256">
        <v>0.0</v>
      </c>
      <c r="H35" s="256">
        <v>0.0</v>
      </c>
      <c r="I35" s="256">
        <v>0.0</v>
      </c>
      <c r="J35" s="256">
        <v>0.0</v>
      </c>
      <c r="K35" s="256">
        <v>269.45</v>
      </c>
      <c r="L35" s="256">
        <v>0.0</v>
      </c>
      <c r="M35" s="256">
        <v>0.0</v>
      </c>
      <c r="N35" s="256">
        <v>0.0</v>
      </c>
      <c r="O35" s="256">
        <v>0.0</v>
      </c>
      <c r="P35" s="256">
        <v>0.0</v>
      </c>
      <c r="Q35" s="256">
        <v>0.0</v>
      </c>
      <c r="R35" s="256">
        <v>0.0</v>
      </c>
      <c r="S35" s="256">
        <v>0.0</v>
      </c>
      <c r="T35" s="256">
        <v>0.0</v>
      </c>
      <c r="U35" s="256">
        <v>0.0</v>
      </c>
      <c r="V35" s="256">
        <v>0.0</v>
      </c>
    </row>
    <row r="36" ht="12.0" customHeight="1">
      <c r="A36" s="375" t="s">
        <v>682</v>
      </c>
      <c r="B36" s="190">
        <v>0.0</v>
      </c>
      <c r="C36" s="376">
        <v>0.0</v>
      </c>
      <c r="D36" s="376">
        <v>0.0</v>
      </c>
      <c r="E36" s="376">
        <v>0.0</v>
      </c>
      <c r="F36" s="376">
        <v>0.0</v>
      </c>
      <c r="G36" s="376">
        <v>0.0</v>
      </c>
      <c r="H36" s="376">
        <v>0.0</v>
      </c>
      <c r="I36" s="376">
        <v>0.0</v>
      </c>
      <c r="J36" s="376">
        <v>0.0</v>
      </c>
      <c r="K36" s="376">
        <v>0.0</v>
      </c>
      <c r="L36" s="376">
        <v>17418.125</v>
      </c>
      <c r="M36" s="376">
        <v>0.0</v>
      </c>
      <c r="N36" s="376">
        <v>0.0</v>
      </c>
      <c r="O36" s="376">
        <v>0.0</v>
      </c>
      <c r="P36" s="376">
        <v>0.0</v>
      </c>
      <c r="Q36" s="376">
        <v>0.0</v>
      </c>
      <c r="R36" s="376">
        <v>0.0</v>
      </c>
      <c r="S36" s="376">
        <v>0.0</v>
      </c>
      <c r="T36" s="376">
        <v>0.0</v>
      </c>
      <c r="U36" s="376">
        <v>0.0</v>
      </c>
      <c r="V36" s="376">
        <v>0.0</v>
      </c>
    </row>
    <row r="37" ht="12.0" customHeight="1">
      <c r="A37" s="128" t="s">
        <v>672</v>
      </c>
      <c r="B37" s="31">
        <v>0.0</v>
      </c>
      <c r="C37" s="374">
        <v>0.0</v>
      </c>
      <c r="D37" s="374">
        <v>7263.780000000002</v>
      </c>
      <c r="E37" s="374">
        <v>0.0</v>
      </c>
      <c r="F37" s="374">
        <v>0.0</v>
      </c>
      <c r="G37" s="374">
        <v>0.0</v>
      </c>
      <c r="H37" s="374">
        <v>0.0</v>
      </c>
      <c r="I37" s="374">
        <v>0.0</v>
      </c>
      <c r="J37" s="374">
        <v>0.0</v>
      </c>
      <c r="K37" s="374">
        <v>0.0</v>
      </c>
      <c r="L37" s="374">
        <v>121043.91000000002</v>
      </c>
      <c r="M37" s="374">
        <v>0.0</v>
      </c>
      <c r="N37" s="374">
        <v>0.0</v>
      </c>
      <c r="O37" s="374">
        <v>191791.15999999995</v>
      </c>
      <c r="P37" s="374">
        <v>0.0</v>
      </c>
      <c r="Q37" s="374">
        <v>0.0</v>
      </c>
      <c r="R37" s="374">
        <v>0.0</v>
      </c>
      <c r="S37" s="374">
        <v>0.0</v>
      </c>
      <c r="T37" s="374">
        <v>0.0</v>
      </c>
      <c r="U37" s="374">
        <v>0.0</v>
      </c>
      <c r="V37" s="374">
        <v>0.0</v>
      </c>
    </row>
    <row r="38" ht="12.0" customHeight="1">
      <c r="A38" s="128" t="s">
        <v>673</v>
      </c>
      <c r="B38" s="31">
        <v>0.0</v>
      </c>
      <c r="C38" s="374">
        <v>2100.0</v>
      </c>
      <c r="D38" s="374">
        <v>69779.1</v>
      </c>
      <c r="E38" s="374">
        <v>0.0</v>
      </c>
      <c r="F38" s="374">
        <v>0.0</v>
      </c>
      <c r="G38" s="374">
        <v>0.0</v>
      </c>
      <c r="H38" s="374">
        <v>118.6</v>
      </c>
      <c r="I38" s="374">
        <v>0.0</v>
      </c>
      <c r="J38" s="374">
        <v>0.0</v>
      </c>
      <c r="K38" s="374">
        <v>10414.2</v>
      </c>
      <c r="L38" s="374">
        <v>49420.708999999995</v>
      </c>
      <c r="M38" s="374">
        <v>0.0</v>
      </c>
      <c r="N38" s="374">
        <v>0.0</v>
      </c>
      <c r="O38" s="374">
        <v>26744.52</v>
      </c>
      <c r="P38" s="374">
        <v>0.0</v>
      </c>
      <c r="Q38" s="374">
        <v>0.0</v>
      </c>
      <c r="R38" s="374">
        <v>0.0</v>
      </c>
      <c r="S38" s="374">
        <v>0.0</v>
      </c>
      <c r="T38" s="374">
        <v>1260.0</v>
      </c>
      <c r="U38" s="374">
        <v>11256.0</v>
      </c>
      <c r="V38" s="374">
        <v>0.0</v>
      </c>
      <c r="W38" s="4"/>
    </row>
    <row r="39" ht="12.0" customHeight="1">
      <c r="A39" s="68"/>
      <c r="B39" s="39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4"/>
    </row>
    <row r="40" ht="12.0" customHeight="1">
      <c r="A40" s="377" t="s">
        <v>72</v>
      </c>
      <c r="B40" s="378" t="str">
        <f t="shared" ref="B40:V40" si="1">SUM(B6:B38)</f>
        <v>  12,561 </v>
      </c>
      <c r="C40" s="378" t="str">
        <f t="shared" si="1"/>
        <v>  150,719 </v>
      </c>
      <c r="D40" s="378" t="str">
        <f t="shared" si="1"/>
        <v>  2,989,698 </v>
      </c>
      <c r="E40" s="378" t="str">
        <f t="shared" si="1"/>
        <v>  30,042 </v>
      </c>
      <c r="F40" s="378" t="str">
        <f t="shared" si="1"/>
        <v>  1,175,693 </v>
      </c>
      <c r="G40" s="378" t="str">
        <f t="shared" si="1"/>
        <v>  568,714 </v>
      </c>
      <c r="H40" s="378" t="str">
        <f t="shared" si="1"/>
        <v>  103,326 </v>
      </c>
      <c r="I40" s="378" t="str">
        <f t="shared" si="1"/>
        <v>  54,553 </v>
      </c>
      <c r="J40" s="378" t="str">
        <f t="shared" si="1"/>
        <v>  33,174 </v>
      </c>
      <c r="K40" s="378" t="str">
        <f t="shared" si="1"/>
        <v>  842,593 </v>
      </c>
      <c r="L40" s="378" t="str">
        <f t="shared" si="1"/>
        <v>  15,487,480 </v>
      </c>
      <c r="M40" s="378" t="str">
        <f t="shared" si="1"/>
        <v>  147,316 </v>
      </c>
      <c r="N40" s="378" t="str">
        <f t="shared" si="1"/>
        <v>  146,549 </v>
      </c>
      <c r="O40" s="378" t="str">
        <f t="shared" si="1"/>
        <v>  7,181,450 </v>
      </c>
      <c r="P40" s="378" t="str">
        <f t="shared" si="1"/>
        <v>  20,182 </v>
      </c>
      <c r="Q40" s="378" t="str">
        <f t="shared" si="1"/>
        <v>  394,530 </v>
      </c>
      <c r="R40" s="378" t="str">
        <f t="shared" si="1"/>
        <v>  7,956 </v>
      </c>
      <c r="S40" s="378" t="str">
        <f t="shared" si="1"/>
        <v>  10,121,544 </v>
      </c>
      <c r="T40" s="378" t="str">
        <f t="shared" si="1"/>
        <v>  1,043,681 </v>
      </c>
      <c r="U40" s="378" t="str">
        <f t="shared" si="1"/>
        <v>  400,144 </v>
      </c>
      <c r="V40" s="378" t="str">
        <f t="shared" si="1"/>
        <v>  147,020 </v>
      </c>
      <c r="W40" s="147"/>
    </row>
    <row r="41" ht="10.5" customHeight="1">
      <c r="A41" s="4"/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4"/>
    </row>
    <row r="42" ht="10.5" customHeight="1">
      <c r="A42" s="4"/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4"/>
    </row>
    <row r="43" ht="12.0" customHeight="1">
      <c r="A43" s="139" t="s">
        <v>698</v>
      </c>
      <c r="B43" s="139"/>
      <c r="C43" s="139"/>
      <c r="D43" s="379"/>
      <c r="E43" s="379"/>
      <c r="F43" s="379"/>
      <c r="G43" s="379"/>
      <c r="H43" s="379"/>
      <c r="I43" s="379"/>
      <c r="J43" s="380"/>
      <c r="K43" s="37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4"/>
    </row>
    <row r="44" ht="12.0" customHeight="1">
      <c r="A44" s="15" t="s">
        <v>404</v>
      </c>
      <c r="B44" s="15"/>
      <c r="C44" s="381"/>
      <c r="D44" s="381"/>
      <c r="E44" s="381"/>
      <c r="F44" s="381"/>
      <c r="G44" s="381"/>
      <c r="H44" s="381"/>
      <c r="I44" s="381"/>
      <c r="J44" s="381"/>
      <c r="K44" s="381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4"/>
    </row>
    <row r="45" ht="12.0" customHeight="1">
      <c r="A45" s="4"/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4"/>
    </row>
    <row r="46" ht="12.0" customHeight="1">
      <c r="A46" s="4"/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4"/>
    </row>
    <row r="47" ht="12.0" customHeight="1">
      <c r="A47" s="4"/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4"/>
    </row>
    <row r="48" ht="12.0" customHeight="1">
      <c r="A48" s="4"/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4"/>
    </row>
    <row r="49" ht="12.0" customHeight="1">
      <c r="A49" s="4"/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4"/>
    </row>
    <row r="50" ht="12.0" customHeight="1">
      <c r="A50" s="4"/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4"/>
    </row>
    <row r="51" ht="12.0" customHeight="1">
      <c r="A51" s="4"/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4"/>
    </row>
    <row r="52" ht="12.0" customHeight="1">
      <c r="A52" s="4"/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4"/>
    </row>
    <row r="53" ht="12.0" customHeight="1">
      <c r="A53" s="4"/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4"/>
    </row>
    <row r="54" ht="12.0" customHeight="1">
      <c r="A54" s="4"/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4"/>
    </row>
    <row r="55" ht="12.0" customHeight="1">
      <c r="A55" s="4"/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4"/>
    </row>
    <row r="56" ht="12.0" customHeight="1">
      <c r="A56" s="4"/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4"/>
    </row>
    <row r="57" ht="12.0" customHeight="1">
      <c r="A57" s="4"/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4"/>
    </row>
    <row r="58" ht="12.0" customHeight="1">
      <c r="A58" s="4"/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4"/>
    </row>
    <row r="59" ht="12.0" customHeight="1">
      <c r="A59" s="4"/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4"/>
    </row>
    <row r="60" ht="12.0" customHeight="1">
      <c r="A60" s="4"/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4"/>
    </row>
    <row r="61" ht="12.0" customHeight="1">
      <c r="A61" s="4"/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4"/>
    </row>
    <row r="62" ht="12.0" customHeight="1">
      <c r="A62" s="4"/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4"/>
    </row>
    <row r="63" ht="12.0" customHeight="1">
      <c r="A63" s="4"/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4"/>
    </row>
    <row r="64" ht="12.0" customHeight="1">
      <c r="A64" s="4"/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4"/>
    </row>
    <row r="65" ht="12.0" customHeight="1">
      <c r="A65" s="4"/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4"/>
    </row>
    <row r="66" ht="12.0" customHeight="1">
      <c r="A66" s="4"/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4"/>
    </row>
    <row r="67" ht="12.0" customHeight="1">
      <c r="A67" s="4"/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4"/>
    </row>
    <row r="68" ht="12.0" customHeight="1">
      <c r="A68" s="4"/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4"/>
    </row>
    <row r="69" ht="12.0" customHeight="1">
      <c r="A69" s="4"/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4"/>
    </row>
    <row r="70" ht="12.0" customHeight="1">
      <c r="A70" s="4"/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4"/>
    </row>
    <row r="71" ht="12.0" customHeight="1">
      <c r="A71" s="4"/>
      <c r="B71" s="208"/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4"/>
    </row>
    <row r="72" ht="12.0" customHeight="1">
      <c r="A72" s="4"/>
      <c r="B72" s="208"/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4"/>
    </row>
    <row r="73" ht="12.0" customHeight="1">
      <c r="A73" s="4"/>
      <c r="B73" s="208"/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4"/>
    </row>
    <row r="74" ht="12.0" customHeight="1">
      <c r="A74" s="4"/>
      <c r="B74" s="208"/>
      <c r="C74" s="208"/>
      <c r="D74" s="208"/>
      <c r="E74" s="208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4"/>
    </row>
    <row r="75" ht="12.0" customHeight="1">
      <c r="A75" s="4"/>
      <c r="B75" s="208"/>
      <c r="C75" s="208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4"/>
    </row>
    <row r="76" ht="12.0" customHeight="1">
      <c r="A76" s="4"/>
      <c r="B76" s="208"/>
      <c r="C76" s="208"/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8"/>
      <c r="T76" s="208"/>
      <c r="U76" s="208"/>
      <c r="V76" s="208"/>
      <c r="W76" s="4"/>
    </row>
    <row r="77" ht="12.0" customHeight="1">
      <c r="A77" s="4"/>
      <c r="B77" s="208"/>
      <c r="C77" s="208"/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  <c r="S77" s="208"/>
      <c r="T77" s="208"/>
      <c r="U77" s="208"/>
      <c r="V77" s="208"/>
      <c r="W77" s="4"/>
    </row>
    <row r="78" ht="12.0" customHeight="1">
      <c r="A78" s="4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4"/>
    </row>
    <row r="79" ht="12.0" customHeight="1">
      <c r="A79" s="4"/>
      <c r="B79" s="208"/>
      <c r="C79" s="208"/>
      <c r="D79" s="208"/>
      <c r="E79" s="208"/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4"/>
    </row>
    <row r="80" ht="12.0" customHeight="1">
      <c r="A80" s="4"/>
      <c r="B80" s="208"/>
      <c r="C80" s="208"/>
      <c r="D80" s="208"/>
      <c r="E80" s="208"/>
      <c r="F80" s="208"/>
      <c r="G80" s="208"/>
      <c r="H80" s="208"/>
      <c r="I80" s="208"/>
      <c r="J80" s="208"/>
      <c r="K80" s="208"/>
      <c r="L80" s="208"/>
      <c r="M80" s="208"/>
      <c r="N80" s="208"/>
      <c r="O80" s="208"/>
      <c r="P80" s="208"/>
      <c r="Q80" s="208"/>
      <c r="R80" s="208"/>
      <c r="S80" s="208"/>
      <c r="T80" s="208"/>
      <c r="U80" s="208"/>
      <c r="V80" s="208"/>
      <c r="W80" s="4"/>
    </row>
    <row r="81" ht="12.0" customHeight="1">
      <c r="A81" s="4"/>
      <c r="B81" s="208"/>
      <c r="C81" s="208"/>
      <c r="D81" s="208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08"/>
      <c r="W81" s="4"/>
    </row>
    <row r="82" ht="12.0" customHeight="1">
      <c r="A82" s="4"/>
      <c r="B82" s="208"/>
      <c r="C82" s="208"/>
      <c r="D82" s="208"/>
      <c r="E82" s="208"/>
      <c r="F82" s="208"/>
      <c r="G82" s="208"/>
      <c r="H82" s="208"/>
      <c r="I82" s="208"/>
      <c r="J82" s="208"/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4"/>
    </row>
    <row r="83" ht="12.0" customHeight="1">
      <c r="A83" s="4"/>
      <c r="B83" s="208"/>
      <c r="C83" s="208"/>
      <c r="D83" s="208"/>
      <c r="E83" s="208"/>
      <c r="F83" s="208"/>
      <c r="G83" s="208"/>
      <c r="H83" s="208"/>
      <c r="I83" s="208"/>
      <c r="J83" s="208"/>
      <c r="K83" s="208"/>
      <c r="L83" s="208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4"/>
    </row>
    <row r="84" ht="12.0" customHeight="1">
      <c r="A84" s="4"/>
      <c r="B84" s="208"/>
      <c r="C84" s="208"/>
      <c r="D84" s="208"/>
      <c r="E84" s="208"/>
      <c r="F84" s="208"/>
      <c r="G84" s="208"/>
      <c r="H84" s="208"/>
      <c r="I84" s="208"/>
      <c r="J84" s="208"/>
      <c r="K84" s="208"/>
      <c r="L84" s="208"/>
      <c r="M84" s="208"/>
      <c r="N84" s="208"/>
      <c r="O84" s="208"/>
      <c r="P84" s="208"/>
      <c r="Q84" s="208"/>
      <c r="R84" s="208"/>
      <c r="S84" s="208"/>
      <c r="T84" s="208"/>
      <c r="U84" s="208"/>
      <c r="V84" s="208"/>
      <c r="W84" s="4"/>
    </row>
    <row r="85" ht="12.0" customHeight="1">
      <c r="A85" s="4"/>
      <c r="B85" s="208"/>
      <c r="C85" s="208"/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4"/>
    </row>
    <row r="86" ht="12.0" customHeight="1">
      <c r="A86" s="4"/>
      <c r="B86" s="208"/>
      <c r="C86" s="208"/>
      <c r="D86" s="208"/>
      <c r="E86" s="208"/>
      <c r="F86" s="208"/>
      <c r="G86" s="208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08"/>
      <c r="S86" s="208"/>
      <c r="T86" s="208"/>
      <c r="U86" s="208"/>
      <c r="V86" s="208"/>
      <c r="W86" s="4"/>
    </row>
    <row r="87" ht="12.0" customHeight="1">
      <c r="A87" s="4"/>
      <c r="B87" s="208"/>
      <c r="C87" s="208"/>
      <c r="D87" s="208"/>
      <c r="E87" s="208"/>
      <c r="F87" s="208"/>
      <c r="G87" s="208"/>
      <c r="H87" s="208"/>
      <c r="I87" s="208"/>
      <c r="J87" s="208"/>
      <c r="K87" s="208"/>
      <c r="L87" s="208"/>
      <c r="M87" s="208"/>
      <c r="N87" s="208"/>
      <c r="O87" s="208"/>
      <c r="P87" s="208"/>
      <c r="Q87" s="208"/>
      <c r="R87" s="208"/>
      <c r="S87" s="208"/>
      <c r="T87" s="208"/>
      <c r="U87" s="208"/>
      <c r="V87" s="208"/>
      <c r="W87" s="4"/>
    </row>
    <row r="88" ht="12.0" customHeight="1">
      <c r="A88" s="4"/>
      <c r="B88" s="208"/>
      <c r="C88" s="208"/>
      <c r="D88" s="208"/>
      <c r="E88" s="208"/>
      <c r="F88" s="208"/>
      <c r="G88" s="208"/>
      <c r="H88" s="208"/>
      <c r="I88" s="208"/>
      <c r="J88" s="208"/>
      <c r="K88" s="208"/>
      <c r="L88" s="208"/>
      <c r="M88" s="208"/>
      <c r="N88" s="208"/>
      <c r="O88" s="208"/>
      <c r="P88" s="208"/>
      <c r="Q88" s="208"/>
      <c r="R88" s="208"/>
      <c r="S88" s="208"/>
      <c r="T88" s="208"/>
      <c r="U88" s="208"/>
      <c r="V88" s="208"/>
      <c r="W88" s="4"/>
    </row>
    <row r="89" ht="12.0" customHeight="1">
      <c r="A89" s="4"/>
      <c r="B89" s="208"/>
      <c r="C89" s="208"/>
      <c r="D89" s="208"/>
      <c r="E89" s="208"/>
      <c r="F89" s="208"/>
      <c r="G89" s="208"/>
      <c r="H89" s="208"/>
      <c r="I89" s="208"/>
      <c r="J89" s="208"/>
      <c r="K89" s="208"/>
      <c r="L89" s="208"/>
      <c r="M89" s="208"/>
      <c r="N89" s="208"/>
      <c r="O89" s="208"/>
      <c r="P89" s="208"/>
      <c r="Q89" s="208"/>
      <c r="R89" s="208"/>
      <c r="S89" s="208"/>
      <c r="T89" s="208"/>
      <c r="U89" s="208"/>
      <c r="V89" s="208"/>
      <c r="W89" s="4"/>
    </row>
    <row r="90" ht="12.0" customHeight="1">
      <c r="A90" s="4"/>
      <c r="B90" s="208"/>
      <c r="C90" s="208"/>
      <c r="D90" s="208"/>
      <c r="E90" s="208"/>
      <c r="F90" s="208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208"/>
      <c r="R90" s="208"/>
      <c r="S90" s="208"/>
      <c r="T90" s="208"/>
      <c r="U90" s="208"/>
      <c r="V90" s="208"/>
      <c r="W90" s="4"/>
    </row>
    <row r="91" ht="12.0" customHeight="1">
      <c r="A91" s="4"/>
      <c r="B91" s="208"/>
      <c r="C91" s="208"/>
      <c r="D91" s="208"/>
      <c r="E91" s="208"/>
      <c r="F91" s="208"/>
      <c r="G91" s="208"/>
      <c r="H91" s="208"/>
      <c r="I91" s="208"/>
      <c r="J91" s="208"/>
      <c r="K91" s="208"/>
      <c r="L91" s="208"/>
      <c r="M91" s="208"/>
      <c r="N91" s="208"/>
      <c r="O91" s="208"/>
      <c r="P91" s="208"/>
      <c r="Q91" s="208"/>
      <c r="R91" s="208"/>
      <c r="S91" s="208"/>
      <c r="T91" s="208"/>
      <c r="U91" s="208"/>
      <c r="V91" s="208"/>
      <c r="W91" s="4"/>
    </row>
    <row r="92" ht="12.0" customHeight="1">
      <c r="A92" s="4"/>
      <c r="B92" s="208"/>
      <c r="C92" s="208"/>
      <c r="D92" s="208"/>
      <c r="E92" s="208"/>
      <c r="F92" s="208"/>
      <c r="G92" s="208"/>
      <c r="H92" s="208"/>
      <c r="I92" s="208"/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208"/>
      <c r="W92" s="4"/>
    </row>
    <row r="93" ht="12.0" customHeight="1">
      <c r="A93" s="4"/>
      <c r="B93" s="208"/>
      <c r="C93" s="208"/>
      <c r="D93" s="208"/>
      <c r="E93" s="208"/>
      <c r="F93" s="208"/>
      <c r="G93" s="208"/>
      <c r="H93" s="208"/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08"/>
      <c r="U93" s="208"/>
      <c r="V93" s="208"/>
      <c r="W93" s="4"/>
    </row>
    <row r="94" ht="12.0" customHeight="1">
      <c r="A94" s="4"/>
      <c r="B94" s="208"/>
      <c r="C94" s="208"/>
      <c r="D94" s="208"/>
      <c r="E94" s="208"/>
      <c r="F94" s="208"/>
      <c r="G94" s="208"/>
      <c r="H94" s="208"/>
      <c r="I94" s="208"/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08"/>
      <c r="V94" s="208"/>
      <c r="W94" s="4"/>
    </row>
    <row r="95" ht="12.0" customHeight="1">
      <c r="A95" s="4"/>
      <c r="B95" s="208"/>
      <c r="C95" s="208"/>
      <c r="D95" s="208"/>
      <c r="E95" s="208"/>
      <c r="F95" s="208"/>
      <c r="G95" s="208"/>
      <c r="H95" s="208"/>
      <c r="I95" s="208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4"/>
    </row>
    <row r="96" ht="12.0" customHeight="1">
      <c r="A96" s="4"/>
      <c r="B96" s="208"/>
      <c r="C96" s="208"/>
      <c r="D96" s="208"/>
      <c r="E96" s="208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8"/>
      <c r="S96" s="208"/>
      <c r="T96" s="208"/>
      <c r="U96" s="208"/>
      <c r="V96" s="208"/>
      <c r="W96" s="4"/>
    </row>
    <row r="97" ht="12.0" customHeight="1">
      <c r="A97" s="4"/>
      <c r="B97" s="208"/>
      <c r="C97" s="208"/>
      <c r="D97" s="208"/>
      <c r="E97" s="208"/>
      <c r="F97" s="208"/>
      <c r="G97" s="208"/>
      <c r="H97" s="208"/>
      <c r="I97" s="208"/>
      <c r="J97" s="208"/>
      <c r="K97" s="208"/>
      <c r="L97" s="208"/>
      <c r="M97" s="208"/>
      <c r="N97" s="208"/>
      <c r="O97" s="208"/>
      <c r="P97" s="208"/>
      <c r="Q97" s="208"/>
      <c r="R97" s="208"/>
      <c r="S97" s="208"/>
      <c r="T97" s="208"/>
      <c r="U97" s="208"/>
      <c r="V97" s="208"/>
      <c r="W97" s="4"/>
    </row>
    <row r="98" ht="12.0" customHeight="1">
      <c r="A98" s="4"/>
      <c r="B98" s="208"/>
      <c r="C98" s="208"/>
      <c r="D98" s="208"/>
      <c r="E98" s="208"/>
      <c r="F98" s="208"/>
      <c r="G98" s="208"/>
      <c r="H98" s="208"/>
      <c r="I98" s="208"/>
      <c r="J98" s="208"/>
      <c r="K98" s="208"/>
      <c r="L98" s="208"/>
      <c r="M98" s="208"/>
      <c r="N98" s="208"/>
      <c r="O98" s="208"/>
      <c r="P98" s="208"/>
      <c r="Q98" s="208"/>
      <c r="R98" s="208"/>
      <c r="S98" s="208"/>
      <c r="T98" s="208"/>
      <c r="U98" s="208"/>
      <c r="V98" s="208"/>
      <c r="W98" s="4"/>
    </row>
    <row r="99" ht="12.0" customHeight="1">
      <c r="A99" s="4"/>
      <c r="B99" s="208"/>
      <c r="C99" s="208"/>
      <c r="D99" s="208"/>
      <c r="E99" s="208"/>
      <c r="F99" s="208"/>
      <c r="G99" s="208"/>
      <c r="H99" s="208"/>
      <c r="I99" s="208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4"/>
    </row>
    <row r="100" ht="12.0" customHeight="1">
      <c r="A100" s="4"/>
      <c r="B100" s="208"/>
      <c r="C100" s="208"/>
      <c r="D100" s="208"/>
      <c r="E100" s="208"/>
      <c r="F100" s="208"/>
      <c r="G100" s="208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4"/>
    </row>
  </sheetData>
  <printOptions/>
  <pageMargins bottom="0.75" footer="0.0" header="0.0" left="0.7" right="0.7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3" width="10.71"/>
  </cols>
  <sheetData>
    <row r="1" ht="14.25" customHeight="1">
      <c r="A1" s="75" t="s">
        <v>95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ht="14.25" customHeight="1">
      <c r="A2" s="77" t="s">
        <v>96</v>
      </c>
      <c r="B2" s="78" t="s">
        <v>97</v>
      </c>
      <c r="C2" s="79"/>
      <c r="D2" s="78" t="s">
        <v>98</v>
      </c>
      <c r="E2" s="79"/>
      <c r="F2" s="78" t="s">
        <v>99</v>
      </c>
      <c r="G2" s="79"/>
      <c r="H2" s="80" t="s">
        <v>100</v>
      </c>
      <c r="I2" s="79"/>
      <c r="J2" s="78" t="s">
        <v>101</v>
      </c>
      <c r="K2" s="79"/>
      <c r="L2" s="81" t="s">
        <v>102</v>
      </c>
      <c r="M2" s="81" t="s">
        <v>103</v>
      </c>
    </row>
    <row r="3" ht="14.25" customHeight="1">
      <c r="A3" s="82"/>
      <c r="B3" s="83" t="s">
        <v>104</v>
      </c>
      <c r="C3" s="83" t="s">
        <v>105</v>
      </c>
      <c r="D3" s="83" t="s">
        <v>106</v>
      </c>
      <c r="E3" s="83" t="s">
        <v>105</v>
      </c>
      <c r="F3" s="83" t="s">
        <v>107</v>
      </c>
      <c r="G3" s="83" t="s">
        <v>105</v>
      </c>
      <c r="H3" s="83" t="s">
        <v>108</v>
      </c>
      <c r="I3" s="83" t="s">
        <v>105</v>
      </c>
      <c r="J3" s="83" t="s">
        <v>109</v>
      </c>
      <c r="K3" s="83" t="s">
        <v>105</v>
      </c>
      <c r="L3" s="82"/>
      <c r="M3" s="82"/>
    </row>
    <row r="4" ht="14.25" customHeight="1">
      <c r="A4" s="84">
        <v>2011.0</v>
      </c>
      <c r="B4" s="85">
        <v>2.0</v>
      </c>
      <c r="C4" s="86">
        <v>39.0</v>
      </c>
      <c r="D4" s="85">
        <v>0.0</v>
      </c>
      <c r="E4" s="87">
        <v>0.0</v>
      </c>
      <c r="F4" s="87">
        <v>0.0</v>
      </c>
      <c r="G4" s="87">
        <v>0.0</v>
      </c>
      <c r="H4" s="85">
        <v>0.0</v>
      </c>
      <c r="I4" s="85">
        <v>0.0</v>
      </c>
      <c r="J4" s="85">
        <v>0.0</v>
      </c>
      <c r="K4" s="85">
        <v>0.0</v>
      </c>
      <c r="L4" s="88">
        <v>2.0</v>
      </c>
      <c r="M4" s="88">
        <v>39.0</v>
      </c>
    </row>
    <row r="5" ht="14.25" customHeight="1">
      <c r="A5" s="89">
        <v>2012.0</v>
      </c>
      <c r="B5" s="85">
        <v>2.0</v>
      </c>
      <c r="C5" s="86">
        <v>55.0</v>
      </c>
      <c r="D5" s="85">
        <v>5.0</v>
      </c>
      <c r="E5" s="87">
        <v>308.0</v>
      </c>
      <c r="F5" s="87">
        <v>0.0</v>
      </c>
      <c r="G5" s="87">
        <v>0.0</v>
      </c>
      <c r="H5" s="85">
        <v>0.0</v>
      </c>
      <c r="I5" s="85">
        <v>0.0</v>
      </c>
      <c r="J5" s="85">
        <v>0.0</v>
      </c>
      <c r="K5" s="85">
        <v>0.0</v>
      </c>
      <c r="L5" s="88">
        <v>7.0</v>
      </c>
      <c r="M5" s="88">
        <v>363.0</v>
      </c>
    </row>
    <row r="6" ht="14.25" customHeight="1">
      <c r="A6" s="89">
        <v>2013.0</v>
      </c>
      <c r="B6" s="85">
        <v>10.0</v>
      </c>
      <c r="C6" s="86">
        <v>269.0</v>
      </c>
      <c r="D6" s="85">
        <v>9.0</v>
      </c>
      <c r="E6" s="87">
        <v>464.0</v>
      </c>
      <c r="F6" s="87">
        <v>0.0</v>
      </c>
      <c r="G6" s="87">
        <v>0.0</v>
      </c>
      <c r="H6" s="85">
        <v>0.0</v>
      </c>
      <c r="I6" s="85">
        <v>0.0</v>
      </c>
      <c r="J6" s="85">
        <v>0.0</v>
      </c>
      <c r="K6" s="85">
        <v>0.0</v>
      </c>
      <c r="L6" s="88">
        <v>19.0</v>
      </c>
      <c r="M6" s="88">
        <v>733.0</v>
      </c>
    </row>
    <row r="7" ht="14.25" customHeight="1">
      <c r="A7" s="89">
        <v>2014.0</v>
      </c>
      <c r="B7" s="85">
        <v>9.0</v>
      </c>
      <c r="C7" s="86">
        <v>251.0</v>
      </c>
      <c r="D7" s="85">
        <v>15.0</v>
      </c>
      <c r="E7" s="87">
        <v>922.0</v>
      </c>
      <c r="F7" s="87">
        <v>0.0</v>
      </c>
      <c r="G7" s="87">
        <v>0.0</v>
      </c>
      <c r="H7" s="85">
        <v>0.0</v>
      </c>
      <c r="I7" s="85">
        <v>0.0</v>
      </c>
      <c r="J7" s="85">
        <v>0.0</v>
      </c>
      <c r="K7" s="85">
        <v>0.0</v>
      </c>
      <c r="L7" s="88">
        <v>24.0</v>
      </c>
      <c r="M7" s="88">
        <v>1173.0</v>
      </c>
    </row>
    <row r="8" ht="14.25" customHeight="1">
      <c r="A8" s="89">
        <v>2015.0</v>
      </c>
      <c r="B8" s="85">
        <v>8.0</v>
      </c>
      <c r="C8" s="86">
        <v>236.0</v>
      </c>
      <c r="D8" s="85">
        <v>6.0</v>
      </c>
      <c r="E8" s="87">
        <v>348.0</v>
      </c>
      <c r="F8" s="87">
        <v>0.0</v>
      </c>
      <c r="G8" s="87">
        <v>0.0</v>
      </c>
      <c r="H8" s="85">
        <v>0.0</v>
      </c>
      <c r="I8" s="85">
        <v>0.0</v>
      </c>
      <c r="J8" s="85">
        <v>0.0</v>
      </c>
      <c r="K8" s="85">
        <v>0.0</v>
      </c>
      <c r="L8" s="88">
        <v>15.0</v>
      </c>
      <c r="M8" s="88">
        <v>584.0</v>
      </c>
    </row>
    <row r="9" ht="14.25" customHeight="1">
      <c r="A9" s="89">
        <v>2016.0</v>
      </c>
      <c r="B9" s="85">
        <v>9.0</v>
      </c>
      <c r="C9" s="86">
        <v>260.0</v>
      </c>
      <c r="D9" s="85">
        <v>17.0</v>
      </c>
      <c r="E9" s="87">
        <v>1035.0</v>
      </c>
      <c r="F9" s="87">
        <v>0.0</v>
      </c>
      <c r="G9" s="87">
        <v>0.0</v>
      </c>
      <c r="H9" s="85">
        <v>0.0</v>
      </c>
      <c r="I9" s="85">
        <v>0.0</v>
      </c>
      <c r="J9" s="85">
        <v>0.0</v>
      </c>
      <c r="K9" s="85">
        <v>0.0</v>
      </c>
      <c r="L9" s="88">
        <v>27.0</v>
      </c>
      <c r="M9" s="88">
        <v>1295.0</v>
      </c>
    </row>
    <row r="10" ht="14.25" customHeight="1">
      <c r="A10" s="89">
        <v>2017.0</v>
      </c>
      <c r="B10" s="85">
        <v>4.0</v>
      </c>
      <c r="C10" s="86">
        <v>116.0</v>
      </c>
      <c r="D10" s="85">
        <v>8.0</v>
      </c>
      <c r="E10" s="87">
        <v>465.0</v>
      </c>
      <c r="F10" s="87">
        <v>0.0</v>
      </c>
      <c r="G10" s="87">
        <v>0.0</v>
      </c>
      <c r="H10" s="85">
        <v>0.0</v>
      </c>
      <c r="I10" s="85">
        <v>0.0</v>
      </c>
      <c r="J10" s="85">
        <v>0.0</v>
      </c>
      <c r="K10" s="85">
        <v>0.0</v>
      </c>
      <c r="L10" s="88">
        <v>12.0</v>
      </c>
      <c r="M10" s="88">
        <v>581.0</v>
      </c>
    </row>
    <row r="11" ht="14.25" customHeight="1">
      <c r="A11" s="89">
        <v>2018.0</v>
      </c>
      <c r="B11" s="85">
        <v>3.0</v>
      </c>
      <c r="C11" s="86">
        <v>83.0</v>
      </c>
      <c r="D11" s="85">
        <v>3.0</v>
      </c>
      <c r="E11" s="87">
        <v>111.0</v>
      </c>
      <c r="F11" s="87">
        <v>17.0</v>
      </c>
      <c r="G11" s="87">
        <v>244.0</v>
      </c>
      <c r="H11" s="85">
        <v>0.0</v>
      </c>
      <c r="I11" s="85">
        <v>0.0</v>
      </c>
      <c r="J11" s="85">
        <v>0.0</v>
      </c>
      <c r="K11" s="85">
        <v>0.0</v>
      </c>
      <c r="L11" s="88">
        <v>23.0</v>
      </c>
      <c r="M11" s="88">
        <v>438.0</v>
      </c>
    </row>
    <row r="12" ht="14.25" customHeight="1">
      <c r="A12" s="85">
        <v>2019.0</v>
      </c>
      <c r="B12" s="85">
        <v>1.0</v>
      </c>
      <c r="C12" s="86">
        <v>28.0</v>
      </c>
      <c r="D12" s="85">
        <v>14.0</v>
      </c>
      <c r="E12" s="87">
        <v>741.0</v>
      </c>
      <c r="F12" s="87">
        <v>12.0</v>
      </c>
      <c r="G12" s="87">
        <v>633.0</v>
      </c>
      <c r="H12" s="85">
        <v>2.0</v>
      </c>
      <c r="I12" s="85">
        <v>86.0</v>
      </c>
      <c r="J12" s="85">
        <v>1.0</v>
      </c>
      <c r="K12" s="85">
        <v>39.0</v>
      </c>
      <c r="L12" s="88">
        <v>30.0</v>
      </c>
      <c r="M12" s="88">
        <v>1527.0</v>
      </c>
    </row>
    <row r="13" ht="14.25" customHeight="1">
      <c r="A13" s="90">
        <v>2020.0</v>
      </c>
      <c r="B13" s="90">
        <v>1.0</v>
      </c>
      <c r="C13" s="91">
        <v>19.0</v>
      </c>
      <c r="D13" s="90">
        <v>7.0</v>
      </c>
      <c r="E13" s="92">
        <v>259.0</v>
      </c>
      <c r="F13" s="92">
        <v>36.0</v>
      </c>
      <c r="G13" s="92">
        <v>730.0</v>
      </c>
      <c r="H13" s="90">
        <v>2.0</v>
      </c>
      <c r="I13" s="90">
        <v>151.0</v>
      </c>
      <c r="J13" s="90">
        <v>3.0</v>
      </c>
      <c r="K13" s="90">
        <v>53.0</v>
      </c>
      <c r="L13" s="93">
        <v>49.0</v>
      </c>
      <c r="M13" s="88">
        <v>1212.0</v>
      </c>
    </row>
    <row r="14" ht="14.25" customHeight="1">
      <c r="A14" s="94" t="s">
        <v>110</v>
      </c>
      <c r="B14" s="95">
        <v>49.0</v>
      </c>
      <c r="C14" s="95">
        <v>1356.0</v>
      </c>
      <c r="D14" s="95">
        <v>84.0</v>
      </c>
      <c r="E14" s="95">
        <v>4653.0</v>
      </c>
      <c r="F14" s="95">
        <v>65.0</v>
      </c>
      <c r="G14" s="95">
        <v>1607.0</v>
      </c>
      <c r="H14" s="95">
        <v>4.0</v>
      </c>
      <c r="I14" s="95">
        <v>237.0</v>
      </c>
      <c r="J14" s="95">
        <v>4.0</v>
      </c>
      <c r="K14" s="95">
        <v>92.0</v>
      </c>
      <c r="L14" s="96">
        <v>208.0</v>
      </c>
      <c r="M14" s="96">
        <v>7945.0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9">
    <mergeCell ref="H2:I2"/>
    <mergeCell ref="J2:K2"/>
    <mergeCell ref="A1:M1"/>
    <mergeCell ref="L2:L3"/>
    <mergeCell ref="M2:M3"/>
    <mergeCell ref="A2:A3"/>
    <mergeCell ref="B2:C2"/>
    <mergeCell ref="D2:E2"/>
    <mergeCell ref="F2:G2"/>
  </mergeCells>
  <printOptions/>
  <pageMargins bottom="0.75" footer="0.0" header="0.0" left="0.7" right="0.7" top="0.75"/>
  <pageSetup orientation="landscape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21.0"/>
    <col customWidth="1" min="2" max="2" width="11.29"/>
    <col customWidth="1" min="3" max="12" width="6.57"/>
    <col customWidth="1" min="13" max="13" width="11.57"/>
  </cols>
  <sheetData>
    <row r="1" ht="12.0" customHeight="1">
      <c r="A1" s="18" t="s">
        <v>699</v>
      </c>
      <c r="B1" s="17"/>
      <c r="C1" s="17"/>
      <c r="D1" s="17"/>
      <c r="E1" s="17"/>
      <c r="F1" s="17"/>
      <c r="G1" s="17"/>
      <c r="H1" s="17"/>
      <c r="I1" s="19"/>
      <c r="J1" s="19"/>
      <c r="K1" s="19"/>
      <c r="L1" s="17"/>
      <c r="M1" s="19"/>
    </row>
    <row r="2" ht="12.0" customHeight="1">
      <c r="A2" s="20" t="s">
        <v>700</v>
      </c>
      <c r="B2" s="17"/>
      <c r="C2" s="17"/>
      <c r="D2" s="17"/>
      <c r="E2" s="17"/>
      <c r="F2" s="17"/>
      <c r="G2" s="17"/>
      <c r="H2" s="17"/>
      <c r="I2" s="19"/>
      <c r="J2" s="19"/>
      <c r="K2" s="19"/>
      <c r="L2" s="17"/>
      <c r="M2" s="19"/>
    </row>
    <row r="3" ht="9.0" customHeight="1">
      <c r="A3" s="19"/>
      <c r="B3" s="17"/>
      <c r="C3" s="17"/>
      <c r="D3" s="17"/>
      <c r="E3" s="17"/>
      <c r="F3" s="17"/>
      <c r="G3" s="17"/>
      <c r="H3" s="17"/>
      <c r="I3" s="19"/>
      <c r="J3" s="19"/>
      <c r="K3" s="19"/>
      <c r="L3" s="17"/>
      <c r="M3" s="19"/>
    </row>
    <row r="4" ht="9.0" customHeight="1">
      <c r="A4" s="19"/>
      <c r="B4" s="17"/>
      <c r="C4" s="17"/>
      <c r="D4" s="17"/>
      <c r="E4" s="17"/>
      <c r="F4" s="17"/>
      <c r="G4" s="17"/>
      <c r="H4" s="17"/>
      <c r="I4" s="19"/>
      <c r="J4" s="19"/>
      <c r="K4" s="19"/>
      <c r="L4" s="17"/>
      <c r="M4" s="19"/>
    </row>
    <row r="5" ht="12.0" customHeight="1">
      <c r="A5" s="21" t="s">
        <v>701</v>
      </c>
      <c r="B5" s="36"/>
      <c r="C5" s="36">
        <v>2011.0</v>
      </c>
      <c r="D5" s="36">
        <v>2012.0</v>
      </c>
      <c r="E5" s="36">
        <v>2013.0</v>
      </c>
      <c r="F5" s="36">
        <v>2014.0</v>
      </c>
      <c r="G5" s="36">
        <v>2015.0</v>
      </c>
      <c r="H5" s="36">
        <v>2016.0</v>
      </c>
      <c r="I5" s="36">
        <v>2017.0</v>
      </c>
      <c r="J5" s="36">
        <v>2018.0</v>
      </c>
      <c r="K5" s="36">
        <v>2019.0</v>
      </c>
      <c r="L5" s="36" t="s">
        <v>702</v>
      </c>
      <c r="M5" s="19"/>
    </row>
    <row r="6" ht="12.0" customHeight="1">
      <c r="A6" s="17" t="s">
        <v>501</v>
      </c>
      <c r="B6" s="17" t="s">
        <v>502</v>
      </c>
      <c r="C6" s="34">
        <v>563.689470239268</v>
      </c>
      <c r="D6" s="34">
        <v>428.267490693182</v>
      </c>
      <c r="E6" s="34">
        <v>355.52074602744</v>
      </c>
      <c r="F6" s="34">
        <v>360.161931241961</v>
      </c>
      <c r="G6" s="34">
        <v>219.634692859866</v>
      </c>
      <c r="H6" s="34">
        <v>272.671541601544</v>
      </c>
      <c r="I6" s="356">
        <v>367.856851125772</v>
      </c>
      <c r="J6" s="34">
        <v>612.495259711915</v>
      </c>
      <c r="K6" s="34">
        <v>638.213148265693</v>
      </c>
      <c r="L6" s="34">
        <v>455.949104005292</v>
      </c>
      <c r="M6" s="130"/>
    </row>
    <row r="7" ht="12.0" customHeight="1">
      <c r="A7" s="17" t="s">
        <v>503</v>
      </c>
      <c r="B7" s="17" t="s">
        <v>331</v>
      </c>
      <c r="C7" s="357">
        <v>18.8779957864644</v>
      </c>
      <c r="D7" s="357">
        <v>17.3170997970169</v>
      </c>
      <c r="E7" s="357">
        <v>18.128929260031</v>
      </c>
      <c r="F7" s="357">
        <v>16.4946924608</v>
      </c>
      <c r="G7" s="357">
        <v>17.7649073906869</v>
      </c>
      <c r="H7" s="357">
        <v>24.500516022025</v>
      </c>
      <c r="I7" s="358">
        <v>25.4235403506808</v>
      </c>
      <c r="J7" s="357">
        <v>27.1713576398121</v>
      </c>
      <c r="K7" s="357">
        <v>29.3230160170448</v>
      </c>
      <c r="L7" s="357">
        <v>29.1241484722142</v>
      </c>
      <c r="M7" s="130"/>
    </row>
    <row r="8" ht="9.0" customHeight="1">
      <c r="A8" s="19"/>
      <c r="B8" s="17"/>
      <c r="C8" s="17"/>
      <c r="D8" s="17"/>
      <c r="E8" s="17"/>
      <c r="F8" s="17"/>
      <c r="G8" s="17"/>
      <c r="H8" s="17"/>
      <c r="I8" s="19"/>
      <c r="J8" s="19"/>
      <c r="K8" s="19"/>
      <c r="L8" s="17"/>
      <c r="M8" s="19"/>
    </row>
    <row r="9" ht="9.0" customHeight="1">
      <c r="A9" s="19"/>
      <c r="B9" s="17"/>
      <c r="C9" s="17"/>
      <c r="D9" s="17"/>
      <c r="E9" s="17"/>
      <c r="F9" s="17"/>
      <c r="G9" s="17"/>
      <c r="H9" s="17"/>
      <c r="I9" s="19"/>
      <c r="J9" s="19"/>
      <c r="K9" s="19"/>
      <c r="L9" s="17"/>
      <c r="M9" s="19"/>
    </row>
    <row r="10" ht="12.0" customHeight="1">
      <c r="A10" s="24" t="s">
        <v>395</v>
      </c>
      <c r="B10" s="33"/>
      <c r="C10" s="33"/>
      <c r="D10" s="33"/>
      <c r="E10" s="33"/>
      <c r="F10" s="33"/>
      <c r="G10" s="33"/>
      <c r="H10" s="33"/>
      <c r="I10" s="24"/>
      <c r="J10" s="24"/>
      <c r="K10" s="24"/>
      <c r="L10" s="33"/>
      <c r="M10" s="19"/>
    </row>
    <row r="11" ht="12.0" customHeight="1">
      <c r="A11" s="19" t="s">
        <v>444</v>
      </c>
      <c r="B11" s="68"/>
      <c r="C11" s="17"/>
      <c r="D11" s="17"/>
      <c r="E11" s="17"/>
      <c r="F11" s="17"/>
      <c r="G11" s="17"/>
      <c r="H11" s="17"/>
      <c r="I11" s="19"/>
      <c r="J11" s="19"/>
      <c r="K11" s="19"/>
      <c r="L11" s="68"/>
      <c r="M11" s="19"/>
    </row>
    <row r="12" ht="12.0" customHeight="1">
      <c r="A12" s="27" t="s">
        <v>445</v>
      </c>
      <c r="B12" s="128"/>
      <c r="C12" s="28"/>
      <c r="D12" s="28"/>
      <c r="E12" s="28"/>
      <c r="F12" s="28"/>
      <c r="G12" s="28"/>
      <c r="H12" s="28"/>
      <c r="I12" s="27"/>
      <c r="J12" s="27"/>
      <c r="K12" s="27"/>
      <c r="L12" s="128"/>
      <c r="M12" s="19"/>
    </row>
    <row r="13" ht="12.0" customHeight="1">
      <c r="A13" s="19"/>
      <c r="B13" s="17"/>
      <c r="C13" s="17"/>
      <c r="D13" s="17"/>
      <c r="E13" s="17"/>
      <c r="F13" s="17"/>
      <c r="G13" s="17"/>
      <c r="H13" s="17"/>
      <c r="I13" s="19"/>
      <c r="J13" s="19"/>
      <c r="K13" s="19"/>
      <c r="L13" s="17"/>
      <c r="M13" s="19"/>
    </row>
    <row r="14" ht="12.0" customHeight="1">
      <c r="A14" s="19"/>
      <c r="B14" s="17"/>
      <c r="C14" s="17"/>
      <c r="D14" s="17"/>
      <c r="E14" s="17"/>
      <c r="F14" s="17"/>
      <c r="G14" s="17"/>
      <c r="H14" s="17"/>
      <c r="I14" s="19"/>
      <c r="J14" s="19"/>
      <c r="K14" s="19"/>
      <c r="L14" s="17"/>
      <c r="M14" s="19"/>
    </row>
    <row r="15" ht="12.0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ht="12.0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ht="12.0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ht="12.0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ht="12.0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ht="12.0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ht="12.0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ht="12.0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ht="12.0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ht="12.0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ht="12.0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ht="12.0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ht="12.0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ht="12.0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ht="12.0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ht="12.0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ht="12.0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ht="12.0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ht="12.0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ht="12.0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ht="12.0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ht="12.0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ht="12.0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ht="12.0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ht="12.0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ht="12.0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ht="12.0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ht="12.0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ht="12.0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ht="12.0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ht="12.0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ht="12.0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ht="12.0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ht="12.0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ht="12.0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ht="12.0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ht="12.0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ht="12.0" customHeight="1">
      <c r="A52" s="19"/>
      <c r="B52" s="17"/>
      <c r="C52" s="17"/>
      <c r="D52" s="17"/>
      <c r="E52" s="17"/>
      <c r="F52" s="17"/>
      <c r="G52" s="17"/>
      <c r="H52" s="17"/>
      <c r="I52" s="19"/>
      <c r="J52" s="19"/>
      <c r="K52" s="19"/>
      <c r="L52" s="17"/>
      <c r="M52" s="19"/>
    </row>
    <row r="53" ht="12.0" customHeight="1">
      <c r="A53" s="19"/>
      <c r="B53" s="17"/>
      <c r="C53" s="17"/>
      <c r="D53" s="17"/>
      <c r="E53" s="17"/>
      <c r="F53" s="17"/>
      <c r="G53" s="17"/>
      <c r="H53" s="17"/>
      <c r="I53" s="19"/>
      <c r="J53" s="19"/>
      <c r="K53" s="19"/>
      <c r="L53" s="17"/>
      <c r="M53" s="19"/>
    </row>
    <row r="54" ht="12.0" customHeight="1">
      <c r="A54" s="19"/>
      <c r="B54" s="17"/>
      <c r="C54" s="17"/>
      <c r="D54" s="17"/>
      <c r="E54" s="17"/>
      <c r="F54" s="17"/>
      <c r="G54" s="17"/>
      <c r="H54" s="17"/>
      <c r="I54" s="19"/>
      <c r="J54" s="19"/>
      <c r="K54" s="19"/>
      <c r="L54" s="17"/>
      <c r="M54" s="19"/>
    </row>
    <row r="55" ht="12.0" customHeight="1">
      <c r="A55" s="19"/>
      <c r="B55" s="17"/>
      <c r="C55" s="17"/>
      <c r="D55" s="17"/>
      <c r="E55" s="17"/>
      <c r="F55" s="17"/>
      <c r="G55" s="17"/>
      <c r="H55" s="17"/>
      <c r="I55" s="19"/>
      <c r="J55" s="19"/>
      <c r="K55" s="19"/>
      <c r="L55" s="17"/>
      <c r="M55" s="19"/>
    </row>
    <row r="56" ht="12.0" customHeight="1">
      <c r="A56" s="19"/>
      <c r="B56" s="17"/>
      <c r="C56" s="17"/>
      <c r="D56" s="17"/>
      <c r="E56" s="17"/>
      <c r="F56" s="17"/>
      <c r="G56" s="17"/>
      <c r="H56" s="17"/>
      <c r="I56" s="19"/>
      <c r="J56" s="19"/>
      <c r="K56" s="19"/>
      <c r="L56" s="17"/>
      <c r="M56" s="19"/>
    </row>
    <row r="57" ht="12.0" customHeight="1">
      <c r="A57" s="19"/>
      <c r="B57" s="17"/>
      <c r="C57" s="17"/>
      <c r="D57" s="17"/>
      <c r="E57" s="17"/>
      <c r="F57" s="17"/>
      <c r="G57" s="17"/>
      <c r="H57" s="17"/>
      <c r="I57" s="19"/>
      <c r="J57" s="19"/>
      <c r="K57" s="19"/>
      <c r="L57" s="17"/>
      <c r="M57" s="19"/>
    </row>
    <row r="58" ht="12.0" customHeight="1">
      <c r="A58" s="19"/>
      <c r="B58" s="17"/>
      <c r="C58" s="17"/>
      <c r="D58" s="17"/>
      <c r="E58" s="17"/>
      <c r="F58" s="17"/>
      <c r="G58" s="17"/>
      <c r="H58" s="17"/>
      <c r="I58" s="19"/>
      <c r="J58" s="19"/>
      <c r="K58" s="19"/>
      <c r="L58" s="17"/>
      <c r="M58" s="19"/>
    </row>
    <row r="59" ht="12.0" customHeight="1">
      <c r="A59" s="19"/>
      <c r="B59" s="17"/>
      <c r="C59" s="17"/>
      <c r="D59" s="17"/>
      <c r="E59" s="17"/>
      <c r="F59" s="17"/>
      <c r="G59" s="17"/>
      <c r="H59" s="17"/>
      <c r="I59" s="19"/>
      <c r="J59" s="19"/>
      <c r="K59" s="19"/>
      <c r="L59" s="17"/>
      <c r="M59" s="19"/>
    </row>
    <row r="60" ht="12.0" customHeight="1">
      <c r="A60" s="19"/>
      <c r="B60" s="17"/>
      <c r="C60" s="17"/>
      <c r="D60" s="17"/>
      <c r="E60" s="17"/>
      <c r="F60" s="17"/>
      <c r="G60" s="17"/>
      <c r="H60" s="17"/>
      <c r="I60" s="19"/>
      <c r="J60" s="19"/>
      <c r="K60" s="19"/>
      <c r="L60" s="17"/>
      <c r="M60" s="19"/>
    </row>
    <row r="61" ht="12.0" customHeight="1">
      <c r="A61" s="19"/>
      <c r="B61" s="17"/>
      <c r="C61" s="17"/>
      <c r="D61" s="17"/>
      <c r="E61" s="17"/>
      <c r="F61" s="17"/>
      <c r="G61" s="17"/>
      <c r="H61" s="17"/>
      <c r="I61" s="19"/>
      <c r="J61" s="19"/>
      <c r="K61" s="19"/>
      <c r="L61" s="17"/>
      <c r="M61" s="19"/>
    </row>
    <row r="62" ht="12.0" customHeight="1">
      <c r="A62" s="19"/>
      <c r="B62" s="17"/>
      <c r="C62" s="17"/>
      <c r="D62" s="17"/>
      <c r="E62" s="17"/>
      <c r="F62" s="17"/>
      <c r="G62" s="17"/>
      <c r="H62" s="17"/>
      <c r="I62" s="19"/>
      <c r="J62" s="19"/>
      <c r="K62" s="19"/>
      <c r="L62" s="17"/>
      <c r="M62" s="19"/>
    </row>
    <row r="63" ht="12.0" customHeight="1">
      <c r="A63" s="19"/>
      <c r="B63" s="17"/>
      <c r="C63" s="17"/>
      <c r="D63" s="17"/>
      <c r="E63" s="17"/>
      <c r="F63" s="17"/>
      <c r="G63" s="17"/>
      <c r="H63" s="17"/>
      <c r="I63" s="19"/>
      <c r="J63" s="19"/>
      <c r="K63" s="19"/>
      <c r="L63" s="17"/>
      <c r="M63" s="19"/>
    </row>
    <row r="64" ht="12.0" customHeight="1">
      <c r="A64" s="19"/>
      <c r="B64" s="17"/>
      <c r="C64" s="17"/>
      <c r="D64" s="17"/>
      <c r="E64" s="17"/>
      <c r="F64" s="17"/>
      <c r="G64" s="17"/>
      <c r="H64" s="17"/>
      <c r="I64" s="19"/>
      <c r="J64" s="19"/>
      <c r="K64" s="19"/>
      <c r="L64" s="17"/>
      <c r="M64" s="19"/>
    </row>
    <row r="65" ht="12.0" customHeight="1">
      <c r="A65" s="19"/>
      <c r="B65" s="17"/>
      <c r="C65" s="17"/>
      <c r="D65" s="17"/>
      <c r="E65" s="17"/>
      <c r="F65" s="17"/>
      <c r="G65" s="17"/>
      <c r="H65" s="17"/>
      <c r="I65" s="19"/>
      <c r="J65" s="19"/>
      <c r="K65" s="19"/>
      <c r="L65" s="17"/>
      <c r="M65" s="19"/>
    </row>
    <row r="66" ht="12.0" customHeight="1">
      <c r="A66" s="19"/>
      <c r="B66" s="17"/>
      <c r="C66" s="17"/>
      <c r="D66" s="17"/>
      <c r="E66" s="17"/>
      <c r="F66" s="17"/>
      <c r="G66" s="17"/>
      <c r="H66" s="17"/>
      <c r="I66" s="19"/>
      <c r="J66" s="19"/>
      <c r="K66" s="19"/>
      <c r="L66" s="17"/>
      <c r="M66" s="19"/>
    </row>
    <row r="67" ht="12.0" customHeight="1">
      <c r="A67" s="19"/>
      <c r="B67" s="17"/>
      <c r="C67" s="17"/>
      <c r="D67" s="17"/>
      <c r="E67" s="17"/>
      <c r="F67" s="17"/>
      <c r="G67" s="17"/>
      <c r="H67" s="17"/>
      <c r="I67" s="19"/>
      <c r="J67" s="19"/>
      <c r="K67" s="19"/>
      <c r="L67" s="17"/>
      <c r="M67" s="19"/>
    </row>
    <row r="68" ht="12.0" customHeight="1">
      <c r="A68" s="19"/>
      <c r="B68" s="17"/>
      <c r="C68" s="17"/>
      <c r="D68" s="17"/>
      <c r="E68" s="17"/>
      <c r="F68" s="17"/>
      <c r="G68" s="17"/>
      <c r="H68" s="17"/>
      <c r="I68" s="19"/>
      <c r="J68" s="19"/>
      <c r="K68" s="19"/>
      <c r="L68" s="17"/>
      <c r="M68" s="19"/>
    </row>
    <row r="69" ht="12.0" customHeight="1">
      <c r="A69" s="19"/>
      <c r="B69" s="17"/>
      <c r="C69" s="17"/>
      <c r="D69" s="17"/>
      <c r="E69" s="17"/>
      <c r="F69" s="17"/>
      <c r="G69" s="17"/>
      <c r="H69" s="17"/>
      <c r="I69" s="19"/>
      <c r="J69" s="19"/>
      <c r="K69" s="19"/>
      <c r="L69" s="17"/>
      <c r="M69" s="19"/>
    </row>
    <row r="70" ht="12.0" customHeight="1">
      <c r="A70" s="19"/>
      <c r="B70" s="17"/>
      <c r="C70" s="17"/>
      <c r="D70" s="17"/>
      <c r="E70" s="17"/>
      <c r="F70" s="17"/>
      <c r="G70" s="17"/>
      <c r="H70" s="17"/>
      <c r="I70" s="19"/>
      <c r="J70" s="19"/>
      <c r="K70" s="19"/>
      <c r="L70" s="17"/>
      <c r="M70" s="19"/>
    </row>
    <row r="71" ht="12.0" customHeight="1">
      <c r="A71" s="19"/>
      <c r="B71" s="17"/>
      <c r="C71" s="17"/>
      <c r="D71" s="17"/>
      <c r="E71" s="17"/>
      <c r="F71" s="17"/>
      <c r="G71" s="17"/>
      <c r="H71" s="17"/>
      <c r="I71" s="19"/>
      <c r="J71" s="19"/>
      <c r="K71" s="19"/>
      <c r="L71" s="17"/>
      <c r="M71" s="19"/>
    </row>
    <row r="72" ht="12.0" customHeight="1">
      <c r="A72" s="19"/>
      <c r="B72" s="17"/>
      <c r="C72" s="17"/>
      <c r="D72" s="17"/>
      <c r="E72" s="17"/>
      <c r="F72" s="17"/>
      <c r="G72" s="17"/>
      <c r="H72" s="17"/>
      <c r="I72" s="19"/>
      <c r="J72" s="19"/>
      <c r="K72" s="19"/>
      <c r="L72" s="17"/>
      <c r="M72" s="19"/>
    </row>
    <row r="73" ht="12.0" customHeight="1">
      <c r="A73" s="19"/>
      <c r="B73" s="17"/>
      <c r="C73" s="17"/>
      <c r="D73" s="17"/>
      <c r="E73" s="17"/>
      <c r="F73" s="17"/>
      <c r="G73" s="17"/>
      <c r="H73" s="17"/>
      <c r="I73" s="19"/>
      <c r="J73" s="19"/>
      <c r="K73" s="19"/>
      <c r="L73" s="17"/>
      <c r="M73" s="19"/>
    </row>
    <row r="74" ht="12.0" customHeight="1">
      <c r="A74" s="19"/>
      <c r="B74" s="17"/>
      <c r="C74" s="17"/>
      <c r="D74" s="17"/>
      <c r="E74" s="17"/>
      <c r="F74" s="17"/>
      <c r="G74" s="17"/>
      <c r="H74" s="17"/>
      <c r="I74" s="19"/>
      <c r="J74" s="19"/>
      <c r="K74" s="19"/>
      <c r="L74" s="17"/>
      <c r="M74" s="19"/>
    </row>
    <row r="75" ht="12.0" customHeight="1">
      <c r="A75" s="19"/>
      <c r="B75" s="17"/>
      <c r="C75" s="17"/>
      <c r="D75" s="17"/>
      <c r="E75" s="17"/>
      <c r="F75" s="17"/>
      <c r="G75" s="17"/>
      <c r="H75" s="17"/>
      <c r="I75" s="19"/>
      <c r="J75" s="19"/>
      <c r="K75" s="19"/>
      <c r="L75" s="17"/>
      <c r="M75" s="19"/>
    </row>
    <row r="76" ht="12.0" customHeight="1">
      <c r="A76" s="19"/>
      <c r="B76" s="17"/>
      <c r="C76" s="17"/>
      <c r="D76" s="17"/>
      <c r="E76" s="17"/>
      <c r="F76" s="17"/>
      <c r="G76" s="17"/>
      <c r="H76" s="17"/>
      <c r="I76" s="19"/>
      <c r="J76" s="19"/>
      <c r="K76" s="19"/>
      <c r="L76" s="17"/>
      <c r="M76" s="19"/>
    </row>
    <row r="77" ht="12.0" customHeight="1">
      <c r="A77" s="19"/>
      <c r="B77" s="17"/>
      <c r="C77" s="17"/>
      <c r="D77" s="17"/>
      <c r="E77" s="17"/>
      <c r="F77" s="17"/>
      <c r="G77" s="17"/>
      <c r="H77" s="17"/>
      <c r="I77" s="19"/>
      <c r="J77" s="19"/>
      <c r="K77" s="19"/>
      <c r="L77" s="17"/>
      <c r="M77" s="19"/>
    </row>
    <row r="78" ht="12.0" customHeight="1">
      <c r="A78" s="19"/>
      <c r="B78" s="17"/>
      <c r="C78" s="17"/>
      <c r="D78" s="17"/>
      <c r="E78" s="17"/>
      <c r="F78" s="17"/>
      <c r="G78" s="17"/>
      <c r="H78" s="17"/>
      <c r="I78" s="19"/>
      <c r="J78" s="19"/>
      <c r="K78" s="19"/>
      <c r="L78" s="17"/>
      <c r="M78" s="19"/>
    </row>
    <row r="79" ht="12.0" customHeight="1">
      <c r="A79" s="19"/>
      <c r="B79" s="17"/>
      <c r="C79" s="17"/>
      <c r="D79" s="17"/>
      <c r="E79" s="17"/>
      <c r="F79" s="17"/>
      <c r="G79" s="17"/>
      <c r="H79" s="17"/>
      <c r="I79" s="19"/>
      <c r="J79" s="19"/>
      <c r="K79" s="19"/>
      <c r="L79" s="17"/>
      <c r="M79" s="19"/>
    </row>
    <row r="80" ht="12.0" customHeight="1">
      <c r="A80" s="19"/>
      <c r="B80" s="17"/>
      <c r="C80" s="17"/>
      <c r="D80" s="17"/>
      <c r="E80" s="17"/>
      <c r="F80" s="17"/>
      <c r="G80" s="17"/>
      <c r="H80" s="17"/>
      <c r="I80" s="19"/>
      <c r="J80" s="19"/>
      <c r="K80" s="19"/>
      <c r="L80" s="17"/>
      <c r="M80" s="19"/>
    </row>
    <row r="81" ht="12.0" customHeight="1">
      <c r="A81" s="19"/>
      <c r="B81" s="17"/>
      <c r="C81" s="17"/>
      <c r="D81" s="17"/>
      <c r="E81" s="17"/>
      <c r="F81" s="17"/>
      <c r="G81" s="17"/>
      <c r="H81" s="17"/>
      <c r="I81" s="19"/>
      <c r="J81" s="19"/>
      <c r="K81" s="19"/>
      <c r="L81" s="17"/>
      <c r="M81" s="19"/>
    </row>
    <row r="82" ht="12.0" customHeight="1">
      <c r="A82" s="19"/>
      <c r="B82" s="17"/>
      <c r="C82" s="17"/>
      <c r="D82" s="17"/>
      <c r="E82" s="17"/>
      <c r="F82" s="17"/>
      <c r="G82" s="17"/>
      <c r="H82" s="17"/>
      <c r="I82" s="19"/>
      <c r="J82" s="19"/>
      <c r="K82" s="19"/>
      <c r="L82" s="17"/>
      <c r="M82" s="19"/>
    </row>
    <row r="83" ht="12.0" customHeight="1">
      <c r="A83" s="19"/>
      <c r="B83" s="17"/>
      <c r="C83" s="17"/>
      <c r="D83" s="17"/>
      <c r="E83" s="17"/>
      <c r="F83" s="17"/>
      <c r="G83" s="17"/>
      <c r="H83" s="17"/>
      <c r="I83" s="19"/>
      <c r="J83" s="19"/>
      <c r="K83" s="19"/>
      <c r="L83" s="17"/>
      <c r="M83" s="19"/>
    </row>
    <row r="84" ht="12.0" customHeight="1">
      <c r="A84" s="19"/>
      <c r="B84" s="17"/>
      <c r="C84" s="17"/>
      <c r="D84" s="17"/>
      <c r="E84" s="17"/>
      <c r="F84" s="17"/>
      <c r="G84" s="17"/>
      <c r="H84" s="17"/>
      <c r="I84" s="19"/>
      <c r="J84" s="19"/>
      <c r="K84" s="19"/>
      <c r="L84" s="17"/>
      <c r="M84" s="19"/>
    </row>
    <row r="85" ht="12.0" customHeight="1">
      <c r="A85" s="19"/>
      <c r="B85" s="17"/>
      <c r="C85" s="17"/>
      <c r="D85" s="17"/>
      <c r="E85" s="17"/>
      <c r="F85" s="17"/>
      <c r="G85" s="17"/>
      <c r="H85" s="17"/>
      <c r="I85" s="19"/>
      <c r="J85" s="19"/>
      <c r="K85" s="19"/>
      <c r="L85" s="17"/>
      <c r="M85" s="19"/>
    </row>
    <row r="86" ht="12.0" customHeight="1">
      <c r="A86" s="19"/>
      <c r="B86" s="17"/>
      <c r="C86" s="17"/>
      <c r="D86" s="17"/>
      <c r="E86" s="17"/>
      <c r="F86" s="17"/>
      <c r="G86" s="17"/>
      <c r="H86" s="17"/>
      <c r="I86" s="19"/>
      <c r="J86" s="19"/>
      <c r="K86" s="19"/>
      <c r="L86" s="17"/>
      <c r="M86" s="19"/>
    </row>
    <row r="87" ht="12.0" customHeight="1">
      <c r="A87" s="19"/>
      <c r="B87" s="17"/>
      <c r="C87" s="17"/>
      <c r="D87" s="17"/>
      <c r="E87" s="17"/>
      <c r="F87" s="17"/>
      <c r="G87" s="17"/>
      <c r="H87" s="17"/>
      <c r="I87" s="19"/>
      <c r="J87" s="19"/>
      <c r="K87" s="19"/>
      <c r="L87" s="17"/>
      <c r="M87" s="19"/>
    </row>
    <row r="88" ht="12.0" customHeight="1">
      <c r="A88" s="19"/>
      <c r="B88" s="17"/>
      <c r="C88" s="17"/>
      <c r="D88" s="17"/>
      <c r="E88" s="17"/>
      <c r="F88" s="17"/>
      <c r="G88" s="17"/>
      <c r="H88" s="17"/>
      <c r="I88" s="19"/>
      <c r="J88" s="19"/>
      <c r="K88" s="19"/>
      <c r="L88" s="17"/>
      <c r="M88" s="19"/>
    </row>
    <row r="89" ht="12.0" customHeight="1">
      <c r="A89" s="19"/>
      <c r="B89" s="17"/>
      <c r="C89" s="17"/>
      <c r="D89" s="17"/>
      <c r="E89" s="17"/>
      <c r="F89" s="17"/>
      <c r="G89" s="17"/>
      <c r="H89" s="17"/>
      <c r="I89" s="19"/>
      <c r="J89" s="19"/>
      <c r="K89" s="19"/>
      <c r="L89" s="17"/>
      <c r="M89" s="19"/>
    </row>
    <row r="90" ht="12.0" customHeight="1">
      <c r="A90" s="19"/>
      <c r="B90" s="17"/>
      <c r="C90" s="17"/>
      <c r="D90" s="17"/>
      <c r="E90" s="17"/>
      <c r="F90" s="17"/>
      <c r="G90" s="17"/>
      <c r="H90" s="17"/>
      <c r="I90" s="19"/>
      <c r="J90" s="19"/>
      <c r="K90" s="19"/>
      <c r="L90" s="17"/>
      <c r="M90" s="19"/>
    </row>
    <row r="91" ht="12.0" customHeight="1">
      <c r="A91" s="19"/>
      <c r="B91" s="17"/>
      <c r="C91" s="17"/>
      <c r="D91" s="17"/>
      <c r="E91" s="17"/>
      <c r="F91" s="17"/>
      <c r="G91" s="17"/>
      <c r="H91" s="17"/>
      <c r="I91" s="19"/>
      <c r="J91" s="19"/>
      <c r="K91" s="19"/>
      <c r="L91" s="17"/>
      <c r="M91" s="19"/>
    </row>
    <row r="92" ht="12.0" customHeight="1">
      <c r="A92" s="19"/>
      <c r="B92" s="17"/>
      <c r="C92" s="17"/>
      <c r="D92" s="17"/>
      <c r="E92" s="17"/>
      <c r="F92" s="17"/>
      <c r="G92" s="17"/>
      <c r="H92" s="17"/>
      <c r="I92" s="19"/>
      <c r="J92" s="19"/>
      <c r="K92" s="19"/>
      <c r="L92" s="17"/>
      <c r="M92" s="19"/>
    </row>
    <row r="93" ht="12.0" customHeight="1">
      <c r="A93" s="19"/>
      <c r="B93" s="17"/>
      <c r="C93" s="17"/>
      <c r="D93" s="17"/>
      <c r="E93" s="17"/>
      <c r="F93" s="17"/>
      <c r="G93" s="17"/>
      <c r="H93" s="17"/>
      <c r="I93" s="19"/>
      <c r="J93" s="19"/>
      <c r="K93" s="19"/>
      <c r="L93" s="17"/>
      <c r="M93" s="19"/>
    </row>
    <row r="94" ht="12.0" customHeight="1">
      <c r="A94" s="19"/>
      <c r="B94" s="17"/>
      <c r="C94" s="17"/>
      <c r="D94" s="17"/>
      <c r="E94" s="17"/>
      <c r="F94" s="17"/>
      <c r="G94" s="17"/>
      <c r="H94" s="17"/>
      <c r="I94" s="19"/>
      <c r="J94" s="19"/>
      <c r="K94" s="19"/>
      <c r="L94" s="17"/>
      <c r="M94" s="19"/>
    </row>
    <row r="95" ht="12.0" customHeight="1">
      <c r="A95" s="19"/>
      <c r="B95" s="17"/>
      <c r="C95" s="17"/>
      <c r="D95" s="17"/>
      <c r="E95" s="17"/>
      <c r="F95" s="17"/>
      <c r="G95" s="17"/>
      <c r="H95" s="17"/>
      <c r="I95" s="19"/>
      <c r="J95" s="19"/>
      <c r="K95" s="19"/>
      <c r="L95" s="17"/>
      <c r="M95" s="19"/>
    </row>
    <row r="96" ht="12.0" customHeight="1">
      <c r="A96" s="19"/>
      <c r="B96" s="17"/>
      <c r="C96" s="17"/>
      <c r="D96" s="17"/>
      <c r="E96" s="17"/>
      <c r="F96" s="17"/>
      <c r="G96" s="17"/>
      <c r="H96" s="17"/>
      <c r="I96" s="19"/>
      <c r="J96" s="19"/>
      <c r="K96" s="19"/>
      <c r="L96" s="17"/>
      <c r="M96" s="19"/>
    </row>
    <row r="97" ht="12.0" customHeight="1">
      <c r="A97" s="19"/>
      <c r="B97" s="17"/>
      <c r="C97" s="17"/>
      <c r="D97" s="17"/>
      <c r="E97" s="17"/>
      <c r="F97" s="17"/>
      <c r="G97" s="17"/>
      <c r="H97" s="17"/>
      <c r="I97" s="19"/>
      <c r="J97" s="19"/>
      <c r="K97" s="19"/>
      <c r="L97" s="17"/>
      <c r="M97" s="19"/>
    </row>
    <row r="98" ht="12.0" customHeight="1">
      <c r="A98" s="19"/>
      <c r="B98" s="17"/>
      <c r="C98" s="17"/>
      <c r="D98" s="17"/>
      <c r="E98" s="17"/>
      <c r="F98" s="17"/>
      <c r="G98" s="17"/>
      <c r="H98" s="17"/>
      <c r="I98" s="19"/>
      <c r="J98" s="19"/>
      <c r="K98" s="19"/>
      <c r="L98" s="17"/>
      <c r="M98" s="19"/>
    </row>
    <row r="99" ht="12.0" customHeight="1">
      <c r="A99" s="19"/>
      <c r="B99" s="17"/>
      <c r="C99" s="17"/>
      <c r="D99" s="17"/>
      <c r="E99" s="17"/>
      <c r="F99" s="17"/>
      <c r="G99" s="17"/>
      <c r="H99" s="17"/>
      <c r="I99" s="19"/>
      <c r="J99" s="19"/>
      <c r="K99" s="19"/>
      <c r="L99" s="17"/>
      <c r="M99" s="19"/>
    </row>
    <row r="100" ht="12.0" customHeight="1">
      <c r="A100" s="19"/>
      <c r="B100" s="17"/>
      <c r="C100" s="17"/>
      <c r="D100" s="17"/>
      <c r="E100" s="17"/>
      <c r="F100" s="17"/>
      <c r="G100" s="17"/>
      <c r="H100" s="17"/>
      <c r="I100" s="19"/>
      <c r="J100" s="19"/>
      <c r="K100" s="19"/>
      <c r="L100" s="17"/>
      <c r="M100" s="19"/>
    </row>
  </sheetData>
  <printOptions/>
  <pageMargins bottom="0.75" footer="0.0" header="0.0" left="0.7" right="0.7" top="0.75"/>
  <pageSetup paperSize="9" orientation="portrait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29.29"/>
    <col customWidth="1" min="2" max="3" width="22.43"/>
    <col customWidth="1" min="4" max="11" width="11.57"/>
  </cols>
  <sheetData>
    <row r="1" ht="12.0" customHeight="1">
      <c r="A1" s="103" t="s">
        <v>703</v>
      </c>
      <c r="B1" s="2"/>
      <c r="C1" s="2"/>
      <c r="D1" s="4"/>
      <c r="E1" s="4"/>
      <c r="F1" s="4"/>
      <c r="G1" s="4"/>
      <c r="H1" s="4"/>
      <c r="I1" s="4"/>
      <c r="J1" s="4"/>
      <c r="K1" s="4"/>
    </row>
    <row r="2" ht="12.0" customHeight="1">
      <c r="A2" s="3" t="s">
        <v>704</v>
      </c>
      <c r="B2" s="2"/>
      <c r="C2" s="2"/>
      <c r="D2" s="4"/>
      <c r="E2" s="4"/>
      <c r="F2" s="4"/>
      <c r="G2" s="4"/>
      <c r="H2" s="4"/>
      <c r="I2" s="4"/>
      <c r="J2" s="4"/>
      <c r="K2" s="4"/>
    </row>
    <row r="3" ht="9.75" customHeight="1">
      <c r="A3" s="4"/>
      <c r="B3" s="2"/>
      <c r="C3" s="2"/>
      <c r="D3" s="4"/>
      <c r="E3" s="4"/>
      <c r="F3" s="4"/>
      <c r="G3" s="4"/>
      <c r="H3" s="4"/>
      <c r="I3" s="4"/>
      <c r="J3" s="4"/>
      <c r="K3" s="4"/>
    </row>
    <row r="4" ht="9.75" customHeight="1">
      <c r="A4" s="4"/>
      <c r="B4" s="2"/>
      <c r="C4" s="2"/>
      <c r="D4" s="4"/>
      <c r="E4" s="4"/>
      <c r="F4" s="4"/>
      <c r="G4" s="4"/>
      <c r="H4" s="4"/>
      <c r="I4" s="4"/>
      <c r="J4" s="4"/>
      <c r="K4" s="4"/>
    </row>
    <row r="5" ht="12.0" customHeight="1">
      <c r="A5" s="5" t="s">
        <v>448</v>
      </c>
      <c r="B5" s="6" t="s">
        <v>449</v>
      </c>
      <c r="C5" s="6" t="s">
        <v>69</v>
      </c>
      <c r="D5" s="4"/>
      <c r="E5" s="4"/>
      <c r="F5" s="4"/>
      <c r="G5" s="4"/>
      <c r="H5" s="4"/>
      <c r="I5" s="4"/>
      <c r="J5" s="4"/>
      <c r="K5" s="4"/>
    </row>
    <row r="6" ht="12.0" customHeight="1">
      <c r="A6" s="3" t="s">
        <v>450</v>
      </c>
      <c r="B6" s="350" t="s">
        <v>451</v>
      </c>
      <c r="C6" s="350" t="s">
        <v>69</v>
      </c>
      <c r="D6" s="3"/>
      <c r="E6" s="4"/>
      <c r="F6" s="4"/>
      <c r="G6" s="4"/>
      <c r="H6" s="4"/>
      <c r="I6" s="4"/>
      <c r="J6" s="4"/>
      <c r="K6" s="4"/>
    </row>
    <row r="7" ht="9.0" customHeight="1">
      <c r="A7" s="4"/>
      <c r="B7" s="208"/>
      <c r="C7" s="208"/>
      <c r="D7" s="4"/>
      <c r="E7" s="4"/>
      <c r="F7" s="4"/>
      <c r="G7" s="4"/>
      <c r="H7" s="4"/>
      <c r="I7" s="4"/>
      <c r="J7" s="4"/>
      <c r="K7" s="4"/>
    </row>
    <row r="8" ht="12.0" customHeight="1">
      <c r="A8" s="4" t="s">
        <v>212</v>
      </c>
      <c r="B8" s="209">
        <v>178.04160487000001</v>
      </c>
      <c r="C8" s="13">
        <v>0.3907992553327874</v>
      </c>
      <c r="D8" s="4"/>
      <c r="E8" s="304"/>
      <c r="F8" s="4"/>
      <c r="G8" s="4"/>
      <c r="H8" s="4"/>
      <c r="I8" s="4"/>
      <c r="J8" s="4"/>
      <c r="K8" s="4"/>
    </row>
    <row r="9" ht="12.0" customHeight="1">
      <c r="A9" s="4" t="s">
        <v>217</v>
      </c>
      <c r="B9" s="209">
        <v>122.98063326</v>
      </c>
      <c r="C9" s="13">
        <v>0.2699410619975874</v>
      </c>
      <c r="D9" s="4"/>
      <c r="E9" s="4"/>
      <c r="F9" s="4"/>
      <c r="G9" s="4"/>
      <c r="H9" s="4"/>
      <c r="I9" s="4"/>
      <c r="J9" s="4"/>
      <c r="K9" s="4"/>
    </row>
    <row r="10" ht="12.0" customHeight="1">
      <c r="A10" s="4" t="s">
        <v>218</v>
      </c>
      <c r="B10" s="209">
        <v>98.9798026</v>
      </c>
      <c r="C10" s="13">
        <v>0.217259517388141</v>
      </c>
      <c r="D10" s="4"/>
      <c r="E10" s="4"/>
      <c r="F10" s="4"/>
      <c r="G10" s="4"/>
      <c r="H10" s="4"/>
      <c r="I10" s="4"/>
      <c r="J10" s="4"/>
      <c r="K10" s="4"/>
    </row>
    <row r="11" ht="12.0" customHeight="1">
      <c r="A11" s="4" t="s">
        <v>309</v>
      </c>
      <c r="B11" s="382">
        <v>30.39463873</v>
      </c>
      <c r="C11" s="13">
        <v>0.06671587908043271</v>
      </c>
      <c r="D11" s="4"/>
      <c r="E11" s="4"/>
      <c r="F11" s="4"/>
      <c r="G11" s="4"/>
      <c r="H11" s="4"/>
      <c r="I11" s="4"/>
      <c r="J11" s="4"/>
      <c r="K11" s="4"/>
    </row>
    <row r="12" ht="12.0" customHeight="1">
      <c r="A12" s="4" t="s">
        <v>705</v>
      </c>
      <c r="B12" s="261">
        <v>19.50527845</v>
      </c>
      <c r="C12" s="13">
        <v>0.04281385970927676</v>
      </c>
      <c r="D12" s="4"/>
      <c r="E12" s="4"/>
      <c r="F12" s="4"/>
      <c r="G12" s="4"/>
      <c r="H12" s="4"/>
      <c r="I12" s="4"/>
      <c r="J12" s="4"/>
      <c r="K12" s="4"/>
    </row>
    <row r="13" ht="12.0" customHeight="1">
      <c r="A13" s="4" t="s">
        <v>576</v>
      </c>
      <c r="B13" s="261">
        <v>5.11556051</v>
      </c>
      <c r="C13" s="13">
        <v>0.01122859591935004</v>
      </c>
      <c r="D13" s="4"/>
      <c r="E13" s="4"/>
      <c r="F13" s="4"/>
      <c r="G13" s="4"/>
      <c r="H13" s="4"/>
      <c r="I13" s="4"/>
      <c r="J13" s="4"/>
      <c r="K13" s="4"/>
    </row>
    <row r="14" ht="12.0" customHeight="1">
      <c r="A14" s="4" t="s">
        <v>244</v>
      </c>
      <c r="B14" s="261">
        <v>0.5657572399999999</v>
      </c>
      <c r="C14" s="13">
        <v>0.0012418305724247489</v>
      </c>
      <c r="D14" s="4"/>
      <c r="E14" s="4"/>
      <c r="F14" s="4"/>
      <c r="G14" s="4"/>
      <c r="H14" s="4"/>
      <c r="I14" s="4"/>
      <c r="J14" s="4"/>
      <c r="K14" s="4"/>
    </row>
    <row r="15" ht="12.0" customHeight="1">
      <c r="A15" s="4"/>
      <c r="B15" s="352"/>
      <c r="C15" s="220"/>
      <c r="D15" s="4"/>
      <c r="E15" s="4"/>
      <c r="F15" s="4"/>
      <c r="G15" s="4"/>
      <c r="H15" s="4"/>
      <c r="I15" s="4"/>
      <c r="J15" s="4"/>
      <c r="K15" s="4"/>
    </row>
    <row r="16" ht="12.0" customHeight="1">
      <c r="A16" s="266" t="s">
        <v>452</v>
      </c>
      <c r="B16" s="309" t="str">
        <f t="shared" ref="B16:C16" si="1">SUM(B8:B14)</f>
        <v>455.58</v>
      </c>
      <c r="C16" s="383" t="str">
        <f t="shared" si="1"/>
        <v>100.00%</v>
      </c>
      <c r="D16" s="4"/>
      <c r="E16" s="4"/>
      <c r="F16" s="4"/>
      <c r="G16" s="4"/>
      <c r="H16" s="4"/>
      <c r="I16" s="4"/>
      <c r="J16" s="4"/>
      <c r="K16" s="4"/>
    </row>
    <row r="17" ht="9.75" customHeight="1">
      <c r="A17" s="4"/>
      <c r="B17" s="384"/>
      <c r="C17" s="2"/>
      <c r="D17" s="4"/>
      <c r="E17" s="4"/>
      <c r="F17" s="4"/>
      <c r="G17" s="4"/>
      <c r="H17" s="4"/>
      <c r="I17" s="4"/>
      <c r="J17" s="4"/>
      <c r="K17" s="4"/>
    </row>
    <row r="18" ht="9.75" customHeight="1">
      <c r="A18" s="4"/>
      <c r="B18" s="2"/>
      <c r="C18" s="2"/>
      <c r="D18" s="4"/>
      <c r="E18" s="4"/>
      <c r="F18" s="4"/>
      <c r="G18" s="4"/>
      <c r="H18" s="4"/>
      <c r="I18" s="4"/>
      <c r="J18" s="4"/>
      <c r="K18" s="4"/>
    </row>
    <row r="19" ht="12.0" customHeight="1">
      <c r="A19" s="9" t="s">
        <v>272</v>
      </c>
      <c r="B19" s="14"/>
      <c r="C19" s="14"/>
      <c r="D19" s="307"/>
      <c r="E19" s="4"/>
      <c r="F19" s="4"/>
      <c r="G19" s="4"/>
      <c r="H19" s="4"/>
      <c r="I19" s="4"/>
      <c r="J19" s="4"/>
      <c r="K19" s="4"/>
    </row>
    <row r="20" ht="12.0" customHeight="1">
      <c r="A20" s="4" t="s">
        <v>313</v>
      </c>
      <c r="B20" s="2"/>
      <c r="C20" s="2"/>
      <c r="D20" s="307"/>
      <c r="E20" s="4"/>
      <c r="F20" s="4"/>
      <c r="G20" s="4"/>
      <c r="H20" s="4"/>
      <c r="I20" s="4"/>
      <c r="J20" s="4"/>
      <c r="K20" s="4"/>
    </row>
    <row r="21" ht="12.0" customHeight="1">
      <c r="A21" s="15" t="s">
        <v>274</v>
      </c>
      <c r="B21" s="16"/>
      <c r="C21" s="16"/>
      <c r="D21" s="307"/>
      <c r="E21" s="4"/>
      <c r="F21" s="4"/>
      <c r="G21" s="4"/>
      <c r="H21" s="4"/>
      <c r="I21" s="4"/>
      <c r="J21" s="4"/>
      <c r="K21" s="4"/>
    </row>
    <row r="22" ht="12.0" customHeight="1">
      <c r="A22" s="4"/>
      <c r="B22" s="2"/>
      <c r="C22" s="2"/>
      <c r="E22" s="4"/>
      <c r="F22" s="4"/>
      <c r="G22" s="4"/>
      <c r="H22" s="4"/>
      <c r="I22" s="4"/>
      <c r="J22" s="4"/>
      <c r="K22" s="4"/>
    </row>
    <row r="23" ht="12.0" customHeight="1">
      <c r="A23" s="4"/>
      <c r="B23" s="2"/>
      <c r="C23" s="2"/>
      <c r="D23" s="4"/>
      <c r="E23" s="4"/>
      <c r="F23" s="4"/>
      <c r="G23" s="4"/>
      <c r="H23" s="4"/>
      <c r="I23" s="4"/>
      <c r="J23" s="4"/>
      <c r="K23" s="4"/>
    </row>
    <row r="24" ht="12.0" customHeight="1">
      <c r="A24" s="4"/>
      <c r="B24" s="2"/>
      <c r="C24" s="2"/>
      <c r="D24" s="4"/>
      <c r="E24" s="4"/>
      <c r="F24" s="4"/>
      <c r="G24" s="4"/>
      <c r="H24" s="4"/>
      <c r="I24" s="4"/>
      <c r="J24" s="4"/>
      <c r="K24" s="4"/>
    </row>
    <row r="25" ht="12.0" customHeight="1">
      <c r="A25" s="4"/>
      <c r="B25" s="2"/>
      <c r="C25" s="2"/>
      <c r="D25" s="4"/>
      <c r="E25" s="4"/>
      <c r="F25" s="4"/>
      <c r="G25" s="4"/>
      <c r="H25" s="4"/>
      <c r="I25" s="4"/>
      <c r="J25" s="4"/>
      <c r="K25" s="4"/>
    </row>
    <row r="26" ht="12.0" customHeight="1">
      <c r="A26" s="4"/>
      <c r="B26" s="2"/>
      <c r="C26" s="2"/>
      <c r="D26" s="4"/>
      <c r="E26" s="4"/>
      <c r="F26" s="4"/>
      <c r="G26" s="4"/>
      <c r="H26" s="4"/>
      <c r="I26" s="4"/>
      <c r="J26" s="4"/>
      <c r="K26" s="4"/>
    </row>
    <row r="27" ht="12.0" customHeight="1">
      <c r="A27" s="4"/>
      <c r="B27" s="2"/>
      <c r="C27" s="2"/>
      <c r="D27" s="4"/>
      <c r="E27" s="4"/>
      <c r="F27" s="4"/>
      <c r="G27" s="4"/>
      <c r="H27" s="4"/>
      <c r="I27" s="4"/>
      <c r="J27" s="4"/>
      <c r="K27" s="4"/>
    </row>
    <row r="28" ht="12.0" customHeight="1">
      <c r="A28" s="4"/>
      <c r="B28" s="2"/>
      <c r="C28" s="2"/>
      <c r="D28" s="4"/>
      <c r="E28" s="4"/>
      <c r="F28" s="4"/>
      <c r="G28" s="4"/>
      <c r="H28" s="4"/>
      <c r="I28" s="4"/>
      <c r="J28" s="4"/>
      <c r="K28" s="4"/>
    </row>
    <row r="29" ht="12.0" customHeight="1">
      <c r="A29" s="4"/>
      <c r="B29" s="2"/>
      <c r="C29" s="2"/>
      <c r="D29" s="4"/>
      <c r="E29" s="4"/>
      <c r="F29" s="4"/>
      <c r="G29" s="4"/>
      <c r="H29" s="4"/>
      <c r="I29" s="4"/>
      <c r="J29" s="4"/>
      <c r="K29" s="4"/>
    </row>
    <row r="30" ht="12.0" customHeight="1">
      <c r="A30" s="4"/>
      <c r="B30" s="2"/>
      <c r="C30" s="2"/>
      <c r="D30" s="4"/>
      <c r="E30" s="4"/>
      <c r="F30" s="4"/>
      <c r="G30" s="4"/>
      <c r="H30" s="4"/>
      <c r="I30" s="4"/>
      <c r="J30" s="4"/>
      <c r="K30" s="4"/>
    </row>
    <row r="31" ht="12.0" customHeight="1">
      <c r="A31" s="4"/>
      <c r="B31" s="2"/>
      <c r="C31" s="2"/>
      <c r="D31" s="4"/>
      <c r="E31" s="4"/>
      <c r="F31" s="4"/>
      <c r="G31" s="4"/>
      <c r="H31" s="4"/>
      <c r="I31" s="4"/>
      <c r="J31" s="4"/>
      <c r="K31" s="4"/>
    </row>
    <row r="32" ht="12.0" customHeight="1">
      <c r="A32" s="4"/>
      <c r="B32" s="2"/>
      <c r="C32" s="2"/>
      <c r="D32" s="4"/>
      <c r="E32" s="4"/>
      <c r="F32" s="4"/>
      <c r="G32" s="4"/>
      <c r="H32" s="4"/>
      <c r="I32" s="4"/>
      <c r="J32" s="4"/>
      <c r="K32" s="4"/>
    </row>
    <row r="33" ht="12.0" customHeight="1">
      <c r="A33" s="4"/>
      <c r="B33" s="2"/>
      <c r="C33" s="2"/>
      <c r="D33" s="4"/>
      <c r="E33" s="4"/>
      <c r="F33" s="4"/>
      <c r="G33" s="4"/>
      <c r="H33" s="4"/>
      <c r="I33" s="4"/>
      <c r="J33" s="4"/>
      <c r="K33" s="4"/>
    </row>
    <row r="34" ht="12.0" customHeight="1">
      <c r="A34" s="4"/>
      <c r="B34" s="2"/>
      <c r="C34" s="2"/>
      <c r="D34" s="4"/>
      <c r="E34" s="4"/>
      <c r="F34" s="4"/>
      <c r="G34" s="4"/>
      <c r="H34" s="4"/>
      <c r="I34" s="4"/>
      <c r="J34" s="4"/>
      <c r="K34" s="4"/>
    </row>
    <row r="35" ht="12.0" customHeight="1">
      <c r="A35" s="4"/>
      <c r="B35" s="2"/>
      <c r="C35" s="2"/>
      <c r="D35" s="4"/>
      <c r="E35" s="4"/>
      <c r="F35" s="4"/>
      <c r="G35" s="4"/>
      <c r="H35" s="4"/>
      <c r="I35" s="4"/>
      <c r="J35" s="4"/>
      <c r="K35" s="4"/>
    </row>
    <row r="36" ht="12.0" customHeight="1">
      <c r="A36" s="4"/>
      <c r="B36" s="2"/>
      <c r="C36" s="2"/>
      <c r="D36" s="4"/>
      <c r="E36" s="4"/>
      <c r="F36" s="4"/>
      <c r="G36" s="4"/>
      <c r="H36" s="4"/>
      <c r="I36" s="4"/>
      <c r="J36" s="4"/>
      <c r="K36" s="4"/>
    </row>
    <row r="37" ht="12.0" customHeight="1">
      <c r="A37" s="4"/>
      <c r="B37" s="2"/>
      <c r="C37" s="2"/>
      <c r="D37" s="4"/>
      <c r="E37" s="4"/>
      <c r="F37" s="4"/>
      <c r="G37" s="4"/>
      <c r="H37" s="4"/>
      <c r="I37" s="4"/>
      <c r="J37" s="4"/>
      <c r="K37" s="4"/>
    </row>
    <row r="38" ht="12.0" customHeight="1">
      <c r="A38" s="4"/>
      <c r="B38" s="2"/>
      <c r="C38" s="2"/>
      <c r="D38" s="4"/>
      <c r="E38" s="4"/>
      <c r="F38" s="4"/>
      <c r="G38" s="4"/>
      <c r="H38" s="4"/>
      <c r="I38" s="4"/>
      <c r="J38" s="4"/>
      <c r="K38" s="4"/>
    </row>
    <row r="39" ht="12.0" customHeight="1">
      <c r="A39" s="4"/>
      <c r="B39" s="2"/>
      <c r="C39" s="2"/>
      <c r="D39" s="4"/>
      <c r="E39" s="4"/>
      <c r="F39" s="4"/>
      <c r="G39" s="4"/>
      <c r="H39" s="4"/>
      <c r="I39" s="4"/>
      <c r="J39" s="4"/>
      <c r="K39" s="4"/>
    </row>
    <row r="40" ht="12.0" customHeight="1">
      <c r="A40" s="4"/>
      <c r="B40" s="2"/>
      <c r="C40" s="2"/>
      <c r="D40" s="4"/>
      <c r="E40" s="4"/>
      <c r="F40" s="4"/>
      <c r="G40" s="4"/>
      <c r="H40" s="4"/>
      <c r="I40" s="4"/>
      <c r="J40" s="4"/>
      <c r="K40" s="4"/>
    </row>
    <row r="41" ht="12.0" customHeight="1">
      <c r="A41" s="4"/>
      <c r="B41" s="2"/>
      <c r="C41" s="2"/>
      <c r="D41" s="4"/>
      <c r="E41" s="4"/>
      <c r="F41" s="4"/>
      <c r="G41" s="4"/>
      <c r="H41" s="4"/>
      <c r="I41" s="4"/>
      <c r="J41" s="4"/>
      <c r="K41" s="4"/>
    </row>
    <row r="42" ht="12.0" customHeight="1">
      <c r="A42" s="4"/>
      <c r="B42" s="2"/>
      <c r="C42" s="2"/>
      <c r="D42" s="4"/>
      <c r="E42" s="4"/>
      <c r="F42" s="4"/>
      <c r="G42" s="4"/>
      <c r="H42" s="4"/>
      <c r="I42" s="4"/>
      <c r="J42" s="4"/>
      <c r="K42" s="4"/>
    </row>
    <row r="43" ht="12.0" customHeight="1">
      <c r="A43" s="4"/>
      <c r="B43" s="2"/>
      <c r="C43" s="2"/>
      <c r="D43" s="4"/>
      <c r="E43" s="4"/>
      <c r="F43" s="4"/>
      <c r="G43" s="4"/>
      <c r="H43" s="4"/>
      <c r="I43" s="4"/>
      <c r="J43" s="4"/>
      <c r="K43" s="4"/>
    </row>
    <row r="44" ht="12.0" customHeight="1">
      <c r="A44" s="4"/>
      <c r="B44" s="2"/>
      <c r="C44" s="2"/>
      <c r="D44" s="4"/>
      <c r="E44" s="4"/>
      <c r="F44" s="4"/>
      <c r="G44" s="4"/>
      <c r="H44" s="4"/>
      <c r="I44" s="4"/>
      <c r="J44" s="4"/>
      <c r="K44" s="4"/>
    </row>
    <row r="45" ht="12.0" customHeight="1">
      <c r="A45" s="4"/>
      <c r="B45" s="2"/>
      <c r="C45" s="2"/>
      <c r="D45" s="4"/>
      <c r="E45" s="4"/>
      <c r="F45" s="4"/>
      <c r="G45" s="4"/>
      <c r="H45" s="4"/>
      <c r="I45" s="4"/>
      <c r="J45" s="4"/>
      <c r="K45" s="4"/>
    </row>
    <row r="46" ht="12.0" customHeight="1">
      <c r="A46" s="4"/>
      <c r="B46" s="2"/>
      <c r="C46" s="2"/>
      <c r="D46" s="4"/>
      <c r="E46" s="4"/>
      <c r="F46" s="4"/>
      <c r="G46" s="4"/>
      <c r="H46" s="4"/>
      <c r="I46" s="4"/>
      <c r="J46" s="4"/>
      <c r="K46" s="4"/>
    </row>
    <row r="47" ht="12.0" customHeight="1">
      <c r="A47" s="4"/>
      <c r="B47" s="2"/>
      <c r="C47" s="2"/>
      <c r="D47" s="4"/>
      <c r="E47" s="4"/>
      <c r="F47" s="4"/>
      <c r="G47" s="4"/>
      <c r="H47" s="4"/>
      <c r="I47" s="4"/>
      <c r="J47" s="4"/>
      <c r="K47" s="4"/>
    </row>
    <row r="48" ht="12.0" customHeight="1">
      <c r="A48" s="4"/>
      <c r="B48" s="2"/>
      <c r="C48" s="2"/>
      <c r="D48" s="4"/>
      <c r="E48" s="4"/>
      <c r="F48" s="4"/>
      <c r="G48" s="4"/>
      <c r="H48" s="4"/>
      <c r="I48" s="4"/>
      <c r="J48" s="4"/>
      <c r="K48" s="4"/>
    </row>
    <row r="49" ht="12.0" customHeight="1">
      <c r="A49" s="4"/>
      <c r="B49" s="2"/>
      <c r="C49" s="2"/>
      <c r="D49" s="4"/>
      <c r="E49" s="4"/>
      <c r="F49" s="4"/>
      <c r="G49" s="4"/>
      <c r="H49" s="4"/>
      <c r="I49" s="4"/>
      <c r="J49" s="4"/>
      <c r="K49" s="4"/>
    </row>
    <row r="50" ht="12.0" customHeight="1">
      <c r="A50" s="4"/>
      <c r="B50" s="2"/>
      <c r="C50" s="2"/>
      <c r="D50" s="4"/>
      <c r="E50" s="4"/>
      <c r="F50" s="4"/>
      <c r="G50" s="4"/>
      <c r="H50" s="4"/>
      <c r="I50" s="4"/>
      <c r="J50" s="4"/>
      <c r="K50" s="4"/>
    </row>
    <row r="51" ht="12.0" customHeight="1">
      <c r="A51" s="4"/>
      <c r="B51" s="2"/>
      <c r="C51" s="2"/>
      <c r="D51" s="4"/>
      <c r="E51" s="4"/>
      <c r="F51" s="4"/>
      <c r="G51" s="4"/>
      <c r="H51" s="4"/>
      <c r="I51" s="4"/>
      <c r="J51" s="4"/>
      <c r="K51" s="4"/>
    </row>
    <row r="52" ht="12.0" customHeight="1">
      <c r="A52" s="4"/>
      <c r="B52" s="2"/>
      <c r="C52" s="2"/>
      <c r="D52" s="4"/>
      <c r="E52" s="4"/>
      <c r="F52" s="4"/>
      <c r="G52" s="4"/>
      <c r="H52" s="4"/>
      <c r="I52" s="4"/>
      <c r="J52" s="4"/>
      <c r="K52" s="4"/>
    </row>
    <row r="53" ht="12.0" customHeight="1">
      <c r="A53" s="4"/>
      <c r="B53" s="2"/>
      <c r="C53" s="2"/>
      <c r="D53" s="4"/>
      <c r="E53" s="4"/>
      <c r="F53" s="4"/>
      <c r="G53" s="4"/>
      <c r="H53" s="4"/>
      <c r="I53" s="4"/>
      <c r="J53" s="4"/>
      <c r="K53" s="4"/>
    </row>
    <row r="54" ht="12.0" customHeight="1">
      <c r="A54" s="4"/>
      <c r="B54" s="2"/>
      <c r="C54" s="2"/>
      <c r="D54" s="4"/>
      <c r="E54" s="4"/>
      <c r="F54" s="4"/>
      <c r="G54" s="4"/>
      <c r="H54" s="4"/>
      <c r="I54" s="4"/>
      <c r="J54" s="4"/>
      <c r="K54" s="4"/>
    </row>
    <row r="55" ht="12.0" customHeight="1">
      <c r="A55" s="4"/>
      <c r="B55" s="2"/>
      <c r="C55" s="2"/>
      <c r="D55" s="4"/>
      <c r="E55" s="4"/>
      <c r="F55" s="4"/>
      <c r="G55" s="4"/>
      <c r="H55" s="4"/>
      <c r="I55" s="4"/>
      <c r="J55" s="4"/>
      <c r="K55" s="4"/>
    </row>
    <row r="56" ht="12.0" customHeight="1">
      <c r="A56" s="4"/>
      <c r="B56" s="2"/>
      <c r="C56" s="2"/>
      <c r="D56" s="4"/>
      <c r="E56" s="4"/>
      <c r="F56" s="4"/>
      <c r="G56" s="4"/>
      <c r="H56" s="4"/>
      <c r="I56" s="4"/>
      <c r="J56" s="4"/>
      <c r="K56" s="4"/>
    </row>
    <row r="57" ht="12.0" customHeight="1">
      <c r="A57" s="4"/>
      <c r="B57" s="2"/>
      <c r="C57" s="2"/>
      <c r="D57" s="4"/>
      <c r="E57" s="4"/>
      <c r="F57" s="4"/>
      <c r="G57" s="4"/>
      <c r="H57" s="4"/>
      <c r="I57" s="4"/>
      <c r="J57" s="4"/>
      <c r="K57" s="4"/>
    </row>
    <row r="58" ht="12.0" customHeight="1">
      <c r="A58" s="4"/>
      <c r="B58" s="2"/>
      <c r="C58" s="2"/>
      <c r="D58" s="4"/>
      <c r="E58" s="4"/>
      <c r="F58" s="4"/>
      <c r="G58" s="4"/>
      <c r="H58" s="4"/>
      <c r="I58" s="4"/>
      <c r="J58" s="4"/>
      <c r="K58" s="4"/>
    </row>
    <row r="59" ht="12.0" customHeight="1">
      <c r="A59" s="4"/>
      <c r="B59" s="2"/>
      <c r="C59" s="2"/>
      <c r="D59" s="4"/>
      <c r="E59" s="4"/>
      <c r="F59" s="4"/>
      <c r="G59" s="4"/>
      <c r="H59" s="4"/>
      <c r="I59" s="4"/>
      <c r="J59" s="4"/>
      <c r="K59" s="4"/>
    </row>
    <row r="60" ht="12.0" customHeight="1">
      <c r="A60" s="4"/>
      <c r="B60" s="2"/>
      <c r="C60" s="2"/>
      <c r="D60" s="4"/>
      <c r="E60" s="4"/>
      <c r="F60" s="4"/>
      <c r="G60" s="4"/>
      <c r="H60" s="4"/>
      <c r="I60" s="4"/>
      <c r="J60" s="4"/>
      <c r="K60" s="4"/>
    </row>
    <row r="61" ht="12.0" customHeight="1">
      <c r="A61" s="4"/>
      <c r="B61" s="2"/>
      <c r="C61" s="2"/>
      <c r="D61" s="4"/>
      <c r="E61" s="4"/>
      <c r="F61" s="4"/>
      <c r="G61" s="4"/>
      <c r="H61" s="4"/>
      <c r="I61" s="4"/>
      <c r="J61" s="4"/>
      <c r="K61" s="4"/>
    </row>
    <row r="62" ht="12.0" customHeight="1">
      <c r="A62" s="4"/>
      <c r="B62" s="2"/>
      <c r="C62" s="2"/>
      <c r="D62" s="4"/>
      <c r="E62" s="4"/>
      <c r="F62" s="4"/>
      <c r="G62" s="4"/>
      <c r="H62" s="4"/>
      <c r="I62" s="4"/>
      <c r="J62" s="4"/>
      <c r="K62" s="4"/>
    </row>
    <row r="63" ht="12.0" customHeight="1">
      <c r="A63" s="4"/>
      <c r="B63" s="2"/>
      <c r="C63" s="2"/>
      <c r="D63" s="4"/>
      <c r="E63" s="4"/>
      <c r="F63" s="4"/>
      <c r="G63" s="4"/>
      <c r="H63" s="4"/>
      <c r="I63" s="4"/>
      <c r="J63" s="4"/>
      <c r="K63" s="4"/>
    </row>
    <row r="64" ht="12.0" customHeight="1">
      <c r="A64" s="4"/>
      <c r="B64" s="2"/>
      <c r="C64" s="2"/>
      <c r="D64" s="4"/>
      <c r="E64" s="4"/>
      <c r="F64" s="4"/>
      <c r="G64" s="4"/>
      <c r="H64" s="4"/>
      <c r="I64" s="4"/>
      <c r="J64" s="4"/>
      <c r="K64" s="4"/>
    </row>
    <row r="65" ht="12.0" customHeight="1">
      <c r="A65" s="4"/>
      <c r="B65" s="2"/>
      <c r="C65" s="2"/>
      <c r="D65" s="4"/>
      <c r="E65" s="4"/>
      <c r="F65" s="4"/>
      <c r="G65" s="4"/>
      <c r="H65" s="4"/>
      <c r="I65" s="4"/>
      <c r="J65" s="4"/>
      <c r="K65" s="4"/>
    </row>
    <row r="66" ht="12.0" customHeight="1">
      <c r="A66" s="4"/>
      <c r="B66" s="2"/>
      <c r="C66" s="2"/>
      <c r="D66" s="4"/>
      <c r="E66" s="4"/>
      <c r="F66" s="4"/>
      <c r="G66" s="4"/>
      <c r="H66" s="4"/>
      <c r="I66" s="4"/>
      <c r="J66" s="4"/>
      <c r="K66" s="4"/>
    </row>
    <row r="67" ht="12.0" customHeight="1">
      <c r="A67" s="4"/>
      <c r="B67" s="2"/>
      <c r="C67" s="2"/>
      <c r="D67" s="4"/>
      <c r="E67" s="4"/>
      <c r="F67" s="4"/>
      <c r="G67" s="4"/>
      <c r="H67" s="4"/>
      <c r="I67" s="4"/>
      <c r="J67" s="4"/>
      <c r="K67" s="4"/>
    </row>
    <row r="68" ht="12.0" customHeight="1">
      <c r="A68" s="4"/>
      <c r="B68" s="2"/>
      <c r="C68" s="2"/>
      <c r="D68" s="4"/>
      <c r="E68" s="4"/>
      <c r="F68" s="4"/>
      <c r="G68" s="4"/>
      <c r="H68" s="4"/>
      <c r="I68" s="4"/>
      <c r="J68" s="4"/>
      <c r="K68" s="4"/>
    </row>
    <row r="69" ht="12.0" customHeight="1">
      <c r="A69" s="4"/>
      <c r="B69" s="2"/>
      <c r="C69" s="2"/>
      <c r="D69" s="4"/>
      <c r="E69" s="4"/>
      <c r="F69" s="4"/>
      <c r="G69" s="4"/>
      <c r="H69" s="4"/>
      <c r="I69" s="4"/>
      <c r="J69" s="4"/>
      <c r="K69" s="4"/>
    </row>
    <row r="70" ht="12.0" customHeight="1">
      <c r="A70" s="4"/>
      <c r="B70" s="2"/>
      <c r="C70" s="2"/>
      <c r="D70" s="4"/>
      <c r="E70" s="4"/>
      <c r="F70" s="4"/>
      <c r="G70" s="4"/>
      <c r="H70" s="4"/>
      <c r="I70" s="4"/>
      <c r="J70" s="4"/>
      <c r="K70" s="4"/>
    </row>
    <row r="71" ht="12.0" customHeight="1">
      <c r="A71" s="4"/>
      <c r="B71" s="2"/>
      <c r="C71" s="2"/>
      <c r="D71" s="4"/>
      <c r="E71" s="4"/>
      <c r="F71" s="4"/>
      <c r="G71" s="4"/>
      <c r="H71" s="4"/>
      <c r="I71" s="4"/>
      <c r="J71" s="4"/>
      <c r="K71" s="4"/>
    </row>
    <row r="72" ht="12.0" customHeight="1">
      <c r="A72" s="4"/>
      <c r="B72" s="2"/>
      <c r="C72" s="2"/>
      <c r="D72" s="4"/>
      <c r="E72" s="4"/>
      <c r="F72" s="4"/>
      <c r="G72" s="4"/>
      <c r="H72" s="4"/>
      <c r="I72" s="4"/>
      <c r="J72" s="4"/>
      <c r="K72" s="4"/>
    </row>
    <row r="73" ht="12.0" customHeight="1">
      <c r="A73" s="4"/>
      <c r="B73" s="2"/>
      <c r="C73" s="2"/>
      <c r="D73" s="4"/>
      <c r="E73" s="4"/>
      <c r="F73" s="4"/>
      <c r="G73" s="4"/>
      <c r="H73" s="4"/>
      <c r="I73" s="4"/>
      <c r="J73" s="4"/>
      <c r="K73" s="4"/>
    </row>
    <row r="74" ht="12.0" customHeight="1">
      <c r="A74" s="4"/>
      <c r="B74" s="2"/>
      <c r="C74" s="2"/>
      <c r="D74" s="4"/>
      <c r="E74" s="4"/>
      <c r="F74" s="4"/>
      <c r="G74" s="4"/>
      <c r="H74" s="4"/>
      <c r="I74" s="4"/>
      <c r="J74" s="4"/>
      <c r="K74" s="4"/>
    </row>
    <row r="75" ht="12.0" customHeight="1">
      <c r="A75" s="4"/>
      <c r="B75" s="2"/>
      <c r="C75" s="2"/>
      <c r="D75" s="4"/>
      <c r="E75" s="4"/>
      <c r="F75" s="4"/>
      <c r="G75" s="4"/>
      <c r="H75" s="4"/>
      <c r="I75" s="4"/>
      <c r="J75" s="4"/>
      <c r="K75" s="4"/>
    </row>
    <row r="76" ht="12.0" customHeight="1">
      <c r="A76" s="4"/>
      <c r="B76" s="2"/>
      <c r="C76" s="2"/>
      <c r="D76" s="4"/>
      <c r="E76" s="4"/>
      <c r="F76" s="4"/>
      <c r="G76" s="4"/>
      <c r="H76" s="4"/>
      <c r="I76" s="4"/>
      <c r="J76" s="4"/>
      <c r="K76" s="4"/>
    </row>
    <row r="77" ht="12.0" customHeight="1">
      <c r="A77" s="4"/>
      <c r="B77" s="2"/>
      <c r="C77" s="2"/>
      <c r="D77" s="4"/>
      <c r="E77" s="4"/>
      <c r="F77" s="4"/>
      <c r="G77" s="4"/>
      <c r="H77" s="4"/>
      <c r="I77" s="4"/>
      <c r="J77" s="4"/>
      <c r="K77" s="4"/>
    </row>
    <row r="78" ht="12.0" customHeight="1">
      <c r="A78" s="4"/>
      <c r="B78" s="2"/>
      <c r="C78" s="2"/>
      <c r="D78" s="4"/>
      <c r="E78" s="4"/>
      <c r="F78" s="4"/>
      <c r="G78" s="4"/>
      <c r="H78" s="4"/>
      <c r="I78" s="4"/>
      <c r="J78" s="4"/>
      <c r="K78" s="4"/>
    </row>
    <row r="79" ht="12.0" customHeight="1">
      <c r="A79" s="4"/>
      <c r="B79" s="2"/>
      <c r="C79" s="2"/>
      <c r="D79" s="4"/>
      <c r="E79" s="4"/>
      <c r="F79" s="4"/>
      <c r="G79" s="4"/>
      <c r="H79" s="4"/>
      <c r="I79" s="4"/>
      <c r="J79" s="4"/>
      <c r="K79" s="4"/>
    </row>
    <row r="80" ht="12.0" customHeight="1">
      <c r="A80" s="4"/>
      <c r="B80" s="2"/>
      <c r="C80" s="2"/>
      <c r="D80" s="4"/>
      <c r="E80" s="4"/>
      <c r="F80" s="4"/>
      <c r="G80" s="4"/>
      <c r="H80" s="4"/>
      <c r="I80" s="4"/>
      <c r="J80" s="4"/>
      <c r="K80" s="4"/>
    </row>
    <row r="81" ht="12.0" customHeight="1">
      <c r="A81" s="4"/>
      <c r="B81" s="2"/>
      <c r="C81" s="2"/>
      <c r="D81" s="4"/>
      <c r="E81" s="4"/>
      <c r="F81" s="4"/>
      <c r="G81" s="4"/>
      <c r="H81" s="4"/>
      <c r="I81" s="4"/>
      <c r="J81" s="4"/>
      <c r="K81" s="4"/>
    </row>
    <row r="82" ht="12.0" customHeight="1">
      <c r="A82" s="4"/>
      <c r="B82" s="2"/>
      <c r="C82" s="2"/>
      <c r="D82" s="4"/>
      <c r="E82" s="4"/>
      <c r="F82" s="4"/>
      <c r="G82" s="4"/>
      <c r="H82" s="4"/>
      <c r="I82" s="4"/>
      <c r="J82" s="4"/>
      <c r="K82" s="4"/>
    </row>
    <row r="83" ht="12.0" customHeight="1">
      <c r="A83" s="4"/>
      <c r="B83" s="2"/>
      <c r="C83" s="2"/>
      <c r="D83" s="4"/>
      <c r="E83" s="4"/>
      <c r="F83" s="4"/>
      <c r="G83" s="4"/>
      <c r="H83" s="4"/>
      <c r="I83" s="4"/>
      <c r="J83" s="4"/>
      <c r="K83" s="4"/>
    </row>
    <row r="84" ht="12.0" customHeight="1">
      <c r="A84" s="4"/>
      <c r="B84" s="2"/>
      <c r="C84" s="2"/>
      <c r="D84" s="4"/>
      <c r="E84" s="4"/>
      <c r="F84" s="4"/>
      <c r="G84" s="4"/>
      <c r="H84" s="4"/>
      <c r="I84" s="4"/>
      <c r="J84" s="4"/>
      <c r="K84" s="4"/>
    </row>
    <row r="85" ht="12.0" customHeight="1">
      <c r="A85" s="4"/>
      <c r="B85" s="2"/>
      <c r="C85" s="2"/>
      <c r="D85" s="4"/>
      <c r="E85" s="4"/>
      <c r="F85" s="4"/>
      <c r="G85" s="4"/>
      <c r="H85" s="4"/>
      <c r="I85" s="4"/>
      <c r="J85" s="4"/>
      <c r="K85" s="4"/>
    </row>
    <row r="86" ht="12.0" customHeight="1">
      <c r="A86" s="4"/>
      <c r="B86" s="2"/>
      <c r="C86" s="2"/>
      <c r="D86" s="4"/>
      <c r="E86" s="4"/>
      <c r="F86" s="4"/>
      <c r="G86" s="4"/>
      <c r="H86" s="4"/>
      <c r="I86" s="4"/>
      <c r="J86" s="4"/>
      <c r="K86" s="4"/>
    </row>
    <row r="87" ht="12.0" customHeight="1">
      <c r="A87" s="4"/>
      <c r="B87" s="2"/>
      <c r="C87" s="2"/>
      <c r="D87" s="4"/>
      <c r="E87" s="4"/>
      <c r="F87" s="4"/>
      <c r="G87" s="4"/>
      <c r="H87" s="4"/>
      <c r="I87" s="4"/>
      <c r="J87" s="4"/>
      <c r="K87" s="4"/>
    </row>
    <row r="88" ht="12.0" customHeight="1">
      <c r="A88" s="4"/>
      <c r="B88" s="2"/>
      <c r="C88" s="2"/>
      <c r="D88" s="4"/>
      <c r="E88" s="4"/>
      <c r="F88" s="4"/>
      <c r="G88" s="4"/>
      <c r="H88" s="4"/>
      <c r="I88" s="4"/>
      <c r="J88" s="4"/>
      <c r="K88" s="4"/>
    </row>
    <row r="89" ht="12.0" customHeight="1">
      <c r="A89" s="4"/>
      <c r="B89" s="2"/>
      <c r="C89" s="2"/>
      <c r="D89" s="4"/>
      <c r="E89" s="4"/>
      <c r="F89" s="4"/>
      <c r="G89" s="4"/>
      <c r="H89" s="4"/>
      <c r="I89" s="4"/>
      <c r="J89" s="4"/>
      <c r="K89" s="4"/>
    </row>
    <row r="90" ht="12.0" customHeight="1">
      <c r="A90" s="4"/>
      <c r="B90" s="2"/>
      <c r="C90" s="2"/>
      <c r="D90" s="4"/>
      <c r="E90" s="4"/>
      <c r="F90" s="4"/>
      <c r="G90" s="4"/>
      <c r="H90" s="4"/>
      <c r="I90" s="4"/>
      <c r="J90" s="4"/>
      <c r="K90" s="4"/>
    </row>
    <row r="91" ht="12.0" customHeight="1">
      <c r="A91" s="4"/>
      <c r="B91" s="2"/>
      <c r="C91" s="2"/>
      <c r="D91" s="4"/>
      <c r="E91" s="4"/>
      <c r="F91" s="4"/>
      <c r="G91" s="4"/>
      <c r="H91" s="4"/>
      <c r="I91" s="4"/>
      <c r="J91" s="4"/>
      <c r="K91" s="4"/>
    </row>
    <row r="92" ht="12.0" customHeight="1">
      <c r="A92" s="4"/>
      <c r="B92" s="2"/>
      <c r="C92" s="2"/>
      <c r="D92" s="4"/>
      <c r="E92" s="4"/>
      <c r="F92" s="4"/>
      <c r="G92" s="4"/>
      <c r="H92" s="4"/>
      <c r="I92" s="4"/>
      <c r="J92" s="4"/>
      <c r="K92" s="4"/>
    </row>
    <row r="93" ht="12.0" customHeight="1">
      <c r="A93" s="4"/>
      <c r="B93" s="2"/>
      <c r="C93" s="2"/>
      <c r="D93" s="4"/>
      <c r="E93" s="4"/>
      <c r="F93" s="4"/>
      <c r="G93" s="4"/>
      <c r="H93" s="4"/>
      <c r="I93" s="4"/>
      <c r="J93" s="4"/>
      <c r="K93" s="4"/>
    </row>
    <row r="94" ht="12.0" customHeight="1">
      <c r="A94" s="4"/>
      <c r="B94" s="2"/>
      <c r="C94" s="2"/>
      <c r="D94" s="4"/>
      <c r="E94" s="4"/>
      <c r="F94" s="4"/>
      <c r="G94" s="4"/>
      <c r="H94" s="4"/>
      <c r="I94" s="4"/>
      <c r="J94" s="4"/>
      <c r="K94" s="4"/>
    </row>
    <row r="95" ht="12.0" customHeight="1">
      <c r="A95" s="4"/>
      <c r="B95" s="2"/>
      <c r="C95" s="2"/>
      <c r="D95" s="4"/>
      <c r="E95" s="4"/>
      <c r="F95" s="4"/>
      <c r="G95" s="4"/>
      <c r="H95" s="4"/>
      <c r="I95" s="4"/>
      <c r="J95" s="4"/>
      <c r="K95" s="4"/>
    </row>
    <row r="96" ht="12.0" customHeight="1">
      <c r="A96" s="4"/>
      <c r="B96" s="2"/>
      <c r="C96" s="2"/>
      <c r="D96" s="4"/>
      <c r="E96" s="4"/>
      <c r="F96" s="4"/>
      <c r="G96" s="4"/>
      <c r="H96" s="4"/>
      <c r="I96" s="4"/>
      <c r="J96" s="4"/>
      <c r="K96" s="4"/>
    </row>
    <row r="97" ht="12.0" customHeight="1">
      <c r="A97" s="4"/>
      <c r="B97" s="2"/>
      <c r="C97" s="2"/>
      <c r="D97" s="4"/>
      <c r="E97" s="4"/>
      <c r="F97" s="4"/>
      <c r="G97" s="4"/>
      <c r="H97" s="4"/>
      <c r="I97" s="4"/>
      <c r="J97" s="4"/>
      <c r="K97" s="4"/>
    </row>
    <row r="98" ht="12.0" customHeight="1">
      <c r="A98" s="4"/>
      <c r="B98" s="2"/>
      <c r="C98" s="2"/>
      <c r="D98" s="4"/>
      <c r="E98" s="4"/>
      <c r="F98" s="4"/>
      <c r="G98" s="4"/>
      <c r="H98" s="4"/>
      <c r="I98" s="4"/>
      <c r="J98" s="4"/>
      <c r="K98" s="4"/>
    </row>
    <row r="99" ht="12.0" customHeight="1">
      <c r="A99" s="4"/>
      <c r="B99" s="2"/>
      <c r="C99" s="2"/>
      <c r="D99" s="4"/>
      <c r="E99" s="4"/>
      <c r="F99" s="4"/>
      <c r="G99" s="4"/>
      <c r="H99" s="4"/>
      <c r="I99" s="4"/>
      <c r="J99" s="4"/>
      <c r="K99" s="4"/>
    </row>
    <row r="100" ht="12.0" customHeight="1">
      <c r="A100" s="4"/>
      <c r="B100" s="2"/>
      <c r="C100" s="2"/>
      <c r="D100" s="4"/>
      <c r="E100" s="4"/>
      <c r="F100" s="4"/>
      <c r="G100" s="4"/>
      <c r="H100" s="4"/>
      <c r="I100" s="4"/>
      <c r="J100" s="4"/>
      <c r="K100" s="4"/>
    </row>
  </sheetData>
  <printOptions/>
  <pageMargins bottom="0.75" footer="0.0" header="0.0" left="0.7" right="0.7" top="0.75"/>
  <pageSetup orientation="landscape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19.0"/>
    <col customWidth="1" min="2" max="2" width="11.86"/>
    <col customWidth="1" min="3" max="12" width="9.14"/>
  </cols>
  <sheetData>
    <row r="1" ht="12.0" customHeight="1">
      <c r="A1" s="18" t="s">
        <v>706</v>
      </c>
      <c r="B1" s="17"/>
      <c r="C1" s="17"/>
      <c r="D1" s="17"/>
      <c r="E1" s="17"/>
      <c r="F1" s="17"/>
      <c r="G1" s="17"/>
      <c r="H1" s="19"/>
      <c r="I1" s="19"/>
      <c r="J1" s="19"/>
      <c r="K1" s="19"/>
      <c r="L1" s="17"/>
    </row>
    <row r="2" ht="12.0" customHeight="1">
      <c r="A2" s="20" t="s">
        <v>707</v>
      </c>
      <c r="B2" s="17"/>
      <c r="C2" s="17"/>
      <c r="D2" s="17"/>
      <c r="E2" s="17"/>
      <c r="F2" s="17"/>
      <c r="G2" s="17"/>
      <c r="H2" s="19"/>
      <c r="I2" s="19"/>
      <c r="J2" s="19"/>
      <c r="K2" s="19"/>
      <c r="L2" s="17"/>
    </row>
    <row r="3" ht="9.75" customHeight="1">
      <c r="A3" s="19"/>
      <c r="B3" s="17"/>
      <c r="C3" s="17"/>
      <c r="D3" s="17"/>
      <c r="E3" s="17"/>
      <c r="F3" s="17"/>
      <c r="G3" s="17"/>
      <c r="H3" s="19"/>
      <c r="I3" s="19"/>
      <c r="J3" s="19"/>
      <c r="K3" s="19"/>
      <c r="L3" s="17"/>
    </row>
    <row r="4" ht="9.75" customHeight="1">
      <c r="A4" s="19"/>
      <c r="B4" s="17"/>
      <c r="C4" s="17"/>
      <c r="D4" s="17"/>
      <c r="E4" s="17"/>
      <c r="F4" s="17"/>
      <c r="G4" s="17"/>
      <c r="H4" s="19"/>
      <c r="I4" s="19"/>
      <c r="J4" s="19"/>
      <c r="K4" s="19"/>
      <c r="L4" s="17"/>
    </row>
    <row r="5" ht="12.0" customHeight="1">
      <c r="A5" s="21" t="s">
        <v>708</v>
      </c>
      <c r="B5" s="36"/>
      <c r="C5" s="36">
        <v>2011.0</v>
      </c>
      <c r="D5" s="36">
        <v>2012.0</v>
      </c>
      <c r="E5" s="36">
        <v>2013.0</v>
      </c>
      <c r="F5" s="36">
        <v>2014.0</v>
      </c>
      <c r="G5" s="36">
        <v>2015.0</v>
      </c>
      <c r="H5" s="36">
        <v>2016.0</v>
      </c>
      <c r="I5" s="36">
        <v>2017.0</v>
      </c>
      <c r="J5" s="36">
        <v>2018.0</v>
      </c>
      <c r="K5" s="36">
        <v>2019.0</v>
      </c>
      <c r="L5" s="36" t="s">
        <v>709</v>
      </c>
    </row>
    <row r="6" ht="12.0" customHeight="1">
      <c r="A6" s="68" t="s">
        <v>501</v>
      </c>
      <c r="B6" s="17" t="s">
        <v>502</v>
      </c>
      <c r="C6" s="34">
        <v>491.9676</v>
      </c>
      <c r="D6" s="34">
        <v>722.265</v>
      </c>
      <c r="E6" s="34">
        <v>721.9438</v>
      </c>
      <c r="F6" s="34">
        <v>663.6057</v>
      </c>
      <c r="G6" s="34">
        <v>698.4623</v>
      </c>
      <c r="H6" s="34">
        <v>642.0874</v>
      </c>
      <c r="I6" s="34">
        <v>587.744</v>
      </c>
      <c r="J6" s="34">
        <v>629.214</v>
      </c>
      <c r="K6" s="34">
        <v>604.2562</v>
      </c>
      <c r="L6" s="34">
        <v>446.4638</v>
      </c>
    </row>
    <row r="7" ht="9.75" customHeight="1">
      <c r="A7" s="19"/>
      <c r="B7" s="17"/>
      <c r="C7" s="17"/>
      <c r="D7" s="17"/>
      <c r="E7" s="17"/>
      <c r="F7" s="17"/>
      <c r="G7" s="17"/>
      <c r="H7" s="19"/>
      <c r="I7" s="19"/>
      <c r="J7" s="19"/>
      <c r="K7" s="19"/>
      <c r="L7" s="17"/>
    </row>
    <row r="8" ht="9.75" customHeight="1">
      <c r="A8" s="19"/>
      <c r="B8" s="17"/>
      <c r="C8" s="17"/>
      <c r="D8" s="17"/>
      <c r="E8" s="17"/>
      <c r="F8" s="17"/>
      <c r="G8" s="17"/>
      <c r="H8" s="19"/>
      <c r="I8" s="19"/>
      <c r="J8" s="19"/>
      <c r="K8" s="19"/>
      <c r="L8" s="17"/>
    </row>
    <row r="9" ht="12.0" customHeight="1">
      <c r="A9" s="24" t="s">
        <v>395</v>
      </c>
      <c r="B9" s="33"/>
      <c r="C9" s="33"/>
      <c r="D9" s="33"/>
      <c r="E9" s="33"/>
      <c r="F9" s="33"/>
      <c r="G9" s="33"/>
      <c r="H9" s="33"/>
      <c r="I9" s="24"/>
      <c r="J9" s="24"/>
      <c r="K9" s="24"/>
      <c r="L9" s="33"/>
    </row>
    <row r="10" ht="13.5" customHeight="1">
      <c r="A10" s="19" t="s">
        <v>710</v>
      </c>
      <c r="B10" s="68"/>
      <c r="C10" s="17"/>
      <c r="D10" s="17"/>
      <c r="E10" s="17"/>
      <c r="F10" s="17"/>
      <c r="G10" s="17"/>
      <c r="H10" s="19"/>
      <c r="I10" s="19"/>
      <c r="J10" s="19"/>
      <c r="K10" s="19"/>
      <c r="L10" s="17"/>
    </row>
    <row r="11" ht="12.0" customHeight="1">
      <c r="A11" s="27" t="s">
        <v>711</v>
      </c>
      <c r="B11" s="128"/>
      <c r="C11" s="28"/>
      <c r="D11" s="28"/>
      <c r="E11" s="28"/>
      <c r="F11" s="28"/>
      <c r="G11" s="28"/>
      <c r="H11" s="27"/>
      <c r="I11" s="27"/>
      <c r="J11" s="27"/>
      <c r="K11" s="27"/>
      <c r="L11" s="28"/>
    </row>
    <row r="12" ht="12.0" customHeight="1">
      <c r="A12" s="19"/>
      <c r="B12" s="17"/>
      <c r="C12" s="17"/>
      <c r="D12" s="17"/>
      <c r="E12" s="17"/>
      <c r="F12" s="17"/>
      <c r="G12" s="17"/>
      <c r="H12" s="19"/>
      <c r="I12" s="19"/>
      <c r="J12" s="19"/>
      <c r="K12" s="19"/>
      <c r="L12" s="17"/>
    </row>
    <row r="13" ht="12.0" customHeight="1">
      <c r="A13" s="19"/>
      <c r="B13" s="17"/>
      <c r="C13" s="17"/>
      <c r="D13" s="17"/>
      <c r="E13" s="17"/>
      <c r="F13" s="17"/>
      <c r="G13" s="17"/>
      <c r="H13" s="19"/>
      <c r="I13" s="19"/>
      <c r="J13" s="19"/>
      <c r="K13" s="19"/>
      <c r="L13" s="17"/>
    </row>
    <row r="14" ht="12.0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ht="12.0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ht="12.0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ht="12.0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ht="12.0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ht="12.0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ht="12.0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ht="12.0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ht="12.0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ht="12.0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ht="12.0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ht="12.0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ht="12.0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ht="12.0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ht="12.0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ht="12.0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ht="12.0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ht="12.0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ht="12.0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ht="12.0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ht="12.0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ht="12.0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ht="12.0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ht="12.0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ht="12.0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ht="12.0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ht="12.0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ht="12.0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ht="12.0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ht="12.0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ht="12.0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ht="12.0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ht="12.0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ht="12.0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ht="12.0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ht="12.0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ht="12.0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ht="12.0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ht="12.0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ht="12.0" customHeight="1">
      <c r="A53" s="19"/>
      <c r="B53" s="17"/>
      <c r="C53" s="17"/>
      <c r="D53" s="17"/>
      <c r="E53" s="17"/>
      <c r="F53" s="17"/>
      <c r="G53" s="17"/>
      <c r="H53" s="17"/>
      <c r="I53" s="19"/>
      <c r="J53" s="19"/>
      <c r="K53" s="19"/>
      <c r="L53" s="17"/>
    </row>
    <row r="54" ht="12.0" customHeight="1">
      <c r="A54" s="19"/>
      <c r="B54" s="17"/>
      <c r="C54" s="17"/>
      <c r="D54" s="17"/>
      <c r="E54" s="17"/>
      <c r="F54" s="17"/>
      <c r="G54" s="17"/>
      <c r="H54" s="17"/>
      <c r="I54" s="19"/>
      <c r="J54" s="19"/>
      <c r="K54" s="19"/>
      <c r="L54" s="17"/>
    </row>
    <row r="55" ht="12.0" customHeight="1">
      <c r="A55" s="19"/>
      <c r="B55" s="17"/>
      <c r="C55" s="17"/>
      <c r="D55" s="17"/>
      <c r="E55" s="17"/>
      <c r="F55" s="17"/>
      <c r="G55" s="17"/>
      <c r="H55" s="17"/>
      <c r="I55" s="19"/>
      <c r="J55" s="19"/>
      <c r="K55" s="19"/>
      <c r="L55" s="17"/>
    </row>
    <row r="56" ht="12.0" customHeight="1">
      <c r="A56" s="19"/>
      <c r="B56" s="17"/>
      <c r="C56" s="17"/>
      <c r="D56" s="17"/>
      <c r="E56" s="17"/>
      <c r="F56" s="17"/>
      <c r="G56" s="17"/>
      <c r="H56" s="17"/>
      <c r="I56" s="19"/>
      <c r="J56" s="19"/>
      <c r="K56" s="19"/>
      <c r="L56" s="17"/>
    </row>
    <row r="57" ht="12.0" customHeight="1">
      <c r="A57" s="19"/>
      <c r="B57" s="17"/>
      <c r="C57" s="17"/>
      <c r="D57" s="17"/>
      <c r="E57" s="17"/>
      <c r="F57" s="17"/>
      <c r="G57" s="17"/>
      <c r="H57" s="17"/>
      <c r="I57" s="19"/>
      <c r="J57" s="19"/>
      <c r="K57" s="19"/>
      <c r="L57" s="17"/>
    </row>
    <row r="58" ht="12.0" customHeight="1">
      <c r="A58" s="19"/>
      <c r="B58" s="17"/>
      <c r="C58" s="17"/>
      <c r="D58" s="17"/>
      <c r="E58" s="17"/>
      <c r="F58" s="17"/>
      <c r="G58" s="17"/>
      <c r="H58" s="17"/>
      <c r="I58" s="19"/>
      <c r="J58" s="19"/>
      <c r="K58" s="19"/>
      <c r="L58" s="17"/>
    </row>
    <row r="59" ht="12.0" customHeight="1">
      <c r="A59" s="19"/>
      <c r="B59" s="17"/>
      <c r="C59" s="17"/>
      <c r="D59" s="17"/>
      <c r="E59" s="17"/>
      <c r="F59" s="17"/>
      <c r="G59" s="17"/>
      <c r="H59" s="17"/>
      <c r="I59" s="19"/>
      <c r="J59" s="19"/>
      <c r="K59" s="19"/>
      <c r="L59" s="17"/>
    </row>
    <row r="60" ht="12.0" customHeight="1">
      <c r="A60" s="19"/>
      <c r="B60" s="17"/>
      <c r="C60" s="17"/>
      <c r="D60" s="17"/>
      <c r="E60" s="17"/>
      <c r="F60" s="17"/>
      <c r="G60" s="17"/>
      <c r="H60" s="17"/>
      <c r="I60" s="19"/>
      <c r="J60" s="19"/>
      <c r="K60" s="19"/>
      <c r="L60" s="17"/>
    </row>
    <row r="61" ht="12.0" customHeight="1">
      <c r="A61" s="19"/>
      <c r="B61" s="17"/>
      <c r="C61" s="17"/>
      <c r="D61" s="17"/>
      <c r="E61" s="17"/>
      <c r="F61" s="17"/>
      <c r="G61" s="17"/>
      <c r="H61" s="17"/>
      <c r="I61" s="19"/>
      <c r="J61" s="19"/>
      <c r="K61" s="19"/>
      <c r="L61" s="17"/>
    </row>
    <row r="62" ht="12.0" customHeight="1">
      <c r="A62" s="19"/>
      <c r="B62" s="17"/>
      <c r="C62" s="17"/>
      <c r="D62" s="17"/>
      <c r="E62" s="17"/>
      <c r="F62" s="17"/>
      <c r="G62" s="17"/>
      <c r="H62" s="17"/>
      <c r="I62" s="19"/>
      <c r="J62" s="19"/>
      <c r="K62" s="19"/>
      <c r="L62" s="17"/>
    </row>
    <row r="63" ht="12.0" customHeight="1">
      <c r="A63" s="19"/>
      <c r="B63" s="17"/>
      <c r="C63" s="17"/>
      <c r="D63" s="17"/>
      <c r="E63" s="17"/>
      <c r="F63" s="17"/>
      <c r="G63" s="17"/>
      <c r="H63" s="17"/>
      <c r="I63" s="19"/>
      <c r="J63" s="19"/>
      <c r="K63" s="19"/>
      <c r="L63" s="17"/>
    </row>
    <row r="64" ht="12.0" customHeight="1">
      <c r="A64" s="19"/>
      <c r="B64" s="17"/>
      <c r="C64" s="17"/>
      <c r="D64" s="17"/>
      <c r="E64" s="17"/>
      <c r="F64" s="17"/>
      <c r="G64" s="17"/>
      <c r="H64" s="17"/>
      <c r="I64" s="19"/>
      <c r="J64" s="19"/>
      <c r="K64" s="19"/>
      <c r="L64" s="17"/>
    </row>
    <row r="65" ht="12.0" customHeight="1">
      <c r="A65" s="19"/>
      <c r="B65" s="17"/>
      <c r="C65" s="17"/>
      <c r="D65" s="17"/>
      <c r="E65" s="17"/>
      <c r="F65" s="17"/>
      <c r="G65" s="17"/>
      <c r="H65" s="17"/>
      <c r="I65" s="19"/>
      <c r="J65" s="19"/>
      <c r="K65" s="19"/>
      <c r="L65" s="17"/>
    </row>
    <row r="66" ht="12.0" customHeight="1">
      <c r="A66" s="19"/>
      <c r="B66" s="17"/>
      <c r="C66" s="17"/>
      <c r="D66" s="17"/>
      <c r="E66" s="17"/>
      <c r="F66" s="17"/>
      <c r="G66" s="17"/>
      <c r="H66" s="17"/>
      <c r="I66" s="19"/>
      <c r="J66" s="19"/>
      <c r="K66" s="19"/>
      <c r="L66" s="17"/>
    </row>
    <row r="67" ht="12.0" customHeight="1">
      <c r="A67" s="19"/>
      <c r="B67" s="17"/>
      <c r="C67" s="17"/>
      <c r="D67" s="17"/>
      <c r="E67" s="17"/>
      <c r="F67" s="17"/>
      <c r="G67" s="17"/>
      <c r="H67" s="17"/>
      <c r="I67" s="19"/>
      <c r="J67" s="19"/>
      <c r="K67" s="19"/>
      <c r="L67" s="17"/>
    </row>
    <row r="68" ht="12.0" customHeight="1">
      <c r="A68" s="19"/>
      <c r="B68" s="17"/>
      <c r="C68" s="17"/>
      <c r="D68" s="17"/>
      <c r="E68" s="17"/>
      <c r="F68" s="17"/>
      <c r="G68" s="17"/>
      <c r="H68" s="17"/>
      <c r="I68" s="19"/>
      <c r="J68" s="19"/>
      <c r="K68" s="19"/>
      <c r="L68" s="17"/>
    </row>
    <row r="69" ht="12.0" customHeight="1">
      <c r="A69" s="19"/>
      <c r="B69" s="17"/>
      <c r="C69" s="17"/>
      <c r="D69" s="17"/>
      <c r="E69" s="17"/>
      <c r="F69" s="17"/>
      <c r="G69" s="17"/>
      <c r="H69" s="17"/>
      <c r="I69" s="19"/>
      <c r="J69" s="19"/>
      <c r="K69" s="19"/>
      <c r="L69" s="17"/>
    </row>
    <row r="70" ht="12.0" customHeight="1">
      <c r="A70" s="19"/>
      <c r="B70" s="17"/>
      <c r="C70" s="17"/>
      <c r="D70" s="17"/>
      <c r="E70" s="17"/>
      <c r="F70" s="17"/>
      <c r="G70" s="17"/>
      <c r="H70" s="17"/>
      <c r="I70" s="19"/>
      <c r="J70" s="19"/>
      <c r="K70" s="19"/>
      <c r="L70" s="17"/>
    </row>
    <row r="71" ht="12.0" customHeight="1">
      <c r="A71" s="19"/>
      <c r="B71" s="17"/>
      <c r="C71" s="17"/>
      <c r="D71" s="17"/>
      <c r="E71" s="17"/>
      <c r="F71" s="17"/>
      <c r="G71" s="17"/>
      <c r="H71" s="17"/>
      <c r="I71" s="19"/>
      <c r="J71" s="19"/>
      <c r="K71" s="19"/>
      <c r="L71" s="17"/>
    </row>
    <row r="72" ht="12.0" customHeight="1">
      <c r="A72" s="19"/>
      <c r="B72" s="17"/>
      <c r="C72" s="17"/>
      <c r="D72" s="17"/>
      <c r="E72" s="17"/>
      <c r="F72" s="17"/>
      <c r="G72" s="17"/>
      <c r="H72" s="17"/>
      <c r="I72" s="19"/>
      <c r="J72" s="19"/>
      <c r="K72" s="19"/>
      <c r="L72" s="17"/>
    </row>
    <row r="73" ht="12.0" customHeight="1">
      <c r="A73" s="19"/>
      <c r="B73" s="17"/>
      <c r="C73" s="17"/>
      <c r="D73" s="17"/>
      <c r="E73" s="17"/>
      <c r="F73" s="17"/>
      <c r="G73" s="17"/>
      <c r="H73" s="17"/>
      <c r="I73" s="19"/>
      <c r="J73" s="19"/>
      <c r="K73" s="19"/>
      <c r="L73" s="17"/>
    </row>
    <row r="74" ht="12.0" customHeight="1">
      <c r="A74" s="19"/>
      <c r="B74" s="17"/>
      <c r="C74" s="17"/>
      <c r="D74" s="17"/>
      <c r="E74" s="17"/>
      <c r="F74" s="17"/>
      <c r="G74" s="17"/>
      <c r="H74" s="17"/>
      <c r="I74" s="19"/>
      <c r="J74" s="19"/>
      <c r="K74" s="19"/>
      <c r="L74" s="17"/>
    </row>
    <row r="75" ht="12.0" customHeight="1">
      <c r="A75" s="19"/>
      <c r="B75" s="17"/>
      <c r="C75" s="17"/>
      <c r="D75" s="17"/>
      <c r="E75" s="17"/>
      <c r="F75" s="17"/>
      <c r="G75" s="17"/>
      <c r="H75" s="17"/>
      <c r="I75" s="19"/>
      <c r="J75" s="19"/>
      <c r="K75" s="19"/>
      <c r="L75" s="17"/>
    </row>
    <row r="76" ht="12.0" customHeight="1">
      <c r="A76" s="19"/>
      <c r="B76" s="17"/>
      <c r="C76" s="17"/>
      <c r="D76" s="17"/>
      <c r="E76" s="17"/>
      <c r="F76" s="17"/>
      <c r="G76" s="17"/>
      <c r="H76" s="17"/>
      <c r="I76" s="19"/>
      <c r="J76" s="19"/>
      <c r="K76" s="19"/>
      <c r="L76" s="17"/>
    </row>
    <row r="77" ht="12.0" customHeight="1">
      <c r="A77" s="19"/>
      <c r="B77" s="17"/>
      <c r="C77" s="17"/>
      <c r="D77" s="17"/>
      <c r="E77" s="17"/>
      <c r="F77" s="17"/>
      <c r="G77" s="17"/>
      <c r="H77" s="17"/>
      <c r="I77" s="19"/>
      <c r="J77" s="19"/>
      <c r="K77" s="19"/>
      <c r="L77" s="17"/>
    </row>
    <row r="78" ht="12.0" customHeight="1">
      <c r="A78" s="19"/>
      <c r="B78" s="17"/>
      <c r="C78" s="17"/>
      <c r="D78" s="17"/>
      <c r="E78" s="17"/>
      <c r="F78" s="17"/>
      <c r="G78" s="17"/>
      <c r="H78" s="17"/>
      <c r="I78" s="19"/>
      <c r="J78" s="19"/>
      <c r="K78" s="19"/>
      <c r="L78" s="17"/>
    </row>
    <row r="79" ht="12.0" customHeight="1">
      <c r="A79" s="19"/>
      <c r="B79" s="17"/>
      <c r="C79" s="17"/>
      <c r="D79" s="17"/>
      <c r="E79" s="17"/>
      <c r="F79" s="17"/>
      <c r="G79" s="17"/>
      <c r="H79" s="17"/>
      <c r="I79" s="19"/>
      <c r="J79" s="19"/>
      <c r="K79" s="19"/>
      <c r="L79" s="17"/>
    </row>
    <row r="80" ht="12.0" customHeight="1">
      <c r="A80" s="19"/>
      <c r="B80" s="17"/>
      <c r="C80" s="17"/>
      <c r="D80" s="17"/>
      <c r="E80" s="17"/>
      <c r="F80" s="17"/>
      <c r="G80" s="17"/>
      <c r="H80" s="17"/>
      <c r="I80" s="19"/>
      <c r="J80" s="19"/>
      <c r="K80" s="19"/>
      <c r="L80" s="17"/>
    </row>
    <row r="81" ht="12.0" customHeight="1">
      <c r="A81" s="19"/>
      <c r="B81" s="17"/>
      <c r="C81" s="17"/>
      <c r="D81" s="17"/>
      <c r="E81" s="17"/>
      <c r="F81" s="17"/>
      <c r="G81" s="17"/>
      <c r="H81" s="17"/>
      <c r="I81" s="19"/>
      <c r="J81" s="19"/>
      <c r="K81" s="19"/>
      <c r="L81" s="17"/>
    </row>
    <row r="82" ht="12.0" customHeight="1">
      <c r="A82" s="19"/>
      <c r="B82" s="17"/>
      <c r="C82" s="17"/>
      <c r="D82" s="17"/>
      <c r="E82" s="17"/>
      <c r="F82" s="17"/>
      <c r="G82" s="17"/>
      <c r="H82" s="17"/>
      <c r="I82" s="19"/>
      <c r="J82" s="19"/>
      <c r="K82" s="19"/>
      <c r="L82" s="17"/>
    </row>
    <row r="83" ht="12.0" customHeight="1">
      <c r="A83" s="19"/>
      <c r="B83" s="17"/>
      <c r="C83" s="17"/>
      <c r="D83" s="17"/>
      <c r="E83" s="17"/>
      <c r="F83" s="17"/>
      <c r="G83" s="17"/>
      <c r="H83" s="17"/>
      <c r="I83" s="19"/>
      <c r="J83" s="19"/>
      <c r="K83" s="19"/>
      <c r="L83" s="17"/>
    </row>
    <row r="84" ht="12.0" customHeight="1">
      <c r="A84" s="19"/>
      <c r="B84" s="17"/>
      <c r="C84" s="17"/>
      <c r="D84" s="17"/>
      <c r="E84" s="17"/>
      <c r="F84" s="17"/>
      <c r="G84" s="17"/>
      <c r="H84" s="17"/>
      <c r="I84" s="19"/>
      <c r="J84" s="19"/>
      <c r="K84" s="19"/>
      <c r="L84" s="17"/>
    </row>
    <row r="85" ht="12.0" customHeight="1">
      <c r="A85" s="19"/>
      <c r="B85" s="17"/>
      <c r="C85" s="17"/>
      <c r="D85" s="17"/>
      <c r="E85" s="17"/>
      <c r="F85" s="17"/>
      <c r="G85" s="17"/>
      <c r="H85" s="17"/>
      <c r="I85" s="19"/>
      <c r="J85" s="19"/>
      <c r="K85" s="19"/>
      <c r="L85" s="17"/>
    </row>
    <row r="86" ht="12.0" customHeight="1">
      <c r="A86" s="19"/>
      <c r="B86" s="17"/>
      <c r="C86" s="17"/>
      <c r="D86" s="17"/>
      <c r="E86" s="17"/>
      <c r="F86" s="17"/>
      <c r="G86" s="17"/>
      <c r="H86" s="17"/>
      <c r="I86" s="19"/>
      <c r="J86" s="19"/>
      <c r="K86" s="19"/>
      <c r="L86" s="17"/>
    </row>
    <row r="87" ht="12.0" customHeight="1">
      <c r="A87" s="19"/>
      <c r="B87" s="17"/>
      <c r="C87" s="17"/>
      <c r="D87" s="17"/>
      <c r="E87" s="17"/>
      <c r="F87" s="17"/>
      <c r="G87" s="17"/>
      <c r="H87" s="17"/>
      <c r="I87" s="19"/>
      <c r="J87" s="19"/>
      <c r="K87" s="19"/>
      <c r="L87" s="17"/>
    </row>
    <row r="88" ht="12.0" customHeight="1">
      <c r="A88" s="19"/>
      <c r="B88" s="17"/>
      <c r="C88" s="17"/>
      <c r="D88" s="17"/>
      <c r="E88" s="17"/>
      <c r="F88" s="17"/>
      <c r="G88" s="17"/>
      <c r="H88" s="17"/>
      <c r="I88" s="19"/>
      <c r="J88" s="19"/>
      <c r="K88" s="19"/>
      <c r="L88" s="17"/>
    </row>
    <row r="89" ht="12.0" customHeight="1">
      <c r="A89" s="19"/>
      <c r="B89" s="17"/>
      <c r="C89" s="17"/>
      <c r="D89" s="17"/>
      <c r="E89" s="17"/>
      <c r="F89" s="17"/>
      <c r="G89" s="17"/>
      <c r="H89" s="17"/>
      <c r="I89" s="19"/>
      <c r="J89" s="19"/>
      <c r="K89" s="19"/>
      <c r="L89" s="17"/>
    </row>
    <row r="90" ht="12.0" customHeight="1">
      <c r="A90" s="19"/>
      <c r="B90" s="17"/>
      <c r="C90" s="17"/>
      <c r="D90" s="17"/>
      <c r="E90" s="17"/>
      <c r="F90" s="17"/>
      <c r="G90" s="17"/>
      <c r="H90" s="17"/>
      <c r="I90" s="19"/>
      <c r="J90" s="19"/>
      <c r="K90" s="19"/>
      <c r="L90" s="17"/>
    </row>
    <row r="91" ht="12.0" customHeight="1">
      <c r="A91" s="19"/>
      <c r="B91" s="17"/>
      <c r="C91" s="17"/>
      <c r="D91" s="17"/>
      <c r="E91" s="17"/>
      <c r="F91" s="17"/>
      <c r="G91" s="17"/>
      <c r="H91" s="17"/>
      <c r="I91" s="19"/>
      <c r="J91" s="19"/>
      <c r="K91" s="19"/>
      <c r="L91" s="17"/>
    </row>
    <row r="92" ht="12.0" customHeight="1">
      <c r="A92" s="19"/>
      <c r="B92" s="17"/>
      <c r="C92" s="17"/>
      <c r="D92" s="17"/>
      <c r="E92" s="17"/>
      <c r="F92" s="17"/>
      <c r="G92" s="17"/>
      <c r="H92" s="17"/>
      <c r="I92" s="19"/>
      <c r="J92" s="19"/>
      <c r="K92" s="19"/>
      <c r="L92" s="17"/>
    </row>
    <row r="93" ht="12.0" customHeight="1">
      <c r="A93" s="19"/>
      <c r="B93" s="17"/>
      <c r="C93" s="17"/>
      <c r="D93" s="17"/>
      <c r="E93" s="17"/>
      <c r="F93" s="17"/>
      <c r="G93" s="17"/>
      <c r="H93" s="17"/>
      <c r="I93" s="19"/>
      <c r="J93" s="19"/>
      <c r="K93" s="19"/>
      <c r="L93" s="17"/>
    </row>
    <row r="94" ht="12.0" customHeight="1">
      <c r="A94" s="19"/>
      <c r="B94" s="17"/>
      <c r="C94" s="17"/>
      <c r="D94" s="17"/>
      <c r="E94" s="17"/>
      <c r="F94" s="17"/>
      <c r="G94" s="17"/>
      <c r="H94" s="17"/>
      <c r="I94" s="19"/>
      <c r="J94" s="19"/>
      <c r="K94" s="19"/>
      <c r="L94" s="17"/>
    </row>
    <row r="95" ht="12.0" customHeight="1">
      <c r="A95" s="19"/>
      <c r="B95" s="17"/>
      <c r="C95" s="17"/>
      <c r="D95" s="17"/>
      <c r="E95" s="17"/>
      <c r="F95" s="17"/>
      <c r="G95" s="17"/>
      <c r="H95" s="17"/>
      <c r="I95" s="19"/>
      <c r="J95" s="19"/>
      <c r="K95" s="19"/>
      <c r="L95" s="17"/>
    </row>
    <row r="96" ht="12.0" customHeight="1">
      <c r="A96" s="19"/>
      <c r="B96" s="17"/>
      <c r="C96" s="17"/>
      <c r="D96" s="17"/>
      <c r="E96" s="17"/>
      <c r="F96" s="17"/>
      <c r="G96" s="17"/>
      <c r="H96" s="17"/>
      <c r="I96" s="19"/>
      <c r="J96" s="19"/>
      <c r="K96" s="19"/>
      <c r="L96" s="17"/>
    </row>
    <row r="97" ht="12.0" customHeight="1">
      <c r="A97" s="19"/>
      <c r="B97" s="17"/>
      <c r="C97" s="17"/>
      <c r="D97" s="17"/>
      <c r="E97" s="17"/>
      <c r="F97" s="17"/>
      <c r="G97" s="17"/>
      <c r="H97" s="17"/>
      <c r="I97" s="19"/>
      <c r="J97" s="19"/>
      <c r="K97" s="19"/>
      <c r="L97" s="17"/>
    </row>
    <row r="98" ht="12.0" customHeight="1">
      <c r="A98" s="19"/>
      <c r="B98" s="17"/>
      <c r="C98" s="17"/>
      <c r="D98" s="17"/>
      <c r="E98" s="17"/>
      <c r="F98" s="17"/>
      <c r="G98" s="17"/>
      <c r="H98" s="17"/>
      <c r="I98" s="19"/>
      <c r="J98" s="19"/>
      <c r="K98" s="19"/>
      <c r="L98" s="17"/>
    </row>
    <row r="99" ht="12.0" customHeight="1">
      <c r="A99" s="19"/>
      <c r="B99" s="17"/>
      <c r="C99" s="17"/>
      <c r="D99" s="17"/>
      <c r="E99" s="17"/>
      <c r="F99" s="17"/>
      <c r="G99" s="17"/>
      <c r="H99" s="17"/>
      <c r="I99" s="19"/>
      <c r="J99" s="19"/>
      <c r="K99" s="19"/>
      <c r="L99" s="17"/>
    </row>
    <row r="100" ht="12.0" customHeight="1">
      <c r="A100" s="19"/>
      <c r="B100" s="17"/>
      <c r="C100" s="17"/>
      <c r="D100" s="17"/>
      <c r="E100" s="17"/>
      <c r="F100" s="17"/>
      <c r="G100" s="17"/>
      <c r="H100" s="17"/>
      <c r="I100" s="19"/>
      <c r="J100" s="19"/>
      <c r="K100" s="19"/>
      <c r="L100" s="17"/>
    </row>
  </sheetData>
  <printOptions/>
  <pageMargins bottom="0.75" footer="0.0" header="0.0" left="0.7" right="0.7" top="0.75"/>
  <pageSetup orientation="landscape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25.71"/>
    <col customWidth="1" min="2" max="12" width="13.86"/>
    <col customWidth="1" min="13" max="13" width="12.71"/>
    <col customWidth="1" min="14" max="14" width="14.29"/>
  </cols>
  <sheetData>
    <row r="1" ht="12.75" customHeight="1">
      <c r="A1" s="1" t="s">
        <v>712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2.75" customHeight="1">
      <c r="A2" s="3" t="s">
        <v>713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2.7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12.75" customHeight="1">
      <c r="A4" s="5" t="s">
        <v>714</v>
      </c>
      <c r="B4" s="6">
        <v>2011.0</v>
      </c>
      <c r="C4" s="6">
        <v>2012.0</v>
      </c>
      <c r="D4" s="6">
        <v>2013.0</v>
      </c>
      <c r="E4" s="6">
        <v>2014.0</v>
      </c>
      <c r="F4" s="6">
        <v>2015.0</v>
      </c>
      <c r="G4" s="6">
        <v>2016.0</v>
      </c>
      <c r="H4" s="6">
        <v>2017.0</v>
      </c>
      <c r="I4" s="6">
        <v>2018.0</v>
      </c>
      <c r="J4" s="6">
        <v>2019.0</v>
      </c>
      <c r="K4" s="36" t="s">
        <v>715</v>
      </c>
      <c r="L4" s="385" t="s">
        <v>716</v>
      </c>
      <c r="M4" s="386"/>
      <c r="N4" s="4"/>
    </row>
    <row r="5" ht="12.75" customHeight="1">
      <c r="A5" s="4" t="s">
        <v>717</v>
      </c>
      <c r="B5" s="208">
        <v>1124.8277340299996</v>
      </c>
      <c r="C5" s="208">
        <v>1140.068754669999</v>
      </c>
      <c r="D5" s="208">
        <v>1414.373689840001</v>
      </c>
      <c r="E5" s="208">
        <v>889.6824610300002</v>
      </c>
      <c r="F5" s="208">
        <v>446.22060994</v>
      </c>
      <c r="G5" s="208">
        <v>238.1984262700001</v>
      </c>
      <c r="H5" s="208">
        <v>286.72039308999985</v>
      </c>
      <c r="I5" s="208">
        <v>1425.43736002</v>
      </c>
      <c r="J5" s="208">
        <v>1337.808412</v>
      </c>
      <c r="K5" s="208">
        <v>1440.411273</v>
      </c>
      <c r="L5" s="387" t="s">
        <v>718</v>
      </c>
      <c r="M5" s="2"/>
      <c r="N5" s="147"/>
    </row>
    <row r="6" ht="12.75" customHeight="1">
      <c r="A6" s="4" t="s">
        <v>719</v>
      </c>
      <c r="B6" s="208">
        <v>776.1512684100002</v>
      </c>
      <c r="C6" s="208">
        <v>525.2578497100002</v>
      </c>
      <c r="D6" s="208">
        <v>789.3581435000003</v>
      </c>
      <c r="E6" s="208">
        <v>557.6076162700001</v>
      </c>
      <c r="F6" s="208">
        <v>654.2337347799998</v>
      </c>
      <c r="G6" s="208">
        <v>386.90838151999986</v>
      </c>
      <c r="H6" s="208">
        <v>491.1973984799999</v>
      </c>
      <c r="I6" s="208">
        <v>660.54827079</v>
      </c>
      <c r="J6" s="208">
        <v>1040.705541</v>
      </c>
      <c r="K6" s="208">
        <v>743.575719</v>
      </c>
      <c r="L6" s="387" t="s">
        <v>720</v>
      </c>
      <c r="M6" s="2"/>
      <c r="N6" s="147"/>
    </row>
    <row r="7" ht="12.75" customHeight="1">
      <c r="A7" s="4" t="s">
        <v>47</v>
      </c>
      <c r="B7" s="208">
        <v>869.36674373</v>
      </c>
      <c r="C7" s="208">
        <v>905.4016453000002</v>
      </c>
      <c r="D7" s="208">
        <v>776.4183746700003</v>
      </c>
      <c r="E7" s="208">
        <v>625.4589074899993</v>
      </c>
      <c r="F7" s="208">
        <v>527.1970974800003</v>
      </c>
      <c r="G7" s="208">
        <v>377.05351929000034</v>
      </c>
      <c r="H7" s="208">
        <v>484.39515811999917</v>
      </c>
      <c r="I7" s="208">
        <v>431.26952977000036</v>
      </c>
      <c r="J7" s="208">
        <v>355.6812649</v>
      </c>
      <c r="K7" s="208">
        <v>223.748077</v>
      </c>
      <c r="L7" s="387" t="s">
        <v>721</v>
      </c>
      <c r="M7" s="2"/>
      <c r="N7" s="147"/>
    </row>
    <row r="8" ht="12.75" customHeight="1">
      <c r="A8" s="4" t="s">
        <v>722</v>
      </c>
      <c r="B8" s="208">
        <v>1406.82578134</v>
      </c>
      <c r="C8" s="208">
        <v>1797.2339700200002</v>
      </c>
      <c r="D8" s="208">
        <v>1807.7440010099992</v>
      </c>
      <c r="E8" s="208">
        <v>1463.5212241100012</v>
      </c>
      <c r="F8" s="208">
        <v>1227.81602485</v>
      </c>
      <c r="G8" s="208">
        <v>1079.32019649</v>
      </c>
      <c r="H8" s="208">
        <v>1556.5379706600002</v>
      </c>
      <c r="I8" s="208">
        <v>1080.57009873</v>
      </c>
      <c r="J8" s="208">
        <v>1338.853309</v>
      </c>
      <c r="K8" s="208">
        <v>858.133303</v>
      </c>
      <c r="L8" s="387" t="s">
        <v>723</v>
      </c>
      <c r="M8" s="2"/>
      <c r="N8" s="147"/>
    </row>
    <row r="9" ht="12.75" customHeight="1">
      <c r="A9" s="4" t="s">
        <v>724</v>
      </c>
      <c r="B9" s="208">
        <v>788.1877484199996</v>
      </c>
      <c r="C9" s="208">
        <v>638.74060701</v>
      </c>
      <c r="D9" s="208">
        <v>404.5481649400001</v>
      </c>
      <c r="E9" s="208">
        <v>420.08609484000004</v>
      </c>
      <c r="F9" s="208">
        <v>374.97237317000014</v>
      </c>
      <c r="G9" s="208">
        <v>349.6905391499999</v>
      </c>
      <c r="H9" s="208">
        <v>388.4815587699997</v>
      </c>
      <c r="I9" s="208">
        <v>755.1851112100001</v>
      </c>
      <c r="J9" s="208">
        <v>1117.881994</v>
      </c>
      <c r="K9" s="208">
        <v>383.984621</v>
      </c>
      <c r="L9" s="387" t="s">
        <v>725</v>
      </c>
      <c r="M9" s="2"/>
      <c r="N9" s="147"/>
    </row>
    <row r="10" ht="12.75" customHeight="1">
      <c r="A10" s="4" t="s">
        <v>394</v>
      </c>
      <c r="B10" s="208">
        <v>1412.256087950001</v>
      </c>
      <c r="C10" s="208">
        <v>2491.5045928899985</v>
      </c>
      <c r="D10" s="208">
        <v>3671.179591819998</v>
      </c>
      <c r="E10" s="208">
        <v>4122.853397750004</v>
      </c>
      <c r="F10" s="208">
        <v>3594.1844860100014</v>
      </c>
      <c r="G10" s="208">
        <v>902.3925104999997</v>
      </c>
      <c r="H10" s="208">
        <v>720.6843027400004</v>
      </c>
      <c r="I10" s="208">
        <v>608.82812374</v>
      </c>
      <c r="J10" s="208">
        <v>717.748578</v>
      </c>
      <c r="K10" s="208">
        <v>677.377125</v>
      </c>
      <c r="L10" s="387" t="s">
        <v>726</v>
      </c>
      <c r="M10" s="2"/>
      <c r="N10" s="147"/>
    </row>
    <row r="11" ht="12.75" customHeight="1">
      <c r="A11" s="266" t="s">
        <v>727</v>
      </c>
      <c r="B11" s="388" t="str">
        <f t="shared" ref="B11:K11" si="1">SUM(B5:B10)</f>
        <v>6,378</v>
      </c>
      <c r="C11" s="388" t="str">
        <f t="shared" si="1"/>
        <v>7,498</v>
      </c>
      <c r="D11" s="388" t="str">
        <f t="shared" si="1"/>
        <v>8,864</v>
      </c>
      <c r="E11" s="388" t="str">
        <f t="shared" si="1"/>
        <v>8,079</v>
      </c>
      <c r="F11" s="388" t="str">
        <f t="shared" si="1"/>
        <v>6,825</v>
      </c>
      <c r="G11" s="388" t="str">
        <f t="shared" si="1"/>
        <v>3,334</v>
      </c>
      <c r="H11" s="388" t="str">
        <f t="shared" si="1"/>
        <v>3,928</v>
      </c>
      <c r="I11" s="388" t="str">
        <f t="shared" si="1"/>
        <v>4,962</v>
      </c>
      <c r="J11" s="388" t="str">
        <f t="shared" si="1"/>
        <v>5,909</v>
      </c>
      <c r="K11" s="388" t="str">
        <f t="shared" si="1"/>
        <v>4,327</v>
      </c>
      <c r="L11" s="389" t="s">
        <v>728</v>
      </c>
      <c r="M11" s="145"/>
      <c r="N11" s="303"/>
    </row>
    <row r="12" ht="12.75" customHeight="1">
      <c r="A12" s="4"/>
      <c r="B12" s="390"/>
      <c r="C12" s="390"/>
      <c r="D12" s="390"/>
      <c r="E12" s="390"/>
      <c r="F12" s="390"/>
      <c r="G12" s="390"/>
      <c r="H12" s="390"/>
      <c r="I12" s="390"/>
      <c r="J12" s="8"/>
      <c r="K12" s="8"/>
      <c r="L12" s="8"/>
      <c r="M12" s="2"/>
      <c r="N12" s="2"/>
    </row>
    <row r="13" ht="12.75" customHeight="1">
      <c r="A13" s="9" t="s">
        <v>395</v>
      </c>
      <c r="B13" s="139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</row>
    <row r="14" ht="12.75" customHeight="1">
      <c r="A14" s="4" t="s">
        <v>729</v>
      </c>
      <c r="B14" s="104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</row>
    <row r="15" ht="12.75" customHeight="1">
      <c r="A15" s="15" t="s">
        <v>404</v>
      </c>
      <c r="B15" s="15"/>
      <c r="C15" s="16"/>
      <c r="D15" s="16"/>
      <c r="E15" s="16"/>
      <c r="F15" s="16"/>
      <c r="G15" s="16"/>
      <c r="H15" s="16"/>
      <c r="I15" s="392"/>
      <c r="J15" s="392"/>
      <c r="K15" s="392"/>
      <c r="L15" s="392"/>
      <c r="M15" s="16"/>
    </row>
    <row r="16" ht="12.75" customHeight="1">
      <c r="A16" s="4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ht="12.75" customHeight="1"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M17" s="4"/>
      <c r="N17" s="4"/>
    </row>
    <row r="18" ht="12.75" customHeight="1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M18" s="4"/>
      <c r="N18" s="4"/>
    </row>
    <row r="19" ht="12.75" customHeight="1">
      <c r="B19" s="101"/>
      <c r="C19" s="101"/>
      <c r="D19" s="101"/>
      <c r="E19" s="101"/>
      <c r="F19" s="101"/>
      <c r="G19" s="101"/>
      <c r="H19" s="101"/>
      <c r="I19" s="101"/>
      <c r="J19" s="101"/>
      <c r="K19" s="316"/>
      <c r="M19" s="4"/>
      <c r="N19" s="4"/>
    </row>
    <row r="20" ht="12.75" customHeight="1">
      <c r="M20" s="4"/>
      <c r="N20" s="4"/>
    </row>
    <row r="21" ht="12.75" customHeight="1">
      <c r="B21" s="101"/>
      <c r="M21" s="4"/>
      <c r="N21" s="4"/>
    </row>
    <row r="22" ht="12.75" customHeight="1">
      <c r="B22" s="393"/>
      <c r="M22" s="4"/>
      <c r="N22" s="4"/>
    </row>
    <row r="23" ht="12.75" customHeight="1">
      <c r="B23" s="393"/>
      <c r="C23" s="101"/>
      <c r="D23" s="101"/>
      <c r="E23" s="101"/>
      <c r="F23" s="101"/>
      <c r="G23" s="101"/>
      <c r="H23" s="101"/>
      <c r="I23" s="101"/>
      <c r="J23" s="101"/>
      <c r="K23" s="101"/>
      <c r="M23" s="4"/>
      <c r="N23" s="4"/>
    </row>
    <row r="24" ht="12.75" customHeight="1">
      <c r="B24" s="393"/>
      <c r="M24" s="2"/>
      <c r="N24" s="2"/>
    </row>
    <row r="25" ht="12.75" customHeight="1">
      <c r="B25" s="393"/>
      <c r="M25" s="2"/>
      <c r="N25" s="2"/>
    </row>
    <row r="26" ht="12.75" customHeight="1">
      <c r="B26" s="393"/>
      <c r="M26" s="2"/>
      <c r="N26" s="2"/>
    </row>
    <row r="27" ht="12.75" customHeight="1">
      <c r="B27" s="393"/>
      <c r="M27" s="4"/>
      <c r="N27" s="4"/>
    </row>
    <row r="28" ht="12.75" customHeight="1">
      <c r="B28" s="393"/>
      <c r="M28" s="4"/>
      <c r="N28" s="4"/>
    </row>
    <row r="29" ht="12.75" customHeight="1">
      <c r="B29" s="393"/>
      <c r="M29" s="4"/>
      <c r="N29" s="4"/>
    </row>
    <row r="30" ht="12.75" customHeight="1">
      <c r="A30" s="4"/>
      <c r="B30" s="393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4"/>
      <c r="N30" s="4"/>
    </row>
    <row r="31" ht="12.75" customHeight="1">
      <c r="A31" s="4"/>
      <c r="B31" s="393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4"/>
      <c r="N31" s="4"/>
    </row>
    <row r="32" ht="12.75" customHeight="1">
      <c r="A32" s="4"/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4"/>
      <c r="N32" s="4"/>
    </row>
    <row r="33" ht="12.75" customHeight="1">
      <c r="A33" s="4"/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4"/>
      <c r="N33" s="4"/>
    </row>
    <row r="34" ht="12.75" customHeight="1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ht="12.75" customHeight="1">
      <c r="A35" s="4"/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4"/>
      <c r="N35" s="4"/>
    </row>
    <row r="36" ht="12.75" customHeight="1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ht="12.75" customHeight="1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ht="12.75" customHeight="1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ht="12.75" customHeight="1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ht="12.75" customHeight="1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ht="12.75" customHeight="1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ht="12.75" customHeight="1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ht="12.75" customHeight="1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ht="12.75" customHeight="1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ht="12.75" customHeight="1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ht="12.75" customHeight="1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ht="12.75" customHeight="1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ht="12.75" customHeight="1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ht="12.75" customHeight="1">
      <c r="A49" s="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ht="12.75" customHeight="1">
      <c r="A50" s="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ht="12.75" customHeight="1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ht="12.75" customHeight="1">
      <c r="A52" s="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ht="12.75" customHeight="1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ht="12.75" customHeight="1">
      <c r="A54" s="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ht="12.75" customHeight="1">
      <c r="A55" s="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ht="12.75" customHeight="1">
      <c r="A56" s="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ht="12.75" customHeight="1">
      <c r="A57" s="4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ht="12.75" customHeight="1">
      <c r="A58" s="4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ht="12.75" customHeight="1">
      <c r="A59" s="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ht="12.75" customHeight="1">
      <c r="A60" s="4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ht="12.75" customHeight="1">
      <c r="A61" s="4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ht="12.75" customHeight="1">
      <c r="A62" s="4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ht="12.75" customHeight="1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ht="12.75" customHeight="1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ht="12.75" customHeight="1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ht="12.75" customHeight="1">
      <c r="A66" s="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ht="12.75" customHeight="1">
      <c r="A67" s="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ht="12.75" customHeight="1">
      <c r="A68" s="4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ht="12.75" customHeight="1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ht="12.75" customHeight="1">
      <c r="A70" s="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ht="12.75" customHeight="1">
      <c r="A71" s="4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ht="12.75" customHeight="1">
      <c r="A72" s="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ht="12.75" customHeight="1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ht="12.75" customHeight="1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ht="12.75" customHeight="1">
      <c r="A75" s="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ht="12.75" customHeight="1">
      <c r="A76" s="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ht="12.75" customHeight="1">
      <c r="A77" s="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ht="12.75" customHeight="1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ht="12.75" customHeight="1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ht="12.75" customHeight="1">
      <c r="A80" s="4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ht="12.75" customHeight="1">
      <c r="A81" s="4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ht="12.75" customHeight="1">
      <c r="A82" s="4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ht="12.75" customHeight="1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ht="12.75" customHeight="1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ht="12.75" customHeight="1">
      <c r="A85" s="4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ht="12.75" customHeight="1">
      <c r="A86" s="4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ht="12.75" customHeight="1">
      <c r="A87" s="4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ht="12.75" customHeight="1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ht="12.75" customHeight="1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ht="12.75" customHeight="1">
      <c r="A90" s="4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ht="12.75" customHeight="1">
      <c r="A91" s="4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ht="12.75" customHeight="1">
      <c r="A92" s="4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ht="12.75" customHeight="1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ht="12.75" customHeight="1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ht="12.75" customHeight="1">
      <c r="A95" s="4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ht="12.75" customHeight="1">
      <c r="A96" s="4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ht="12.75" customHeight="1">
      <c r="A97" s="4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ht="12.75" customHeight="1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ht="12.75" customHeight="1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ht="12.75" customHeight="1">
      <c r="A100" s="4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</sheetData>
  <printOptions/>
  <pageMargins bottom="0.75" footer="0.0" header="0.0" left="0.7" right="0.7" top="0.75"/>
  <pageSetup orientation="portrait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workbookViewId="0"/>
  </sheetViews>
  <sheetFormatPr customHeight="1" defaultColWidth="14.43" defaultRowHeight="15.0"/>
  <cols>
    <col customWidth="1" min="1" max="1" width="8.29"/>
    <col customWidth="1" min="2" max="2" width="62.86"/>
    <col customWidth="1" min="3" max="5" width="20.57"/>
    <col customWidth="1" min="6" max="11" width="11.57"/>
  </cols>
  <sheetData>
    <row r="1" ht="12.0" customHeight="1">
      <c r="A1" s="1" t="s">
        <v>730</v>
      </c>
      <c r="B1" s="2"/>
      <c r="C1" s="2"/>
      <c r="D1" s="2"/>
      <c r="E1" s="2"/>
      <c r="F1" s="4"/>
      <c r="G1" s="4"/>
      <c r="H1" s="4"/>
      <c r="I1" s="4"/>
      <c r="J1" s="4"/>
      <c r="K1" s="4"/>
    </row>
    <row r="2" ht="12.0" customHeight="1">
      <c r="A2" s="3" t="s">
        <v>731</v>
      </c>
      <c r="B2" s="2"/>
      <c r="C2" s="2"/>
      <c r="D2" s="2"/>
      <c r="E2" s="2"/>
      <c r="F2" s="4"/>
      <c r="G2" s="4"/>
      <c r="H2" s="4"/>
      <c r="I2" s="4"/>
      <c r="J2" s="4"/>
      <c r="K2" s="4"/>
    </row>
    <row r="3" ht="12.0" customHeight="1">
      <c r="A3" s="4"/>
      <c r="B3" s="2"/>
      <c r="C3" s="2"/>
      <c r="D3" s="2"/>
      <c r="E3" s="2"/>
      <c r="F3" s="4"/>
      <c r="G3" s="4"/>
      <c r="H3" s="4"/>
      <c r="I3" s="4"/>
      <c r="J3" s="4"/>
      <c r="K3" s="4"/>
    </row>
    <row r="4" ht="12.0" customHeight="1">
      <c r="A4" s="5"/>
      <c r="B4" s="5" t="s">
        <v>372</v>
      </c>
      <c r="C4" s="6">
        <v>2019.0</v>
      </c>
      <c r="D4" s="6" t="s">
        <v>732</v>
      </c>
      <c r="E4" s="6" t="s">
        <v>733</v>
      </c>
      <c r="F4" s="4"/>
      <c r="G4" s="4"/>
      <c r="H4" s="4"/>
      <c r="I4" s="4"/>
      <c r="J4" s="4"/>
      <c r="K4" s="4"/>
    </row>
    <row r="5" ht="12.0" customHeight="1">
      <c r="A5" s="19" t="s">
        <v>734</v>
      </c>
      <c r="B5" s="394" t="s">
        <v>735</v>
      </c>
      <c r="C5" s="34">
        <v>1.343517528E9</v>
      </c>
      <c r="D5" s="34">
        <v>1.31379135E9</v>
      </c>
      <c r="E5" s="169" t="str">
        <f t="shared" ref="E5:E55" si="1">D5/C5-1</f>
        <v>-2.2%</v>
      </c>
      <c r="F5" s="4"/>
      <c r="G5" s="4"/>
      <c r="H5" s="4"/>
      <c r="I5" s="4"/>
      <c r="J5" s="4"/>
      <c r="K5" s="4"/>
    </row>
    <row r="6" ht="12.0" customHeight="1">
      <c r="A6" s="19" t="s">
        <v>736</v>
      </c>
      <c r="B6" s="394" t="s">
        <v>737</v>
      </c>
      <c r="C6" s="34">
        <v>7.41512527E8</v>
      </c>
      <c r="D6" s="34">
        <v>4.97324053E8</v>
      </c>
      <c r="E6" s="169" t="str">
        <f t="shared" si="1"/>
        <v>-32.9%</v>
      </c>
      <c r="F6" s="4"/>
      <c r="G6" s="4"/>
      <c r="H6" s="4"/>
      <c r="I6" s="4"/>
      <c r="J6" s="4"/>
      <c r="K6" s="4"/>
    </row>
    <row r="7" ht="12.0" customHeight="1">
      <c r="A7" s="19" t="s">
        <v>738</v>
      </c>
      <c r="B7" s="394" t="s">
        <v>375</v>
      </c>
      <c r="C7" s="34">
        <v>3.26047532E8</v>
      </c>
      <c r="D7" s="34">
        <v>3.18545121E8</v>
      </c>
      <c r="E7" s="169" t="str">
        <f t="shared" si="1"/>
        <v>-2.3%</v>
      </c>
      <c r="F7" s="4"/>
      <c r="G7" s="4"/>
      <c r="H7" s="4"/>
      <c r="I7" s="4"/>
      <c r="J7" s="4"/>
      <c r="K7" s="4"/>
    </row>
    <row r="8" ht="12.0" customHeight="1">
      <c r="A8" s="19" t="s">
        <v>739</v>
      </c>
      <c r="B8" s="394" t="s">
        <v>514</v>
      </c>
      <c r="C8" s="34">
        <v>4.12709814E8</v>
      </c>
      <c r="D8" s="34">
        <v>3.07259541E8</v>
      </c>
      <c r="E8" s="169" t="str">
        <f t="shared" si="1"/>
        <v>-25.6%</v>
      </c>
      <c r="F8" s="4"/>
      <c r="G8" s="4"/>
      <c r="H8" s="4"/>
      <c r="I8" s="4"/>
      <c r="J8" s="4"/>
      <c r="K8" s="4"/>
    </row>
    <row r="9" ht="12.0" customHeight="1">
      <c r="A9" s="19" t="s">
        <v>740</v>
      </c>
      <c r="B9" s="394" t="s">
        <v>515</v>
      </c>
      <c r="C9" s="34">
        <v>3.03252538E8</v>
      </c>
      <c r="D9" s="34">
        <v>2.40049615E8</v>
      </c>
      <c r="E9" s="169" t="str">
        <f t="shared" si="1"/>
        <v>-20.8%</v>
      </c>
      <c r="F9" s="4"/>
      <c r="G9" s="4"/>
      <c r="H9" s="4"/>
      <c r="I9" s="4"/>
      <c r="J9" s="4"/>
      <c r="K9" s="4"/>
    </row>
    <row r="10" ht="12.0" customHeight="1">
      <c r="A10" s="19" t="s">
        <v>741</v>
      </c>
      <c r="B10" s="394" t="s">
        <v>653</v>
      </c>
      <c r="C10" s="34">
        <v>2.7442511E8</v>
      </c>
      <c r="D10" s="34">
        <v>2.05684173E8</v>
      </c>
      <c r="E10" s="169" t="str">
        <f t="shared" si="1"/>
        <v>-25.0%</v>
      </c>
      <c r="F10" s="4"/>
      <c r="G10" s="4"/>
      <c r="H10" s="4"/>
      <c r="I10" s="4"/>
      <c r="J10" s="4"/>
      <c r="K10" s="4"/>
    </row>
    <row r="11" ht="12.0" customHeight="1">
      <c r="A11" s="19" t="s">
        <v>742</v>
      </c>
      <c r="B11" s="178" t="s">
        <v>376</v>
      </c>
      <c r="C11" s="34">
        <v>2.66859576E8</v>
      </c>
      <c r="D11" s="34">
        <v>1.52260594E8</v>
      </c>
      <c r="E11" s="169" t="str">
        <f t="shared" si="1"/>
        <v>-42.9%</v>
      </c>
      <c r="F11" s="4"/>
      <c r="G11" s="4"/>
      <c r="H11" s="4"/>
      <c r="I11" s="4"/>
      <c r="J11" s="4"/>
      <c r="K11" s="4"/>
    </row>
    <row r="12" ht="12.0" customHeight="1">
      <c r="A12" s="19" t="s">
        <v>743</v>
      </c>
      <c r="B12" s="394" t="s">
        <v>459</v>
      </c>
      <c r="C12" s="34">
        <v>1.80637236E8</v>
      </c>
      <c r="D12" s="34">
        <v>1.07990402E8</v>
      </c>
      <c r="E12" s="169" t="str">
        <f t="shared" si="1"/>
        <v>-40.2%</v>
      </c>
      <c r="F12" s="4"/>
      <c r="G12" s="4"/>
      <c r="H12" s="4"/>
      <c r="I12" s="4"/>
      <c r="J12" s="4"/>
      <c r="K12" s="4"/>
    </row>
    <row r="13" ht="12.0" customHeight="1">
      <c r="A13" s="19" t="s">
        <v>744</v>
      </c>
      <c r="B13" s="178" t="s">
        <v>471</v>
      </c>
      <c r="C13" s="34">
        <v>1.41994274E8</v>
      </c>
      <c r="D13" s="34">
        <v>8.3388797E7</v>
      </c>
      <c r="E13" s="169" t="str">
        <f t="shared" si="1"/>
        <v>-41.3%</v>
      </c>
      <c r="F13" s="4"/>
      <c r="G13" s="4"/>
      <c r="H13" s="4"/>
      <c r="I13" s="4"/>
      <c r="J13" s="4"/>
      <c r="K13" s="4"/>
    </row>
    <row r="14" ht="12.0" customHeight="1">
      <c r="A14" s="19" t="s">
        <v>745</v>
      </c>
      <c r="B14" s="178" t="s">
        <v>522</v>
      </c>
      <c r="C14" s="34">
        <v>6.4176488E7</v>
      </c>
      <c r="D14" s="34">
        <v>7.2241483E7</v>
      </c>
      <c r="E14" s="169" t="str">
        <f t="shared" si="1"/>
        <v>12.6%</v>
      </c>
      <c r="F14" s="4"/>
      <c r="G14" s="4"/>
      <c r="H14" s="4"/>
      <c r="I14" s="4"/>
      <c r="J14" s="4"/>
      <c r="K14" s="4"/>
    </row>
    <row r="15" ht="12.0" customHeight="1">
      <c r="A15" s="19" t="s">
        <v>746</v>
      </c>
      <c r="B15" s="178" t="s">
        <v>747</v>
      </c>
      <c r="C15" s="34">
        <v>9.477655E7</v>
      </c>
      <c r="D15" s="34">
        <v>6.5278299E7</v>
      </c>
      <c r="E15" s="169" t="str">
        <f t="shared" si="1"/>
        <v>-31.1%</v>
      </c>
      <c r="F15" s="4"/>
      <c r="G15" s="4"/>
      <c r="H15" s="4"/>
      <c r="I15" s="4"/>
      <c r="J15" s="4"/>
      <c r="K15" s="4"/>
    </row>
    <row r="16" ht="12.0" customHeight="1">
      <c r="A16" s="19" t="s">
        <v>748</v>
      </c>
      <c r="B16" s="178" t="s">
        <v>524</v>
      </c>
      <c r="C16" s="34">
        <v>1.50782112E8</v>
      </c>
      <c r="D16" s="34">
        <v>6.1214596E7</v>
      </c>
      <c r="E16" s="169" t="str">
        <f t="shared" si="1"/>
        <v>-59.4%</v>
      </c>
      <c r="F16" s="4"/>
      <c r="G16" s="4"/>
      <c r="H16" s="4"/>
      <c r="I16" s="4"/>
      <c r="J16" s="4"/>
      <c r="K16" s="4"/>
    </row>
    <row r="17" ht="12.0" customHeight="1">
      <c r="A17" s="19" t="s">
        <v>749</v>
      </c>
      <c r="B17" s="178" t="s">
        <v>615</v>
      </c>
      <c r="C17" s="34">
        <v>8.1300088E7</v>
      </c>
      <c r="D17" s="34">
        <v>5.7864468E7</v>
      </c>
      <c r="E17" s="169" t="str">
        <f t="shared" si="1"/>
        <v>-28.8%</v>
      </c>
      <c r="F17" s="4"/>
      <c r="G17" s="4"/>
      <c r="H17" s="4"/>
      <c r="I17" s="4"/>
      <c r="J17" s="4"/>
      <c r="K17" s="4"/>
    </row>
    <row r="18" ht="12.0" customHeight="1">
      <c r="A18" s="19" t="s">
        <v>750</v>
      </c>
      <c r="B18" s="178" t="s">
        <v>390</v>
      </c>
      <c r="C18" s="34">
        <v>9.6408071E7</v>
      </c>
      <c r="D18" s="34">
        <v>5.4259853E7</v>
      </c>
      <c r="E18" s="169" t="str">
        <f t="shared" si="1"/>
        <v>-43.7%</v>
      </c>
      <c r="F18" s="4"/>
      <c r="G18" s="4"/>
      <c r="H18" s="4"/>
      <c r="I18" s="4"/>
      <c r="J18" s="4"/>
      <c r="K18" s="4"/>
    </row>
    <row r="19" ht="12.0" customHeight="1">
      <c r="A19" s="19" t="s">
        <v>751</v>
      </c>
      <c r="B19" s="178" t="s">
        <v>468</v>
      </c>
      <c r="C19" s="34">
        <v>6.6584122E7</v>
      </c>
      <c r="D19" s="34">
        <v>5.409839E7</v>
      </c>
      <c r="E19" s="169" t="str">
        <f t="shared" si="1"/>
        <v>-18.8%</v>
      </c>
      <c r="F19" s="4"/>
      <c r="G19" s="4"/>
      <c r="H19" s="4"/>
      <c r="I19" s="4"/>
      <c r="J19" s="4"/>
      <c r="K19" s="4"/>
    </row>
    <row r="20" ht="12.0" customHeight="1">
      <c r="A20" s="19" t="s">
        <v>752</v>
      </c>
      <c r="B20" s="178" t="s">
        <v>513</v>
      </c>
      <c r="C20" s="34">
        <v>8.8866265E7</v>
      </c>
      <c r="D20" s="34">
        <v>5.3526208E7</v>
      </c>
      <c r="E20" s="169" t="str">
        <f t="shared" si="1"/>
        <v>-39.8%</v>
      </c>
      <c r="F20" s="4"/>
      <c r="G20" s="4"/>
      <c r="H20" s="4"/>
      <c r="I20" s="4"/>
      <c r="J20" s="4"/>
      <c r="K20" s="4"/>
    </row>
    <row r="21" ht="12.0" customHeight="1">
      <c r="A21" s="19" t="s">
        <v>753</v>
      </c>
      <c r="B21" s="178" t="s">
        <v>383</v>
      </c>
      <c r="C21" s="34">
        <v>5.8242706E7</v>
      </c>
      <c r="D21" s="34">
        <v>5.1672482E7</v>
      </c>
      <c r="E21" s="169" t="str">
        <f t="shared" si="1"/>
        <v>-11.3%</v>
      </c>
      <c r="F21" s="4"/>
      <c r="G21" s="4"/>
      <c r="H21" s="4"/>
      <c r="I21" s="4"/>
      <c r="J21" s="4"/>
      <c r="K21" s="4"/>
    </row>
    <row r="22" ht="12.0" customHeight="1">
      <c r="A22" s="19" t="s">
        <v>754</v>
      </c>
      <c r="B22" s="178" t="s">
        <v>755</v>
      </c>
      <c r="C22" s="34">
        <v>1.31443037E8</v>
      </c>
      <c r="D22" s="34">
        <v>4.3531732E7</v>
      </c>
      <c r="E22" s="169" t="str">
        <f t="shared" si="1"/>
        <v>-66.9%</v>
      </c>
      <c r="F22" s="4"/>
      <c r="G22" s="4"/>
      <c r="H22" s="4"/>
      <c r="I22" s="4"/>
      <c r="J22" s="4"/>
      <c r="K22" s="4"/>
    </row>
    <row r="23" ht="12.0" customHeight="1">
      <c r="A23" s="19" t="s">
        <v>756</v>
      </c>
      <c r="B23" s="178" t="s">
        <v>516</v>
      </c>
      <c r="C23" s="34">
        <v>8.5282579E7</v>
      </c>
      <c r="D23" s="34">
        <v>4.2238206E7</v>
      </c>
      <c r="E23" s="169" t="str">
        <f t="shared" si="1"/>
        <v>-50.5%</v>
      </c>
      <c r="F23" s="4"/>
      <c r="G23" s="4"/>
      <c r="H23" s="4"/>
      <c r="I23" s="4"/>
      <c r="J23" s="4"/>
      <c r="K23" s="4"/>
    </row>
    <row r="24" ht="12.0" customHeight="1">
      <c r="A24" s="19" t="s">
        <v>757</v>
      </c>
      <c r="B24" s="178" t="s">
        <v>464</v>
      </c>
      <c r="C24" s="34">
        <v>4.2197978E7</v>
      </c>
      <c r="D24" s="34">
        <v>3.4170996E7</v>
      </c>
      <c r="E24" s="169" t="str">
        <f t="shared" si="1"/>
        <v>-19.0%</v>
      </c>
      <c r="F24" s="4"/>
      <c r="G24" s="4"/>
      <c r="H24" s="4"/>
      <c r="I24" s="4"/>
      <c r="J24" s="4"/>
      <c r="K24" s="4"/>
    </row>
    <row r="25" ht="12.0" customHeight="1">
      <c r="A25" s="19" t="s">
        <v>758</v>
      </c>
      <c r="B25" s="178" t="s">
        <v>462</v>
      </c>
      <c r="C25" s="34">
        <v>7.0006256E7</v>
      </c>
      <c r="D25" s="34">
        <v>3.3777835E7</v>
      </c>
      <c r="E25" s="169" t="str">
        <f t="shared" si="1"/>
        <v>-51.8%</v>
      </c>
      <c r="F25" s="4"/>
      <c r="G25" s="4"/>
      <c r="H25" s="4"/>
      <c r="I25" s="4"/>
      <c r="J25" s="4"/>
      <c r="K25" s="4"/>
    </row>
    <row r="26" ht="12.0" customHeight="1">
      <c r="A26" s="19" t="s">
        <v>759</v>
      </c>
      <c r="B26" s="178" t="s">
        <v>461</v>
      </c>
      <c r="C26" s="34">
        <v>3.8248892E7</v>
      </c>
      <c r="D26" s="34">
        <v>2.3429768E7</v>
      </c>
      <c r="E26" s="169" t="str">
        <f t="shared" si="1"/>
        <v>-38.7%</v>
      </c>
      <c r="F26" s="4"/>
      <c r="G26" s="4"/>
      <c r="H26" s="4"/>
      <c r="I26" s="4"/>
      <c r="J26" s="4"/>
      <c r="K26" s="4"/>
    </row>
    <row r="27" ht="12.0" customHeight="1">
      <c r="A27" s="19" t="s">
        <v>760</v>
      </c>
      <c r="B27" s="178" t="s">
        <v>585</v>
      </c>
      <c r="C27" s="34">
        <v>3.87368E7</v>
      </c>
      <c r="D27" s="34">
        <v>2.135558E7</v>
      </c>
      <c r="E27" s="169" t="str">
        <f t="shared" si="1"/>
        <v>-44.9%</v>
      </c>
      <c r="F27" s="4"/>
      <c r="G27" s="4"/>
      <c r="H27" s="4"/>
      <c r="I27" s="4"/>
      <c r="J27" s="4"/>
      <c r="K27" s="4"/>
    </row>
    <row r="28" ht="12.0" customHeight="1">
      <c r="A28" s="19" t="s">
        <v>761</v>
      </c>
      <c r="B28" s="178" t="s">
        <v>762</v>
      </c>
      <c r="C28" s="34">
        <v>2.8590022E7</v>
      </c>
      <c r="D28" s="34">
        <v>2.0972315E7</v>
      </c>
      <c r="E28" s="169" t="str">
        <f t="shared" si="1"/>
        <v>-26.6%</v>
      </c>
      <c r="F28" s="4"/>
      <c r="G28" s="4"/>
      <c r="H28" s="4"/>
      <c r="I28" s="4"/>
      <c r="J28" s="4"/>
      <c r="K28" s="4"/>
    </row>
    <row r="29" ht="12.0" customHeight="1">
      <c r="A29" s="19" t="s">
        <v>763</v>
      </c>
      <c r="B29" s="178" t="s">
        <v>764</v>
      </c>
      <c r="C29" s="34">
        <v>2.9050938E7</v>
      </c>
      <c r="D29" s="34">
        <v>1.9819275E7</v>
      </c>
      <c r="E29" s="169" t="str">
        <f t="shared" si="1"/>
        <v>-31.8%</v>
      </c>
      <c r="F29" s="4"/>
      <c r="G29" s="4"/>
      <c r="H29" s="4"/>
      <c r="I29" s="4"/>
      <c r="J29" s="4"/>
      <c r="K29" s="4"/>
    </row>
    <row r="30" ht="12.0" customHeight="1">
      <c r="A30" s="19" t="s">
        <v>765</v>
      </c>
      <c r="B30" s="178" t="s">
        <v>387</v>
      </c>
      <c r="C30" s="34">
        <v>6.1623567E7</v>
      </c>
      <c r="D30" s="34">
        <v>1.8300388E7</v>
      </c>
      <c r="E30" s="169" t="str">
        <f t="shared" si="1"/>
        <v>-70.3%</v>
      </c>
      <c r="F30" s="4"/>
      <c r="G30" s="4"/>
      <c r="H30" s="4"/>
      <c r="I30" s="4"/>
      <c r="J30" s="4"/>
      <c r="K30" s="4"/>
    </row>
    <row r="31" ht="12.0" customHeight="1">
      <c r="A31" s="19" t="s">
        <v>766</v>
      </c>
      <c r="B31" s="178" t="s">
        <v>466</v>
      </c>
      <c r="C31" s="34">
        <v>2.2542223E7</v>
      </c>
      <c r="D31" s="34">
        <v>1.8179272E7</v>
      </c>
      <c r="E31" s="169" t="str">
        <f t="shared" si="1"/>
        <v>-19.4%</v>
      </c>
      <c r="F31" s="4"/>
      <c r="G31" s="4"/>
      <c r="H31" s="4"/>
      <c r="I31" s="4"/>
      <c r="J31" s="4"/>
      <c r="K31" s="4"/>
    </row>
    <row r="32" ht="12.0" customHeight="1">
      <c r="A32" s="19" t="s">
        <v>767</v>
      </c>
      <c r="B32" s="178" t="s">
        <v>384</v>
      </c>
      <c r="C32" s="34">
        <v>3.0467495E7</v>
      </c>
      <c r="D32" s="34">
        <v>1.7439992E7</v>
      </c>
      <c r="E32" s="169" t="str">
        <f t="shared" si="1"/>
        <v>-42.8%</v>
      </c>
      <c r="F32" s="4"/>
      <c r="G32" s="4"/>
      <c r="H32" s="4"/>
      <c r="I32" s="4"/>
      <c r="J32" s="4"/>
      <c r="K32" s="4"/>
    </row>
    <row r="33" ht="12.0" customHeight="1">
      <c r="A33" s="19" t="s">
        <v>768</v>
      </c>
      <c r="B33" s="178" t="s">
        <v>769</v>
      </c>
      <c r="C33" s="34">
        <v>5.3935967E7</v>
      </c>
      <c r="D33" s="34">
        <v>1.56541E7</v>
      </c>
      <c r="E33" s="169" t="str">
        <f t="shared" si="1"/>
        <v>-71.0%</v>
      </c>
      <c r="F33" s="4"/>
      <c r="G33" s="4"/>
      <c r="H33" s="4"/>
      <c r="I33" s="4"/>
      <c r="J33" s="4"/>
      <c r="K33" s="4"/>
    </row>
    <row r="34" ht="12.0" customHeight="1">
      <c r="A34" s="19" t="s">
        <v>770</v>
      </c>
      <c r="B34" s="178" t="s">
        <v>386</v>
      </c>
      <c r="C34" s="34">
        <v>3.4135468E7</v>
      </c>
      <c r="D34" s="34">
        <v>1.5461062E7</v>
      </c>
      <c r="E34" s="169" t="str">
        <f t="shared" si="1"/>
        <v>-54.7%</v>
      </c>
      <c r="F34" s="4"/>
      <c r="G34" s="4"/>
      <c r="H34" s="4"/>
      <c r="I34" s="4"/>
      <c r="J34" s="4"/>
      <c r="K34" s="4"/>
    </row>
    <row r="35" ht="12.0" customHeight="1">
      <c r="A35" s="19" t="s">
        <v>771</v>
      </c>
      <c r="B35" s="178" t="s">
        <v>772</v>
      </c>
      <c r="C35" s="34">
        <v>1.2360131E7</v>
      </c>
      <c r="D35" s="34">
        <v>1.5245087E7</v>
      </c>
      <c r="E35" s="169" t="str">
        <f t="shared" si="1"/>
        <v>23.3%</v>
      </c>
      <c r="F35" s="4"/>
      <c r="G35" s="4"/>
      <c r="H35" s="4"/>
      <c r="I35" s="4"/>
      <c r="J35" s="4"/>
      <c r="K35" s="4"/>
    </row>
    <row r="36" ht="12.0" customHeight="1">
      <c r="A36" s="19" t="s">
        <v>773</v>
      </c>
      <c r="B36" s="178" t="s">
        <v>475</v>
      </c>
      <c r="C36" s="34">
        <v>1.500353E7</v>
      </c>
      <c r="D36" s="34">
        <v>1.476277E7</v>
      </c>
      <c r="E36" s="169" t="str">
        <f t="shared" si="1"/>
        <v>-1.6%</v>
      </c>
      <c r="F36" s="4"/>
      <c r="G36" s="4"/>
      <c r="H36" s="4"/>
      <c r="I36" s="4"/>
      <c r="J36" s="4"/>
      <c r="K36" s="4"/>
    </row>
    <row r="37" ht="12.0" customHeight="1">
      <c r="A37" s="19" t="s">
        <v>774</v>
      </c>
      <c r="B37" s="178" t="s">
        <v>381</v>
      </c>
      <c r="C37" s="34">
        <v>1.6482868E7</v>
      </c>
      <c r="D37" s="34">
        <v>1.473674E7</v>
      </c>
      <c r="E37" s="169" t="str">
        <f t="shared" si="1"/>
        <v>-10.6%</v>
      </c>
      <c r="F37" s="4"/>
      <c r="G37" s="4"/>
      <c r="H37" s="4"/>
      <c r="I37" s="4"/>
      <c r="J37" s="4"/>
      <c r="K37" s="4"/>
    </row>
    <row r="38" ht="12.0" customHeight="1">
      <c r="A38" s="19" t="s">
        <v>775</v>
      </c>
      <c r="B38" s="178" t="s">
        <v>776</v>
      </c>
      <c r="C38" s="34">
        <v>3.2806575E7</v>
      </c>
      <c r="D38" s="34">
        <v>1.2946384E7</v>
      </c>
      <c r="E38" s="169" t="str">
        <f t="shared" si="1"/>
        <v>-60.5%</v>
      </c>
      <c r="F38" s="4"/>
      <c r="G38" s="4"/>
      <c r="H38" s="4"/>
      <c r="I38" s="4"/>
      <c r="J38" s="4"/>
      <c r="K38" s="4"/>
    </row>
    <row r="39" ht="12.0" customHeight="1">
      <c r="A39" s="19" t="s">
        <v>777</v>
      </c>
      <c r="B39" s="178" t="s">
        <v>469</v>
      </c>
      <c r="C39" s="34">
        <v>2775740.0</v>
      </c>
      <c r="D39" s="34">
        <v>1.2823163E7</v>
      </c>
      <c r="E39" s="169" t="str">
        <f t="shared" si="1"/>
        <v>362.0%</v>
      </c>
      <c r="F39" s="4"/>
      <c r="G39" s="4"/>
      <c r="H39" s="4"/>
      <c r="I39" s="4"/>
      <c r="J39" s="4"/>
      <c r="K39" s="4"/>
    </row>
    <row r="40" ht="12.0" customHeight="1">
      <c r="A40" s="19" t="s">
        <v>778</v>
      </c>
      <c r="B40" s="178" t="s">
        <v>520</v>
      </c>
      <c r="C40" s="34">
        <v>1.4175621E7</v>
      </c>
      <c r="D40" s="34">
        <v>1.147206E7</v>
      </c>
      <c r="E40" s="169" t="str">
        <f t="shared" si="1"/>
        <v>-19.1%</v>
      </c>
      <c r="F40" s="4"/>
      <c r="G40" s="4"/>
      <c r="H40" s="4"/>
      <c r="I40" s="4"/>
      <c r="J40" s="4"/>
      <c r="K40" s="4"/>
    </row>
    <row r="41" ht="12.0" customHeight="1">
      <c r="A41" s="19" t="s">
        <v>779</v>
      </c>
      <c r="B41" s="178" t="s">
        <v>780</v>
      </c>
      <c r="C41" s="34">
        <v>2.2210373E7</v>
      </c>
      <c r="D41" s="34">
        <v>1.0129545E7</v>
      </c>
      <c r="E41" s="169" t="str">
        <f t="shared" si="1"/>
        <v>-54.4%</v>
      </c>
      <c r="F41" s="4"/>
      <c r="G41" s="4"/>
      <c r="H41" s="4"/>
      <c r="I41" s="4"/>
      <c r="J41" s="4"/>
      <c r="K41" s="4"/>
    </row>
    <row r="42" ht="12.0" customHeight="1">
      <c r="A42" s="19" t="s">
        <v>781</v>
      </c>
      <c r="B42" s="178" t="s">
        <v>389</v>
      </c>
      <c r="C42" s="34">
        <v>1.1749258E7</v>
      </c>
      <c r="D42" s="34">
        <v>9233892.0</v>
      </c>
      <c r="E42" s="169" t="str">
        <f t="shared" si="1"/>
        <v>-21.4%</v>
      </c>
      <c r="F42" s="4"/>
      <c r="G42" s="4"/>
      <c r="H42" s="4"/>
      <c r="I42" s="4"/>
      <c r="J42" s="4"/>
      <c r="K42" s="4"/>
    </row>
    <row r="43" ht="12.0" customHeight="1">
      <c r="A43" s="19" t="s">
        <v>782</v>
      </c>
      <c r="B43" s="178" t="s">
        <v>470</v>
      </c>
      <c r="C43" s="34">
        <v>1983472.0</v>
      </c>
      <c r="D43" s="34">
        <v>8958765.0</v>
      </c>
      <c r="E43" s="169" t="str">
        <f t="shared" si="1"/>
        <v>351.7%</v>
      </c>
      <c r="F43" s="4"/>
      <c r="G43" s="4"/>
      <c r="H43" s="4"/>
      <c r="I43" s="4"/>
      <c r="J43" s="4"/>
      <c r="K43" s="4"/>
    </row>
    <row r="44" ht="12.0" customHeight="1">
      <c r="A44" s="19" t="s">
        <v>783</v>
      </c>
      <c r="B44" s="178" t="s">
        <v>784</v>
      </c>
      <c r="C44" s="34">
        <v>1.2220207E7</v>
      </c>
      <c r="D44" s="34">
        <v>8050889.0</v>
      </c>
      <c r="E44" s="169" t="str">
        <f t="shared" si="1"/>
        <v>-34.1%</v>
      </c>
      <c r="F44" s="4"/>
      <c r="G44" s="4"/>
      <c r="H44" s="4"/>
      <c r="I44" s="4"/>
      <c r="J44" s="4"/>
      <c r="K44" s="4"/>
    </row>
    <row r="45" ht="12.0" customHeight="1">
      <c r="A45" s="19" t="s">
        <v>785</v>
      </c>
      <c r="B45" s="178" t="s">
        <v>786</v>
      </c>
      <c r="C45" s="34">
        <v>2.5605711E7</v>
      </c>
      <c r="D45" s="34">
        <v>7868524.0</v>
      </c>
      <c r="E45" s="169" t="str">
        <f t="shared" si="1"/>
        <v>-69.3%</v>
      </c>
      <c r="F45" s="4"/>
      <c r="G45" s="4"/>
      <c r="H45" s="4"/>
      <c r="I45" s="4"/>
      <c r="J45" s="4"/>
      <c r="K45" s="4"/>
    </row>
    <row r="46" ht="12.0" customHeight="1">
      <c r="A46" s="19" t="s">
        <v>787</v>
      </c>
      <c r="B46" s="178" t="s">
        <v>554</v>
      </c>
      <c r="C46" s="34">
        <v>1.9306073E7</v>
      </c>
      <c r="D46" s="34">
        <v>7461973.0</v>
      </c>
      <c r="E46" s="169" t="str">
        <f t="shared" si="1"/>
        <v>-61.3%</v>
      </c>
      <c r="F46" s="4"/>
      <c r="G46" s="4"/>
      <c r="H46" s="4"/>
      <c r="I46" s="4"/>
      <c r="J46" s="4"/>
      <c r="K46" s="4"/>
    </row>
    <row r="47" ht="12.0" customHeight="1">
      <c r="A47" s="19" t="s">
        <v>788</v>
      </c>
      <c r="B47" s="178" t="s">
        <v>558</v>
      </c>
      <c r="C47" s="34">
        <v>2.342832E7</v>
      </c>
      <c r="D47" s="34">
        <v>7407018.0</v>
      </c>
      <c r="E47" s="169" t="str">
        <f t="shared" si="1"/>
        <v>-68.4%</v>
      </c>
      <c r="F47" s="4"/>
      <c r="G47" s="4"/>
      <c r="H47" s="4"/>
      <c r="I47" s="4"/>
      <c r="J47" s="4"/>
      <c r="K47" s="4"/>
    </row>
    <row r="48" ht="12.0" customHeight="1">
      <c r="A48" s="19" t="s">
        <v>789</v>
      </c>
      <c r="B48" s="178" t="s">
        <v>790</v>
      </c>
      <c r="C48" s="34">
        <v>4290936.0</v>
      </c>
      <c r="D48" s="34">
        <v>7053389.0</v>
      </c>
      <c r="E48" s="169" t="str">
        <f t="shared" si="1"/>
        <v>64.4%</v>
      </c>
      <c r="F48" s="4"/>
      <c r="G48" s="4"/>
      <c r="H48" s="4"/>
      <c r="I48" s="4"/>
      <c r="J48" s="4"/>
      <c r="K48" s="4"/>
    </row>
    <row r="49" ht="12.0" customHeight="1">
      <c r="A49" s="19" t="s">
        <v>791</v>
      </c>
      <c r="B49" s="178" t="s">
        <v>525</v>
      </c>
      <c r="C49" s="34">
        <v>1.2383545E7</v>
      </c>
      <c r="D49" s="34">
        <v>6429379.0</v>
      </c>
      <c r="E49" s="169" t="str">
        <f t="shared" si="1"/>
        <v>-48.1%</v>
      </c>
      <c r="F49" s="4"/>
      <c r="G49" s="4"/>
      <c r="H49" s="4"/>
      <c r="I49" s="4"/>
      <c r="J49" s="4"/>
      <c r="K49" s="4"/>
    </row>
    <row r="50" ht="12.0" customHeight="1">
      <c r="A50" s="19" t="s">
        <v>792</v>
      </c>
      <c r="B50" s="178" t="s">
        <v>793</v>
      </c>
      <c r="C50" s="34">
        <v>3045559.0</v>
      </c>
      <c r="D50" s="34">
        <v>6354380.0</v>
      </c>
      <c r="E50" s="169" t="str">
        <f t="shared" si="1"/>
        <v>108.6%</v>
      </c>
      <c r="F50" s="4"/>
      <c r="G50" s="4"/>
      <c r="H50" s="4"/>
      <c r="I50" s="4"/>
      <c r="J50" s="4"/>
      <c r="K50" s="4"/>
    </row>
    <row r="51" ht="12.0" customHeight="1">
      <c r="A51" s="19" t="s">
        <v>794</v>
      </c>
      <c r="B51" s="178" t="s">
        <v>552</v>
      </c>
      <c r="C51" s="34">
        <v>1.6036417E7</v>
      </c>
      <c r="D51" s="34">
        <v>5766545.0</v>
      </c>
      <c r="E51" s="169" t="str">
        <f t="shared" si="1"/>
        <v>-64.0%</v>
      </c>
      <c r="F51" s="4"/>
      <c r="G51" s="4"/>
      <c r="H51" s="4"/>
      <c r="I51" s="4"/>
      <c r="J51" s="4"/>
      <c r="K51" s="4"/>
    </row>
    <row r="52" ht="12.0" customHeight="1">
      <c r="A52" s="19" t="s">
        <v>795</v>
      </c>
      <c r="B52" s="178" t="s">
        <v>796</v>
      </c>
      <c r="C52" s="34">
        <v>8276723.0</v>
      </c>
      <c r="D52" s="34">
        <v>4908749.0</v>
      </c>
      <c r="E52" s="169" t="str">
        <f t="shared" si="1"/>
        <v>-40.7%</v>
      </c>
      <c r="F52" s="4"/>
      <c r="G52" s="4"/>
      <c r="H52" s="4"/>
      <c r="I52" s="4"/>
      <c r="J52" s="4"/>
      <c r="K52" s="4"/>
    </row>
    <row r="53" ht="12.0" customHeight="1">
      <c r="A53" s="19" t="s">
        <v>797</v>
      </c>
      <c r="B53" s="178" t="s">
        <v>388</v>
      </c>
      <c r="C53" s="34">
        <v>9512580.0</v>
      </c>
      <c r="D53" s="34">
        <v>4859413.0</v>
      </c>
      <c r="E53" s="169" t="str">
        <f t="shared" si="1"/>
        <v>-48.9%</v>
      </c>
      <c r="F53" s="4"/>
      <c r="G53" s="4"/>
      <c r="H53" s="4"/>
      <c r="I53" s="4"/>
      <c r="J53" s="4"/>
      <c r="K53" s="4"/>
    </row>
    <row r="54" ht="12.0" customHeight="1">
      <c r="A54" s="19" t="s">
        <v>798</v>
      </c>
      <c r="B54" s="178" t="s">
        <v>799</v>
      </c>
      <c r="C54" s="34">
        <v>1.9074443E7</v>
      </c>
      <c r="D54" s="34">
        <v>4835885.0</v>
      </c>
      <c r="E54" s="169" t="str">
        <f t="shared" si="1"/>
        <v>-74.6%</v>
      </c>
      <c r="F54" s="4"/>
      <c r="G54" s="4"/>
      <c r="H54" s="4"/>
      <c r="I54" s="4"/>
      <c r="J54" s="4"/>
      <c r="K54" s="4"/>
    </row>
    <row r="55" ht="12.0" customHeight="1">
      <c r="A55" s="4"/>
      <c r="B55" s="178" t="s">
        <v>800</v>
      </c>
      <c r="C55" s="34">
        <v>2.6759725789999962E8</v>
      </c>
      <c r="D55" s="34">
        <v>1.25145622E8</v>
      </c>
      <c r="E55" s="169" t="str">
        <f t="shared" si="1"/>
        <v>-53.2%</v>
      </c>
      <c r="F55" s="4"/>
      <c r="G55" s="4"/>
      <c r="H55" s="4"/>
      <c r="I55" s="4"/>
      <c r="J55" s="4"/>
      <c r="K55" s="4"/>
    </row>
    <row r="56" ht="12.0" customHeight="1">
      <c r="A56" s="4"/>
      <c r="B56" s="2"/>
      <c r="C56" s="2"/>
      <c r="D56" s="2"/>
      <c r="E56" s="2"/>
      <c r="F56" s="4"/>
      <c r="G56" s="4"/>
      <c r="H56" s="4"/>
      <c r="I56" s="4"/>
      <c r="J56" s="4"/>
      <c r="K56" s="4"/>
    </row>
    <row r="57" ht="12.0" customHeight="1">
      <c r="A57" s="266"/>
      <c r="B57" s="145" t="s">
        <v>801</v>
      </c>
      <c r="C57" s="388" t="str">
        <f t="shared" ref="C57:D57" si="2">+SUM(C5:C55)</f>
        <v>5,908,679,099</v>
      </c>
      <c r="D57" s="388" t="str">
        <f t="shared" si="2"/>
        <v>4,327,230,118</v>
      </c>
      <c r="E57" s="325" t="str">
        <f>D57/C57-1</f>
        <v>-26.8%</v>
      </c>
      <c r="F57" s="4"/>
      <c r="G57" s="4"/>
      <c r="H57" s="4"/>
      <c r="I57" s="4"/>
      <c r="J57" s="4"/>
      <c r="K57" s="4"/>
    </row>
    <row r="58" ht="12.0" customHeight="1">
      <c r="A58" s="4"/>
      <c r="B58" s="2"/>
      <c r="C58" s="2"/>
      <c r="D58" s="2"/>
      <c r="E58" s="2"/>
      <c r="F58" s="4"/>
      <c r="G58" s="4"/>
      <c r="H58" s="4"/>
      <c r="I58" s="4"/>
      <c r="J58" s="4"/>
      <c r="K58" s="4"/>
    </row>
    <row r="59" ht="12.0" customHeight="1">
      <c r="A59" s="4"/>
      <c r="B59" s="2"/>
      <c r="C59" s="2"/>
      <c r="D59" s="2"/>
      <c r="E59" s="2"/>
      <c r="F59" s="4"/>
      <c r="G59" s="4"/>
      <c r="H59" s="4"/>
      <c r="I59" s="4"/>
      <c r="J59" s="4"/>
      <c r="K59" s="4"/>
    </row>
    <row r="60" ht="12.75" customHeight="1">
      <c r="A60" s="9" t="s">
        <v>395</v>
      </c>
      <c r="B60" s="139"/>
      <c r="C60" s="391"/>
      <c r="D60" s="391"/>
      <c r="E60" s="391"/>
      <c r="F60" s="4"/>
      <c r="G60" s="4"/>
      <c r="H60" s="4"/>
      <c r="I60" s="4"/>
      <c r="J60" s="4"/>
      <c r="K60" s="4"/>
    </row>
    <row r="61" ht="12.75" customHeight="1">
      <c r="A61" s="4" t="s">
        <v>729</v>
      </c>
      <c r="B61" s="104"/>
      <c r="C61" s="104"/>
      <c r="D61" s="104"/>
      <c r="E61" s="104"/>
      <c r="F61" s="4"/>
      <c r="G61" s="4"/>
      <c r="H61" s="4"/>
      <c r="I61" s="4"/>
      <c r="J61" s="4"/>
      <c r="K61" s="4"/>
    </row>
    <row r="62" ht="12.0" customHeight="1">
      <c r="A62" s="15" t="s">
        <v>404</v>
      </c>
      <c r="B62" s="15"/>
      <c r="C62" s="15"/>
      <c r="D62" s="15"/>
      <c r="E62" s="15"/>
      <c r="F62" s="4"/>
      <c r="G62" s="4"/>
      <c r="H62" s="4"/>
      <c r="I62" s="4"/>
      <c r="J62" s="4"/>
      <c r="K62" s="4"/>
    </row>
    <row r="63" ht="12.0" customHeight="1">
      <c r="A63" s="4"/>
      <c r="B63" s="2"/>
      <c r="C63" s="104"/>
      <c r="D63" s="104"/>
      <c r="E63" s="104"/>
      <c r="F63" s="4"/>
      <c r="G63" s="4"/>
      <c r="H63" s="4"/>
      <c r="I63" s="4"/>
      <c r="J63" s="4"/>
      <c r="K63" s="4"/>
    </row>
    <row r="64" ht="12.0" customHeight="1">
      <c r="A64" s="4"/>
      <c r="B64" s="2"/>
      <c r="C64" s="2"/>
      <c r="D64" s="2"/>
      <c r="E64" s="2"/>
      <c r="F64" s="4"/>
      <c r="G64" s="4"/>
      <c r="H64" s="4"/>
      <c r="I64" s="4"/>
      <c r="J64" s="4"/>
      <c r="K64" s="4"/>
    </row>
    <row r="65" ht="12.0" customHeight="1">
      <c r="A65" s="4"/>
      <c r="B65" s="2"/>
      <c r="C65" s="2"/>
      <c r="D65" s="2"/>
      <c r="E65" s="2"/>
      <c r="F65" s="4"/>
      <c r="G65" s="4"/>
      <c r="H65" s="4"/>
      <c r="I65" s="4"/>
      <c r="J65" s="4"/>
      <c r="K65" s="4"/>
    </row>
    <row r="66" ht="12.0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ht="12.0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ht="12.0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ht="12.0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ht="12.0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ht="12.0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ht="12.0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ht="12.0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ht="12.0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ht="12.0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ht="12.0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ht="12.0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ht="12.0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ht="12.0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ht="12.0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ht="12.0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ht="12.0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ht="12.0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ht="12.0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ht="12.0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ht="12.0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ht="12.0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ht="12.0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ht="12.0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ht="12.0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ht="12.0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ht="12.0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ht="12.0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ht="12.0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ht="12.0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ht="12.0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ht="12.0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ht="12.0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ht="12.0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ht="12.0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ht="12.0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ht="12.0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ht="12.0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ht="12.0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ht="12.0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ht="12.0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ht="12.0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ht="12.0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ht="12.0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ht="12.0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ht="12.0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ht="12.0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ht="12.0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ht="12.0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ht="12.0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ht="12.0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ht="12.0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ht="12.0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ht="12.0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ht="12.0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ht="12.0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ht="12.0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ht="12.0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ht="12.0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ht="12.0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ht="12.0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ht="12.0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ht="12.0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ht="12.0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ht="12.0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ht="12.0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ht="12.0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ht="12.0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ht="12.0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ht="12.0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ht="12.0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ht="12.0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ht="12.0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ht="12.0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ht="12.0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ht="12.0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ht="12.0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ht="12.0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ht="12.0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ht="12.0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ht="12.0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ht="12.0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ht="12.0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ht="12.0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ht="12.0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ht="12.0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ht="12.0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ht="12.0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ht="12.0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ht="12.0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ht="12.0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ht="12.0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ht="12.0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ht="12.0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ht="12.0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ht="12.0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ht="12.0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ht="12.0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ht="12.0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ht="12.0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ht="12.0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ht="12.0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ht="12.0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ht="12.0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ht="12.0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ht="12.0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ht="12.0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ht="12.0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ht="12.0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ht="12.0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ht="12.0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ht="12.0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ht="12.0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ht="12.0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ht="12.0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ht="12.0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ht="12.0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ht="12.0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ht="12.0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ht="12.0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ht="12.0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ht="12.0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ht="12.0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ht="12.0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ht="12.0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ht="12.0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ht="12.0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ht="12.0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ht="12.0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ht="12.0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ht="12.0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ht="12.0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ht="12.0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ht="12.0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ht="12.0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ht="12.0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ht="12.0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ht="12.0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ht="12.0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ht="12.0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ht="12.0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ht="12.0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ht="12.0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ht="12.0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ht="12.0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ht="12.0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ht="12.0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ht="12.0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ht="12.0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ht="12.0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ht="12.0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ht="12.0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ht="12.0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ht="12.0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ht="12.0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ht="12.0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ht="12.0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ht="12.0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ht="12.0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ht="12.0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ht="12.0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ht="12.0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ht="12.0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ht="12.0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ht="12.0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ht="12.0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ht="12.0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ht="12.0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ht="12.0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ht="12.0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ht="12.0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ht="12.0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ht="12.0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ht="12.0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ht="12.0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ht="12.0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ht="12.0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ht="12.0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ht="12.0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ht="12.0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ht="12.0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ht="12.0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ht="12.0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ht="12.0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ht="12.0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ht="12.0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ht="12.0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ht="12.0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ht="12.0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ht="12.0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ht="12.0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ht="12.0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ht="12.0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ht="12.0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ht="12.0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ht="12.0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ht="12.0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</sheetData>
  <printOptions/>
  <pageMargins bottom="0.75" footer="0.0" header="0.0" left="0.7" right="0.7" top="0.75"/>
  <pageSetup orientation="landscape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29.57"/>
    <col customWidth="1" min="2" max="4" width="22.57"/>
    <col customWidth="1" min="5" max="6" width="11.57"/>
    <col customWidth="1" min="7" max="7" width="11.71"/>
    <col customWidth="1" min="8" max="11" width="11.57"/>
  </cols>
  <sheetData>
    <row r="1" ht="12.0" customHeight="1">
      <c r="A1" s="1" t="s">
        <v>802</v>
      </c>
      <c r="B1" s="2"/>
      <c r="C1" s="2"/>
      <c r="D1" s="2"/>
      <c r="E1" s="4"/>
      <c r="F1" s="4"/>
      <c r="G1" s="4"/>
      <c r="H1" s="4"/>
      <c r="I1" s="4"/>
      <c r="J1" s="4"/>
      <c r="K1" s="4"/>
    </row>
    <row r="2" ht="12.0" customHeight="1">
      <c r="A2" s="3" t="s">
        <v>803</v>
      </c>
      <c r="B2" s="2"/>
      <c r="C2" s="2"/>
      <c r="D2" s="2"/>
      <c r="E2" s="4"/>
      <c r="F2" s="4"/>
      <c r="G2" s="4"/>
      <c r="H2" s="4"/>
      <c r="I2" s="4"/>
      <c r="J2" s="4"/>
      <c r="K2" s="4"/>
    </row>
    <row r="3" ht="12.0" customHeight="1">
      <c r="A3" s="4"/>
      <c r="B3" s="2"/>
      <c r="C3" s="2"/>
      <c r="D3" s="2"/>
      <c r="E3" s="4"/>
      <c r="F3" s="4"/>
      <c r="G3" s="4"/>
      <c r="H3" s="4"/>
      <c r="I3" s="4"/>
      <c r="J3" s="4"/>
      <c r="K3" s="4"/>
    </row>
    <row r="4" ht="12.0" customHeight="1">
      <c r="A4" s="5" t="s">
        <v>177</v>
      </c>
      <c r="B4" s="6">
        <v>2019.0</v>
      </c>
      <c r="C4" s="6" t="s">
        <v>804</v>
      </c>
      <c r="D4" s="6" t="s">
        <v>805</v>
      </c>
      <c r="E4" s="4"/>
      <c r="H4" s="4"/>
      <c r="I4" s="4"/>
      <c r="J4" s="4"/>
      <c r="K4" s="4"/>
    </row>
    <row r="5" ht="12.0" customHeight="1">
      <c r="A5" s="4" t="s">
        <v>181</v>
      </c>
      <c r="B5" s="208">
        <v>1.472484224E9</v>
      </c>
      <c r="C5" s="208">
        <v>1.410481115E9</v>
      </c>
      <c r="D5" s="13" t="str">
        <f t="shared" ref="D5:D23" si="1">+C5/B5-1</f>
        <v>-4.2%</v>
      </c>
      <c r="E5" s="254"/>
      <c r="H5" s="4"/>
      <c r="I5" s="4"/>
      <c r="J5" s="4"/>
      <c r="K5" s="4"/>
    </row>
    <row r="6" ht="12.0" customHeight="1">
      <c r="A6" s="4" t="s">
        <v>188</v>
      </c>
      <c r="B6" s="208">
        <v>9.31115826E8</v>
      </c>
      <c r="C6" s="208">
        <v>5.85595876E8</v>
      </c>
      <c r="D6" s="13" t="str">
        <f t="shared" si="1"/>
        <v>-37.1%</v>
      </c>
      <c r="E6" s="254"/>
      <c r="H6" s="4"/>
      <c r="I6" s="4"/>
      <c r="J6" s="4"/>
      <c r="K6" s="4"/>
    </row>
    <row r="7" ht="12.0" customHeight="1">
      <c r="A7" s="4" t="s">
        <v>205</v>
      </c>
      <c r="B7" s="208">
        <v>5.8362279109E8</v>
      </c>
      <c r="C7" s="208">
        <v>4.0648408E8</v>
      </c>
      <c r="D7" s="13" t="str">
        <f t="shared" si="1"/>
        <v>-30.4%</v>
      </c>
      <c r="E7" s="254"/>
      <c r="H7" s="4"/>
      <c r="I7" s="4"/>
      <c r="J7" s="4"/>
      <c r="K7" s="4"/>
    </row>
    <row r="8" ht="12.0" customHeight="1">
      <c r="A8" s="4" t="s">
        <v>204</v>
      </c>
      <c r="B8" s="208">
        <v>3.92395346E8</v>
      </c>
      <c r="C8" s="208">
        <v>3.57477406E8</v>
      </c>
      <c r="D8" s="13" t="str">
        <f t="shared" si="1"/>
        <v>-8.9%</v>
      </c>
      <c r="E8" s="254"/>
      <c r="H8" s="4"/>
      <c r="I8" s="4"/>
      <c r="J8" s="4"/>
      <c r="K8" s="4"/>
    </row>
    <row r="9" ht="12.0" customHeight="1">
      <c r="A9" s="4" t="s">
        <v>193</v>
      </c>
      <c r="B9" s="208">
        <v>3.49648912E8</v>
      </c>
      <c r="C9" s="208">
        <v>2.26508758E8</v>
      </c>
      <c r="D9" s="13" t="str">
        <f t="shared" si="1"/>
        <v>-35.2%</v>
      </c>
      <c r="E9" s="254"/>
      <c r="H9" s="4"/>
      <c r="I9" s="4"/>
      <c r="J9" s="4"/>
      <c r="K9" s="4"/>
    </row>
    <row r="10" ht="12.0" customHeight="1">
      <c r="A10" s="4" t="s">
        <v>206</v>
      </c>
      <c r="B10" s="208">
        <v>2.96826708E8</v>
      </c>
      <c r="C10" s="208">
        <v>2.17774743E8</v>
      </c>
      <c r="D10" s="13" t="str">
        <f t="shared" si="1"/>
        <v>-26.6%</v>
      </c>
      <c r="E10" s="254"/>
      <c r="H10" s="4"/>
      <c r="I10" s="4"/>
      <c r="J10" s="4"/>
      <c r="K10" s="4"/>
    </row>
    <row r="11" ht="12.0" customHeight="1">
      <c r="A11" s="4" t="s">
        <v>182</v>
      </c>
      <c r="B11" s="208">
        <v>4.0671241215E8</v>
      </c>
      <c r="C11" s="208">
        <v>2.10852897E8</v>
      </c>
      <c r="D11" s="13" t="str">
        <f t="shared" si="1"/>
        <v>-48.2%</v>
      </c>
      <c r="E11" s="254"/>
      <c r="H11" s="4"/>
      <c r="I11" s="4"/>
      <c r="J11" s="4"/>
      <c r="K11" s="4"/>
    </row>
    <row r="12" ht="12.0" customHeight="1">
      <c r="A12" s="4" t="s">
        <v>194</v>
      </c>
      <c r="B12" s="208">
        <v>2.28694975E8</v>
      </c>
      <c r="C12" s="208">
        <v>1.8058271E8</v>
      </c>
      <c r="D12" s="13" t="str">
        <f t="shared" si="1"/>
        <v>-21.0%</v>
      </c>
      <c r="E12" s="254"/>
      <c r="H12" s="4"/>
      <c r="I12" s="4"/>
      <c r="J12" s="4"/>
      <c r="K12" s="4"/>
    </row>
    <row r="13" ht="12.0" customHeight="1">
      <c r="A13" s="4" t="s">
        <v>183</v>
      </c>
      <c r="B13" s="208">
        <v>1.89566848E8</v>
      </c>
      <c r="C13" s="208">
        <v>1.76492014E8</v>
      </c>
      <c r="D13" s="13" t="str">
        <f t="shared" si="1"/>
        <v>-6.9%</v>
      </c>
      <c r="E13" s="254"/>
      <c r="H13" s="4"/>
      <c r="I13" s="4"/>
      <c r="J13" s="4"/>
      <c r="K13" s="4"/>
    </row>
    <row r="14" ht="12.0" customHeight="1">
      <c r="A14" s="4" t="s">
        <v>187</v>
      </c>
      <c r="B14" s="208">
        <v>2.18616977E8</v>
      </c>
      <c r="C14" s="208">
        <v>1.36674366E8</v>
      </c>
      <c r="D14" s="13" t="str">
        <f t="shared" si="1"/>
        <v>-37.5%</v>
      </c>
      <c r="E14" s="254"/>
      <c r="H14" s="4"/>
      <c r="I14" s="4"/>
      <c r="J14" s="4"/>
      <c r="K14" s="4"/>
    </row>
    <row r="15" ht="12.0" customHeight="1">
      <c r="A15" s="4" t="s">
        <v>191</v>
      </c>
      <c r="B15" s="208">
        <v>2.13504738E8</v>
      </c>
      <c r="C15" s="208">
        <v>9.7314209E7</v>
      </c>
      <c r="D15" s="13" t="str">
        <f t="shared" si="1"/>
        <v>-54.4%</v>
      </c>
      <c r="E15" s="254"/>
      <c r="H15" s="4"/>
      <c r="I15" s="4"/>
      <c r="J15" s="4"/>
      <c r="K15" s="4"/>
    </row>
    <row r="16" ht="12.0" customHeight="1">
      <c r="A16" s="4" t="s">
        <v>195</v>
      </c>
      <c r="B16" s="208">
        <v>1.73445186E8</v>
      </c>
      <c r="C16" s="208">
        <v>8.8911169E7</v>
      </c>
      <c r="D16" s="13" t="str">
        <f t="shared" si="1"/>
        <v>-48.7%</v>
      </c>
      <c r="E16" s="254"/>
      <c r="H16" s="4"/>
      <c r="I16" s="4"/>
      <c r="J16" s="4"/>
      <c r="K16" s="4"/>
    </row>
    <row r="17" ht="12.0" customHeight="1">
      <c r="A17" s="4" t="s">
        <v>190</v>
      </c>
      <c r="B17" s="208">
        <v>1.56210048E8</v>
      </c>
      <c r="C17" s="208">
        <v>8.6840246E7</v>
      </c>
      <c r="D17" s="13" t="str">
        <f t="shared" si="1"/>
        <v>-44.4%</v>
      </c>
      <c r="E17" s="254"/>
      <c r="H17" s="4"/>
      <c r="I17" s="4"/>
      <c r="J17" s="4"/>
      <c r="K17" s="4"/>
    </row>
    <row r="18" ht="12.0" customHeight="1">
      <c r="A18" s="4" t="s">
        <v>196</v>
      </c>
      <c r="B18" s="208">
        <v>1.21765505E8</v>
      </c>
      <c r="C18" s="208">
        <v>7.0106155E7</v>
      </c>
      <c r="D18" s="13" t="str">
        <f t="shared" si="1"/>
        <v>-42.4%</v>
      </c>
      <c r="E18" s="254"/>
      <c r="H18" s="4"/>
      <c r="I18" s="4"/>
      <c r="J18" s="4"/>
      <c r="K18" s="4"/>
    </row>
    <row r="19" ht="12.0" customHeight="1">
      <c r="A19" s="4" t="s">
        <v>189</v>
      </c>
      <c r="B19" s="208">
        <v>6.3988889E7</v>
      </c>
      <c r="C19" s="208">
        <v>3.704298E7</v>
      </c>
      <c r="D19" s="13" t="str">
        <f t="shared" si="1"/>
        <v>-42.1%</v>
      </c>
      <c r="E19" s="254"/>
      <c r="H19" s="4"/>
      <c r="I19" s="4"/>
      <c r="J19" s="4"/>
      <c r="K19" s="4"/>
    </row>
    <row r="20" ht="12.0" customHeight="1">
      <c r="A20" s="4" t="s">
        <v>207</v>
      </c>
      <c r="B20" s="208">
        <v>5.593811166E7</v>
      </c>
      <c r="C20" s="208">
        <v>1.5829141E7</v>
      </c>
      <c r="D20" s="13" t="str">
        <f t="shared" si="1"/>
        <v>-71.7%</v>
      </c>
      <c r="E20" s="254"/>
      <c r="H20" s="4"/>
      <c r="I20" s="4"/>
      <c r="J20" s="4"/>
      <c r="K20" s="4"/>
    </row>
    <row r="21" ht="12.0" customHeight="1">
      <c r="A21" s="4" t="s">
        <v>197</v>
      </c>
      <c r="B21" s="208">
        <v>2.4618573E7</v>
      </c>
      <c r="C21" s="208">
        <v>1.438919E7</v>
      </c>
      <c r="D21" s="13" t="str">
        <f t="shared" si="1"/>
        <v>-41.6%</v>
      </c>
      <c r="E21" s="254"/>
      <c r="H21" s="4"/>
      <c r="I21" s="4"/>
      <c r="J21" s="4"/>
      <c r="K21" s="4"/>
    </row>
    <row r="22" ht="12.0" customHeight="1">
      <c r="A22" s="4" t="s">
        <v>201</v>
      </c>
      <c r="B22" s="208">
        <v>2.2447117E7</v>
      </c>
      <c r="C22" s="208">
        <v>6187040.0</v>
      </c>
      <c r="D22" s="13" t="str">
        <f t="shared" si="1"/>
        <v>-72.4%</v>
      </c>
      <c r="E22" s="254"/>
      <c r="H22" s="4"/>
      <c r="I22" s="4"/>
      <c r="J22" s="4"/>
      <c r="K22" s="4"/>
    </row>
    <row r="23" ht="12.0" customHeight="1">
      <c r="A23" s="4" t="s">
        <v>202</v>
      </c>
      <c r="B23" s="208">
        <v>5658222.0</v>
      </c>
      <c r="C23" s="208">
        <v>1574742.0</v>
      </c>
      <c r="D23" s="13" t="str">
        <f t="shared" si="1"/>
        <v>-72.2%</v>
      </c>
      <c r="E23" s="254"/>
      <c r="H23" s="4"/>
      <c r="I23" s="4"/>
      <c r="J23" s="4"/>
      <c r="K23" s="4"/>
    </row>
    <row r="24" ht="12.0" customHeight="1">
      <c r="A24" s="4" t="s">
        <v>203</v>
      </c>
      <c r="B24" s="208">
        <v>212.0</v>
      </c>
      <c r="C24" s="208">
        <v>83803.0</v>
      </c>
      <c r="D24" s="13" t="s">
        <v>806</v>
      </c>
      <c r="E24" s="254"/>
      <c r="H24" s="4"/>
      <c r="I24" s="4"/>
      <c r="J24" s="4"/>
      <c r="K24" s="4"/>
    </row>
    <row r="25" ht="12.0" customHeight="1">
      <c r="A25" s="4" t="s">
        <v>695</v>
      </c>
      <c r="B25" s="208">
        <v>1410000.0</v>
      </c>
      <c r="C25" s="208">
        <v>20500.0</v>
      </c>
      <c r="D25" s="13" t="str">
        <f t="shared" ref="D25:D27" si="2">+C25/B25-1</f>
        <v>-98.5%</v>
      </c>
      <c r="E25" s="254"/>
      <c r="H25" s="4"/>
      <c r="I25" s="4"/>
      <c r="J25" s="4"/>
      <c r="K25" s="4"/>
    </row>
    <row r="26" ht="12.0" customHeight="1">
      <c r="A26" s="4" t="s">
        <v>697</v>
      </c>
      <c r="B26" s="208">
        <v>7478.0</v>
      </c>
      <c r="C26" s="208">
        <v>6978.0</v>
      </c>
      <c r="D26" s="13" t="str">
        <f t="shared" si="2"/>
        <v>-6.7%</v>
      </c>
      <c r="E26" s="254"/>
      <c r="H26" s="4"/>
      <c r="I26" s="4"/>
      <c r="J26" s="4"/>
      <c r="K26" s="4"/>
    </row>
    <row r="27" ht="12.0" customHeight="1">
      <c r="A27" s="266" t="s">
        <v>807</v>
      </c>
      <c r="B27" s="388" t="str">
        <f t="shared" ref="B27:C27" si="3">SUM(B5:B26)</f>
        <v>5,908,679,099</v>
      </c>
      <c r="C27" s="388" t="str">
        <f t="shared" si="3"/>
        <v>4,327,230,118</v>
      </c>
      <c r="D27" s="325" t="str">
        <f t="shared" si="2"/>
        <v>-26.8%</v>
      </c>
      <c r="E27" s="4"/>
      <c r="F27" s="4"/>
      <c r="G27" s="4"/>
      <c r="H27" s="4"/>
      <c r="I27" s="4"/>
      <c r="J27" s="4"/>
      <c r="K27" s="4"/>
    </row>
    <row r="28" ht="7.5" customHeight="1">
      <c r="A28" s="4"/>
      <c r="B28" s="2"/>
      <c r="C28" s="2"/>
      <c r="D28" s="2"/>
      <c r="E28" s="4"/>
      <c r="F28" s="4"/>
      <c r="G28" s="4"/>
      <c r="H28" s="4"/>
      <c r="I28" s="4"/>
      <c r="J28" s="4"/>
      <c r="K28" s="4"/>
    </row>
    <row r="29" ht="7.5" customHeight="1">
      <c r="A29" s="4"/>
      <c r="B29" s="2"/>
      <c r="C29" s="2"/>
      <c r="D29" s="2"/>
      <c r="E29" s="4"/>
      <c r="F29" s="4"/>
      <c r="G29" s="4"/>
      <c r="H29" s="4"/>
      <c r="I29" s="4"/>
      <c r="J29" s="4"/>
      <c r="K29" s="4"/>
    </row>
    <row r="30" ht="12.75" customHeight="1">
      <c r="A30" s="9" t="s">
        <v>395</v>
      </c>
      <c r="B30" s="395"/>
      <c r="C30" s="111"/>
      <c r="D30" s="112"/>
      <c r="E30" s="4"/>
      <c r="F30" s="4"/>
      <c r="G30" s="4"/>
      <c r="H30" s="4"/>
      <c r="I30" s="4"/>
      <c r="J30" s="4"/>
      <c r="K30" s="4"/>
    </row>
    <row r="31" ht="25.5" customHeight="1">
      <c r="A31" s="396" t="s">
        <v>729</v>
      </c>
      <c r="B31" s="151"/>
      <c r="C31" s="151"/>
      <c r="D31" s="152"/>
      <c r="E31" s="4"/>
      <c r="F31" s="4"/>
      <c r="G31" s="4"/>
      <c r="H31" s="4"/>
      <c r="I31" s="4"/>
      <c r="J31" s="4"/>
      <c r="K31" s="4"/>
    </row>
    <row r="32" ht="12.0" customHeight="1">
      <c r="A32" s="15" t="s">
        <v>404</v>
      </c>
      <c r="B32" s="15"/>
      <c r="C32" s="15"/>
      <c r="D32" s="15"/>
      <c r="E32" s="4"/>
      <c r="F32" s="4"/>
      <c r="G32" s="4"/>
      <c r="H32" s="4"/>
      <c r="I32" s="4"/>
      <c r="J32" s="4"/>
      <c r="K32" s="4"/>
    </row>
    <row r="33" ht="12.0" customHeight="1">
      <c r="A33" s="4"/>
      <c r="B33" s="2"/>
      <c r="C33" s="2"/>
      <c r="D33" s="2"/>
      <c r="E33" s="4"/>
      <c r="F33" s="4"/>
      <c r="G33" s="4"/>
      <c r="H33" s="4"/>
      <c r="I33" s="4"/>
      <c r="J33" s="4"/>
      <c r="K33" s="4"/>
    </row>
    <row r="34" ht="12.0" customHeight="1">
      <c r="A34" s="4"/>
      <c r="B34" s="2"/>
      <c r="C34" s="2"/>
      <c r="D34" s="2"/>
      <c r="E34" s="4"/>
      <c r="F34" s="4"/>
      <c r="G34" s="4"/>
      <c r="H34" s="4"/>
      <c r="I34" s="4"/>
      <c r="J34" s="4"/>
      <c r="K34" s="4"/>
    </row>
    <row r="35" ht="12.0" customHeight="1">
      <c r="A35" s="4"/>
      <c r="B35" s="2"/>
      <c r="C35" s="2"/>
      <c r="D35" s="2"/>
      <c r="E35" s="4"/>
      <c r="F35" s="4"/>
      <c r="G35" s="4"/>
      <c r="H35" s="4"/>
      <c r="I35" s="4"/>
      <c r="J35" s="4"/>
      <c r="K35" s="4"/>
    </row>
    <row r="36" ht="12.0" customHeight="1">
      <c r="A36" s="4"/>
      <c r="B36" s="2"/>
      <c r="C36" s="2"/>
      <c r="D36" s="2"/>
      <c r="E36" s="4"/>
      <c r="F36" s="4"/>
      <c r="G36" s="4"/>
      <c r="H36" s="4"/>
      <c r="I36" s="4"/>
      <c r="J36" s="4"/>
      <c r="K36" s="4"/>
    </row>
    <row r="37" ht="12.0" customHeight="1">
      <c r="A37" s="4"/>
      <c r="B37" s="2"/>
      <c r="C37" s="2"/>
      <c r="D37" s="2"/>
      <c r="E37" s="4"/>
      <c r="F37" s="4"/>
      <c r="G37" s="4"/>
      <c r="H37" s="4"/>
      <c r="I37" s="4"/>
      <c r="J37" s="4"/>
      <c r="K37" s="4"/>
    </row>
    <row r="38" ht="12.0" customHeight="1">
      <c r="A38" s="4"/>
      <c r="B38" s="2"/>
      <c r="C38" s="2"/>
      <c r="D38" s="2"/>
      <c r="E38" s="4"/>
      <c r="F38" s="4"/>
      <c r="G38" s="4"/>
      <c r="H38" s="4"/>
      <c r="I38" s="4"/>
      <c r="J38" s="4"/>
      <c r="K38" s="4"/>
    </row>
    <row r="39" ht="12.0" customHeight="1">
      <c r="A39" s="4"/>
      <c r="B39" s="2"/>
      <c r="C39" s="2"/>
      <c r="D39" s="2"/>
      <c r="E39" s="4"/>
      <c r="F39" s="4"/>
      <c r="G39" s="4"/>
      <c r="H39" s="4"/>
      <c r="I39" s="4"/>
      <c r="J39" s="4"/>
      <c r="K39" s="4"/>
    </row>
    <row r="40" ht="12.0" customHeight="1">
      <c r="A40" s="4"/>
      <c r="B40" s="2"/>
      <c r="C40" s="2"/>
      <c r="D40" s="2"/>
      <c r="E40" s="4"/>
      <c r="F40" s="4"/>
      <c r="G40" s="4"/>
      <c r="H40" s="4"/>
      <c r="I40" s="4"/>
      <c r="J40" s="4"/>
      <c r="K40" s="4"/>
    </row>
    <row r="41" ht="12.0" customHeight="1">
      <c r="A41" s="4"/>
      <c r="B41" s="2"/>
      <c r="C41" s="2"/>
      <c r="D41" s="2"/>
      <c r="E41" s="4"/>
      <c r="F41" s="4"/>
      <c r="G41" s="4"/>
      <c r="H41" s="4"/>
      <c r="I41" s="4"/>
      <c r="J41" s="4"/>
      <c r="K41" s="4"/>
    </row>
    <row r="42" ht="12.0" customHeight="1">
      <c r="A42" s="4"/>
      <c r="B42" s="2"/>
      <c r="C42" s="2"/>
      <c r="D42" s="2"/>
      <c r="E42" s="4"/>
      <c r="F42" s="4"/>
      <c r="G42" s="4"/>
      <c r="H42" s="4"/>
      <c r="I42" s="4"/>
      <c r="J42" s="4"/>
      <c r="K42" s="4"/>
    </row>
    <row r="43" ht="12.0" customHeight="1">
      <c r="A43" s="4"/>
      <c r="B43" s="2"/>
      <c r="C43" s="2"/>
      <c r="D43" s="2"/>
      <c r="E43" s="4"/>
      <c r="F43" s="4"/>
      <c r="G43" s="4"/>
      <c r="H43" s="4"/>
      <c r="I43" s="4"/>
      <c r="J43" s="4"/>
      <c r="K43" s="4"/>
    </row>
    <row r="44" ht="12.0" customHeight="1">
      <c r="A44" s="4"/>
      <c r="B44" s="2"/>
      <c r="C44" s="2"/>
      <c r="D44" s="2"/>
      <c r="E44" s="4"/>
      <c r="F44" s="4"/>
      <c r="G44" s="4"/>
      <c r="H44" s="4"/>
      <c r="I44" s="4"/>
      <c r="J44" s="4"/>
      <c r="K44" s="4"/>
    </row>
    <row r="45" ht="12.0" customHeight="1">
      <c r="A45" s="4"/>
      <c r="B45" s="2"/>
      <c r="C45" s="2"/>
      <c r="D45" s="2"/>
      <c r="E45" s="4"/>
      <c r="F45" s="4"/>
      <c r="G45" s="4"/>
      <c r="H45" s="4"/>
      <c r="I45" s="4"/>
      <c r="J45" s="4"/>
      <c r="K45" s="4"/>
    </row>
    <row r="46" ht="12.0" customHeight="1">
      <c r="A46" s="4"/>
      <c r="B46" s="2"/>
      <c r="C46" s="2"/>
      <c r="D46" s="2"/>
      <c r="E46" s="4"/>
      <c r="F46" s="4"/>
      <c r="G46" s="4"/>
      <c r="H46" s="4"/>
      <c r="I46" s="4"/>
      <c r="J46" s="4"/>
      <c r="K46" s="4"/>
    </row>
    <row r="47" ht="12.0" customHeight="1">
      <c r="A47" s="4"/>
      <c r="B47" s="2"/>
      <c r="C47" s="2"/>
      <c r="D47" s="2"/>
      <c r="E47" s="4"/>
      <c r="F47" s="4"/>
      <c r="G47" s="4"/>
      <c r="H47" s="4"/>
      <c r="I47" s="4"/>
      <c r="J47" s="4"/>
      <c r="K47" s="4"/>
    </row>
    <row r="48" ht="12.0" customHeight="1">
      <c r="A48" s="4"/>
      <c r="B48" s="2"/>
      <c r="C48" s="2"/>
      <c r="D48" s="2"/>
      <c r="E48" s="4"/>
      <c r="F48" s="4"/>
      <c r="G48" s="4"/>
      <c r="H48" s="4"/>
      <c r="I48" s="4"/>
      <c r="J48" s="4"/>
      <c r="K48" s="4"/>
    </row>
    <row r="49" ht="12.0" customHeight="1">
      <c r="A49" s="4"/>
      <c r="B49" s="2"/>
      <c r="C49" s="2"/>
      <c r="D49" s="2"/>
      <c r="E49" s="4"/>
      <c r="F49" s="4"/>
      <c r="G49" s="4"/>
      <c r="H49" s="4"/>
      <c r="I49" s="4"/>
      <c r="J49" s="4"/>
      <c r="K49" s="4"/>
    </row>
    <row r="50" ht="12.0" customHeight="1">
      <c r="A50" s="4"/>
      <c r="B50" s="2"/>
      <c r="C50" s="2"/>
      <c r="D50" s="2"/>
      <c r="E50" s="4"/>
      <c r="F50" s="4"/>
      <c r="G50" s="4"/>
      <c r="H50" s="4"/>
      <c r="I50" s="4"/>
      <c r="J50" s="4"/>
      <c r="K50" s="4"/>
    </row>
    <row r="51" ht="12.0" customHeight="1">
      <c r="A51" s="4"/>
      <c r="B51" s="2"/>
      <c r="C51" s="2"/>
      <c r="D51" s="2"/>
      <c r="E51" s="4"/>
      <c r="F51" s="4"/>
      <c r="G51" s="4"/>
      <c r="H51" s="4"/>
      <c r="I51" s="4"/>
      <c r="J51" s="4"/>
      <c r="K51" s="4"/>
    </row>
    <row r="52" ht="12.0" customHeight="1">
      <c r="A52" s="4"/>
      <c r="B52" s="2"/>
      <c r="C52" s="2"/>
      <c r="D52" s="2"/>
      <c r="E52" s="4"/>
      <c r="F52" s="4"/>
      <c r="G52" s="4"/>
      <c r="H52" s="4"/>
      <c r="I52" s="4"/>
      <c r="J52" s="4"/>
      <c r="K52" s="4"/>
    </row>
    <row r="53" ht="12.0" customHeight="1">
      <c r="A53" s="4"/>
      <c r="B53" s="2"/>
      <c r="C53" s="2"/>
      <c r="D53" s="2"/>
      <c r="E53" s="4"/>
      <c r="F53" s="4"/>
      <c r="G53" s="4"/>
      <c r="H53" s="4"/>
      <c r="I53" s="4"/>
      <c r="J53" s="4"/>
      <c r="K53" s="4"/>
    </row>
    <row r="54" ht="12.0" customHeight="1">
      <c r="A54" s="4"/>
      <c r="B54" s="2"/>
      <c r="C54" s="2"/>
      <c r="D54" s="2"/>
      <c r="E54" s="4"/>
      <c r="F54" s="4"/>
      <c r="G54" s="4"/>
      <c r="H54" s="4"/>
      <c r="I54" s="4"/>
      <c r="J54" s="4"/>
      <c r="K54" s="4"/>
    </row>
    <row r="55" ht="12.0" customHeight="1">
      <c r="A55" s="4"/>
      <c r="B55" s="2"/>
      <c r="C55" s="2"/>
      <c r="D55" s="2"/>
      <c r="E55" s="4"/>
      <c r="F55" s="4"/>
      <c r="G55" s="4"/>
      <c r="H55" s="4"/>
      <c r="I55" s="4"/>
      <c r="J55" s="4"/>
      <c r="K55" s="4"/>
    </row>
    <row r="56" ht="12.0" customHeight="1">
      <c r="A56" s="4"/>
      <c r="B56" s="2"/>
      <c r="C56" s="2"/>
      <c r="D56" s="2"/>
      <c r="E56" s="4"/>
      <c r="F56" s="4"/>
      <c r="G56" s="4"/>
      <c r="H56" s="4"/>
      <c r="I56" s="4"/>
      <c r="J56" s="4"/>
      <c r="K56" s="4"/>
    </row>
    <row r="57" ht="12.0" customHeight="1">
      <c r="A57" s="4"/>
      <c r="B57" s="2"/>
      <c r="C57" s="2"/>
      <c r="D57" s="2"/>
      <c r="E57" s="4"/>
      <c r="F57" s="4"/>
      <c r="G57" s="4"/>
      <c r="H57" s="4"/>
      <c r="I57" s="4"/>
      <c r="J57" s="4"/>
      <c r="K57" s="4"/>
    </row>
    <row r="58" ht="12.0" customHeight="1">
      <c r="A58" s="4"/>
      <c r="B58" s="2"/>
      <c r="C58" s="2"/>
      <c r="D58" s="2"/>
      <c r="E58" s="4"/>
      <c r="F58" s="4"/>
      <c r="G58" s="4"/>
      <c r="H58" s="4"/>
      <c r="I58" s="4"/>
      <c r="J58" s="4"/>
      <c r="K58" s="4"/>
    </row>
    <row r="59" ht="12.0" customHeight="1">
      <c r="A59" s="4"/>
      <c r="B59" s="2"/>
      <c r="C59" s="2"/>
      <c r="D59" s="2"/>
      <c r="E59" s="4"/>
      <c r="F59" s="4"/>
      <c r="G59" s="4"/>
      <c r="H59" s="4"/>
      <c r="I59" s="4"/>
      <c r="J59" s="4"/>
      <c r="K59" s="4"/>
    </row>
    <row r="60" ht="12.0" customHeight="1">
      <c r="A60" s="4"/>
      <c r="B60" s="2"/>
      <c r="C60" s="2"/>
      <c r="D60" s="2"/>
      <c r="E60" s="4"/>
      <c r="F60" s="4"/>
      <c r="G60" s="4"/>
      <c r="H60" s="4"/>
      <c r="I60" s="4"/>
      <c r="J60" s="4"/>
      <c r="K60" s="4"/>
    </row>
    <row r="61" ht="12.0" customHeight="1">
      <c r="A61" s="4"/>
      <c r="B61" s="2"/>
      <c r="C61" s="2"/>
      <c r="D61" s="2"/>
      <c r="E61" s="4"/>
      <c r="F61" s="4"/>
      <c r="G61" s="4"/>
      <c r="H61" s="4"/>
      <c r="I61" s="4"/>
      <c r="J61" s="4"/>
      <c r="K61" s="4"/>
    </row>
    <row r="62" ht="12.0" customHeight="1">
      <c r="A62" s="4"/>
      <c r="B62" s="2"/>
      <c r="C62" s="2"/>
      <c r="D62" s="2"/>
      <c r="E62" s="4"/>
      <c r="F62" s="4"/>
      <c r="G62" s="4"/>
      <c r="H62" s="4"/>
      <c r="I62" s="4"/>
      <c r="J62" s="4"/>
      <c r="K62" s="4"/>
    </row>
    <row r="63" ht="12.0" customHeight="1">
      <c r="A63" s="4"/>
      <c r="B63" s="2"/>
      <c r="C63" s="2"/>
      <c r="D63" s="2"/>
      <c r="E63" s="4"/>
      <c r="F63" s="4"/>
      <c r="G63" s="4"/>
      <c r="H63" s="4"/>
      <c r="I63" s="4"/>
      <c r="J63" s="4"/>
      <c r="K63" s="4"/>
    </row>
    <row r="64" ht="12.0" customHeight="1">
      <c r="A64" s="4"/>
      <c r="B64" s="2"/>
      <c r="C64" s="2"/>
      <c r="D64" s="2"/>
      <c r="E64" s="4"/>
      <c r="F64" s="4"/>
      <c r="G64" s="4"/>
      <c r="H64" s="4"/>
      <c r="I64" s="4"/>
      <c r="J64" s="4"/>
      <c r="K64" s="4"/>
    </row>
    <row r="65" ht="12.0" customHeight="1">
      <c r="A65" s="4"/>
      <c r="B65" s="2"/>
      <c r="C65" s="2"/>
      <c r="D65" s="2"/>
      <c r="E65" s="4"/>
      <c r="F65" s="4"/>
      <c r="G65" s="4"/>
      <c r="H65" s="4"/>
      <c r="I65" s="4"/>
      <c r="J65" s="4"/>
      <c r="K65" s="4"/>
    </row>
    <row r="66" ht="12.0" customHeight="1">
      <c r="A66" s="4"/>
      <c r="B66" s="2"/>
      <c r="C66" s="2"/>
      <c r="D66" s="2"/>
      <c r="E66" s="4"/>
      <c r="F66" s="4"/>
      <c r="G66" s="4"/>
      <c r="H66" s="4"/>
      <c r="I66" s="4"/>
      <c r="J66" s="4"/>
      <c r="K66" s="4"/>
    </row>
    <row r="67" ht="12.0" customHeight="1">
      <c r="A67" s="4"/>
      <c r="B67" s="2"/>
      <c r="C67" s="2"/>
      <c r="D67" s="2"/>
      <c r="E67" s="4"/>
      <c r="F67" s="4"/>
      <c r="G67" s="4"/>
      <c r="H67" s="4"/>
      <c r="I67" s="4"/>
      <c r="J67" s="4"/>
      <c r="K67" s="4"/>
    </row>
    <row r="68" ht="12.0" customHeight="1">
      <c r="A68" s="4"/>
      <c r="B68" s="2"/>
      <c r="C68" s="2"/>
      <c r="D68" s="2"/>
      <c r="E68" s="4"/>
      <c r="F68" s="4"/>
      <c r="G68" s="4"/>
      <c r="H68" s="4"/>
      <c r="I68" s="4"/>
      <c r="J68" s="4"/>
      <c r="K68" s="4"/>
    </row>
    <row r="69" ht="12.0" customHeight="1">
      <c r="A69" s="4"/>
      <c r="B69" s="2"/>
      <c r="C69" s="2"/>
      <c r="D69" s="2"/>
      <c r="E69" s="4"/>
      <c r="F69" s="4"/>
      <c r="G69" s="4"/>
      <c r="H69" s="4"/>
      <c r="I69" s="4"/>
      <c r="J69" s="4"/>
      <c r="K69" s="4"/>
    </row>
    <row r="70" ht="12.0" customHeight="1">
      <c r="A70" s="4"/>
      <c r="B70" s="2"/>
      <c r="C70" s="2"/>
      <c r="D70" s="2"/>
      <c r="E70" s="4"/>
      <c r="F70" s="4"/>
      <c r="G70" s="4"/>
      <c r="H70" s="4"/>
      <c r="I70" s="4"/>
      <c r="J70" s="4"/>
      <c r="K70" s="4"/>
    </row>
    <row r="71" ht="12.0" customHeight="1">
      <c r="A71" s="4"/>
      <c r="B71" s="2"/>
      <c r="C71" s="2"/>
      <c r="D71" s="2"/>
      <c r="E71" s="4"/>
      <c r="F71" s="4"/>
      <c r="G71" s="4"/>
      <c r="H71" s="4"/>
      <c r="I71" s="4"/>
      <c r="J71" s="4"/>
      <c r="K71" s="4"/>
    </row>
    <row r="72" ht="12.0" customHeight="1">
      <c r="A72" s="4"/>
      <c r="B72" s="2"/>
      <c r="C72" s="2"/>
      <c r="D72" s="2"/>
      <c r="E72" s="4"/>
      <c r="F72" s="4"/>
      <c r="G72" s="4"/>
      <c r="H72" s="4"/>
      <c r="I72" s="4"/>
      <c r="J72" s="4"/>
      <c r="K72" s="4"/>
    </row>
    <row r="73" ht="12.0" customHeight="1">
      <c r="A73" s="4"/>
      <c r="B73" s="2"/>
      <c r="C73" s="2"/>
      <c r="D73" s="2"/>
      <c r="E73" s="4"/>
      <c r="F73" s="4"/>
      <c r="G73" s="4"/>
      <c r="H73" s="4"/>
      <c r="I73" s="4"/>
      <c r="J73" s="4"/>
      <c r="K73" s="4"/>
    </row>
    <row r="74" ht="12.0" customHeight="1">
      <c r="A74" s="4"/>
      <c r="B74" s="2"/>
      <c r="C74" s="2"/>
      <c r="D74" s="2"/>
      <c r="E74" s="4"/>
      <c r="F74" s="4"/>
      <c r="G74" s="4"/>
      <c r="H74" s="4"/>
      <c r="I74" s="4"/>
      <c r="J74" s="4"/>
      <c r="K74" s="4"/>
    </row>
    <row r="75" ht="12.0" customHeight="1">
      <c r="A75" s="4"/>
      <c r="B75" s="2"/>
      <c r="C75" s="2"/>
      <c r="D75" s="2"/>
      <c r="E75" s="4"/>
      <c r="F75" s="4"/>
      <c r="G75" s="4"/>
      <c r="H75" s="4"/>
      <c r="I75" s="4"/>
      <c r="J75" s="4"/>
      <c r="K75" s="4"/>
    </row>
    <row r="76" ht="12.0" customHeight="1">
      <c r="A76" s="4"/>
      <c r="B76" s="2"/>
      <c r="C76" s="2"/>
      <c r="D76" s="2"/>
      <c r="E76" s="4"/>
      <c r="F76" s="4"/>
      <c r="G76" s="4"/>
      <c r="H76" s="4"/>
      <c r="I76" s="4"/>
      <c r="J76" s="4"/>
      <c r="K76" s="4"/>
    </row>
    <row r="77" ht="12.0" customHeight="1">
      <c r="A77" s="4"/>
      <c r="B77" s="2"/>
      <c r="C77" s="2"/>
      <c r="D77" s="2"/>
      <c r="E77" s="4"/>
      <c r="F77" s="4"/>
      <c r="G77" s="4"/>
      <c r="H77" s="4"/>
      <c r="I77" s="4"/>
      <c r="J77" s="4"/>
      <c r="K77" s="4"/>
    </row>
    <row r="78" ht="12.0" customHeight="1">
      <c r="A78" s="4"/>
      <c r="B78" s="2"/>
      <c r="C78" s="2"/>
      <c r="D78" s="2"/>
      <c r="E78" s="4"/>
      <c r="F78" s="4"/>
      <c r="G78" s="4"/>
      <c r="H78" s="4"/>
      <c r="I78" s="4"/>
      <c r="J78" s="4"/>
      <c r="K78" s="4"/>
    </row>
    <row r="79" ht="12.0" customHeight="1">
      <c r="A79" s="4"/>
      <c r="B79" s="2"/>
      <c r="C79" s="2"/>
      <c r="D79" s="2"/>
      <c r="E79" s="4"/>
      <c r="F79" s="4"/>
      <c r="G79" s="4"/>
      <c r="H79" s="4"/>
      <c r="I79" s="4"/>
      <c r="J79" s="4"/>
      <c r="K79" s="4"/>
    </row>
    <row r="80" ht="12.0" customHeight="1">
      <c r="A80" s="4"/>
      <c r="B80" s="2"/>
      <c r="C80" s="2"/>
      <c r="D80" s="2"/>
      <c r="E80" s="4"/>
      <c r="F80" s="4"/>
      <c r="G80" s="4"/>
      <c r="H80" s="4"/>
      <c r="I80" s="4"/>
      <c r="J80" s="4"/>
      <c r="K80" s="4"/>
    </row>
    <row r="81" ht="12.0" customHeight="1">
      <c r="A81" s="4"/>
      <c r="B81" s="2"/>
      <c r="C81" s="2"/>
      <c r="D81" s="2"/>
      <c r="E81" s="4"/>
      <c r="F81" s="4"/>
      <c r="G81" s="4"/>
      <c r="H81" s="4"/>
      <c r="I81" s="4"/>
      <c r="J81" s="4"/>
      <c r="K81" s="4"/>
    </row>
    <row r="82" ht="12.0" customHeight="1">
      <c r="A82" s="4"/>
      <c r="B82" s="2"/>
      <c r="C82" s="2"/>
      <c r="D82" s="2"/>
      <c r="E82" s="4"/>
      <c r="F82" s="4"/>
      <c r="G82" s="4"/>
      <c r="H82" s="4"/>
      <c r="I82" s="4"/>
      <c r="J82" s="4"/>
      <c r="K82" s="4"/>
    </row>
    <row r="83" ht="12.0" customHeight="1">
      <c r="A83" s="4"/>
      <c r="B83" s="2"/>
      <c r="C83" s="2"/>
      <c r="D83" s="2"/>
      <c r="E83" s="4"/>
      <c r="F83" s="4"/>
      <c r="G83" s="4"/>
      <c r="H83" s="4"/>
      <c r="I83" s="4"/>
      <c r="J83" s="4"/>
      <c r="K83" s="4"/>
    </row>
    <row r="84" ht="12.0" customHeight="1">
      <c r="A84" s="4"/>
      <c r="B84" s="2"/>
      <c r="C84" s="2"/>
      <c r="D84" s="2"/>
      <c r="E84" s="4"/>
      <c r="F84" s="4"/>
      <c r="G84" s="4"/>
      <c r="H84" s="4"/>
      <c r="I84" s="4"/>
      <c r="J84" s="4"/>
      <c r="K84" s="4"/>
    </row>
    <row r="85" ht="12.0" customHeight="1">
      <c r="A85" s="4"/>
      <c r="B85" s="2"/>
      <c r="C85" s="2"/>
      <c r="D85" s="2"/>
      <c r="E85" s="4"/>
      <c r="F85" s="4"/>
      <c r="G85" s="4"/>
      <c r="H85" s="4"/>
      <c r="I85" s="4"/>
      <c r="J85" s="4"/>
      <c r="K85" s="4"/>
    </row>
    <row r="86" ht="12.0" customHeight="1">
      <c r="A86" s="4"/>
      <c r="B86" s="2"/>
      <c r="C86" s="2"/>
      <c r="D86" s="2"/>
      <c r="E86" s="4"/>
      <c r="F86" s="4"/>
      <c r="G86" s="4"/>
      <c r="H86" s="4"/>
      <c r="I86" s="4"/>
      <c r="J86" s="4"/>
      <c r="K86" s="4"/>
    </row>
    <row r="87" ht="12.0" customHeight="1">
      <c r="A87" s="4"/>
      <c r="B87" s="2"/>
      <c r="C87" s="2"/>
      <c r="D87" s="2"/>
      <c r="E87" s="4"/>
      <c r="F87" s="4"/>
      <c r="G87" s="4"/>
      <c r="H87" s="4"/>
      <c r="I87" s="4"/>
      <c r="J87" s="4"/>
      <c r="K87" s="4"/>
    </row>
    <row r="88" ht="12.0" customHeight="1">
      <c r="A88" s="4"/>
      <c r="B88" s="2"/>
      <c r="C88" s="2"/>
      <c r="D88" s="2"/>
      <c r="E88" s="4"/>
      <c r="F88" s="4"/>
      <c r="G88" s="4"/>
      <c r="H88" s="4"/>
      <c r="I88" s="4"/>
      <c r="J88" s="4"/>
      <c r="K88" s="4"/>
    </row>
    <row r="89" ht="12.0" customHeight="1">
      <c r="A89" s="4"/>
      <c r="B89" s="2"/>
      <c r="C89" s="2"/>
      <c r="D89" s="2"/>
      <c r="E89" s="4"/>
      <c r="F89" s="4"/>
      <c r="G89" s="4"/>
      <c r="H89" s="4"/>
      <c r="I89" s="4"/>
      <c r="J89" s="4"/>
      <c r="K89" s="4"/>
    </row>
    <row r="90" ht="12.0" customHeight="1">
      <c r="A90" s="4"/>
      <c r="B90" s="2"/>
      <c r="C90" s="2"/>
      <c r="D90" s="2"/>
      <c r="E90" s="4"/>
      <c r="F90" s="4"/>
      <c r="G90" s="4"/>
      <c r="H90" s="4"/>
      <c r="I90" s="4"/>
      <c r="J90" s="4"/>
      <c r="K90" s="4"/>
    </row>
    <row r="91" ht="12.0" customHeight="1">
      <c r="A91" s="4"/>
      <c r="B91" s="2"/>
      <c r="C91" s="2"/>
      <c r="D91" s="2"/>
      <c r="E91" s="4"/>
      <c r="F91" s="4"/>
      <c r="G91" s="4"/>
      <c r="H91" s="4"/>
      <c r="I91" s="4"/>
      <c r="J91" s="4"/>
      <c r="K91" s="4"/>
    </row>
    <row r="92" ht="12.0" customHeight="1">
      <c r="A92" s="4"/>
      <c r="B92" s="2"/>
      <c r="C92" s="2"/>
      <c r="D92" s="2"/>
      <c r="E92" s="4"/>
      <c r="F92" s="4"/>
      <c r="G92" s="4"/>
      <c r="H92" s="4"/>
      <c r="I92" s="4"/>
      <c r="J92" s="4"/>
      <c r="K92" s="4"/>
    </row>
    <row r="93" ht="12.0" customHeight="1">
      <c r="A93" s="4"/>
      <c r="B93" s="2"/>
      <c r="C93" s="2"/>
      <c r="D93" s="2"/>
      <c r="E93" s="4"/>
      <c r="F93" s="4"/>
      <c r="G93" s="4"/>
      <c r="H93" s="4"/>
      <c r="I93" s="4"/>
      <c r="J93" s="4"/>
      <c r="K93" s="4"/>
    </row>
    <row r="94" ht="12.0" customHeight="1">
      <c r="A94" s="4"/>
      <c r="B94" s="2"/>
      <c r="C94" s="2"/>
      <c r="D94" s="2"/>
      <c r="E94" s="4"/>
      <c r="F94" s="4"/>
      <c r="G94" s="4"/>
      <c r="H94" s="4"/>
      <c r="I94" s="4"/>
      <c r="J94" s="4"/>
      <c r="K94" s="4"/>
    </row>
    <row r="95" ht="12.0" customHeight="1">
      <c r="A95" s="4"/>
      <c r="B95" s="2"/>
      <c r="C95" s="2"/>
      <c r="D95" s="2"/>
      <c r="E95" s="4"/>
      <c r="F95" s="4"/>
      <c r="G95" s="4"/>
      <c r="H95" s="4"/>
      <c r="I95" s="4"/>
      <c r="J95" s="4"/>
      <c r="K95" s="4"/>
    </row>
    <row r="96" ht="12.0" customHeight="1">
      <c r="A96" s="4"/>
      <c r="B96" s="2"/>
      <c r="C96" s="2"/>
      <c r="D96" s="2"/>
      <c r="E96" s="4"/>
      <c r="F96" s="4"/>
      <c r="G96" s="4"/>
      <c r="H96" s="4"/>
      <c r="I96" s="4"/>
      <c r="J96" s="4"/>
      <c r="K96" s="4"/>
    </row>
    <row r="97" ht="12.0" customHeight="1">
      <c r="A97" s="4"/>
      <c r="B97" s="2"/>
      <c r="C97" s="2"/>
      <c r="D97" s="2"/>
      <c r="E97" s="4"/>
      <c r="F97" s="4"/>
      <c r="G97" s="4"/>
      <c r="H97" s="4"/>
      <c r="I97" s="4"/>
      <c r="J97" s="4"/>
      <c r="K97" s="4"/>
    </row>
    <row r="98" ht="12.0" customHeight="1">
      <c r="A98" s="4"/>
      <c r="B98" s="2"/>
      <c r="C98" s="2"/>
      <c r="D98" s="2"/>
      <c r="E98" s="4"/>
      <c r="F98" s="4"/>
      <c r="G98" s="4"/>
      <c r="H98" s="4"/>
      <c r="I98" s="4"/>
      <c r="J98" s="4"/>
      <c r="K98" s="4"/>
    </row>
    <row r="99" ht="12.0" customHeight="1">
      <c r="A99" s="4"/>
      <c r="B99" s="2"/>
      <c r="C99" s="2"/>
      <c r="D99" s="2"/>
      <c r="E99" s="4"/>
      <c r="F99" s="4"/>
      <c r="G99" s="4"/>
      <c r="H99" s="4"/>
      <c r="I99" s="4"/>
      <c r="J99" s="4"/>
      <c r="K99" s="4"/>
    </row>
    <row r="100" ht="12.0" customHeight="1">
      <c r="A100" s="4"/>
      <c r="B100" s="2"/>
      <c r="C100" s="2"/>
      <c r="D100" s="2"/>
      <c r="E100" s="4"/>
      <c r="F100" s="4"/>
      <c r="G100" s="4"/>
      <c r="H100" s="4"/>
      <c r="I100" s="4"/>
      <c r="J100" s="4"/>
      <c r="K100" s="4"/>
    </row>
  </sheetData>
  <mergeCells count="2">
    <mergeCell ref="B30:D30"/>
    <mergeCell ref="A31:D31"/>
  </mergeCells>
  <printOptions/>
  <pageMargins bottom="0.75" footer="0.0" header="0.0" left="0.7" right="0.7" top="0.75"/>
  <pageSetup orientation="landscape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48.71"/>
    <col customWidth="1" min="2" max="4" width="13.71"/>
    <col customWidth="1" min="5" max="5" width="11.57"/>
    <col customWidth="1" min="6" max="6" width="15.0"/>
    <col customWidth="1" min="7" max="7" width="13.71"/>
    <col customWidth="1" min="8" max="11" width="11.57"/>
  </cols>
  <sheetData>
    <row r="1" ht="12.0" customHeight="1">
      <c r="A1" s="167" t="s">
        <v>808</v>
      </c>
      <c r="B1" s="397"/>
      <c r="C1" s="397"/>
      <c r="D1" s="397"/>
      <c r="F1" s="138"/>
      <c r="G1" s="138"/>
      <c r="H1" s="138"/>
      <c r="I1" s="138"/>
      <c r="J1" s="138"/>
      <c r="K1" s="4"/>
    </row>
    <row r="2" ht="12.0" customHeight="1">
      <c r="A2" s="138"/>
      <c r="B2" s="398"/>
      <c r="C2" s="398"/>
      <c r="D2" s="399"/>
      <c r="F2" s="400"/>
      <c r="G2" s="4"/>
      <c r="H2" s="4"/>
      <c r="I2" s="4"/>
      <c r="J2" s="4"/>
      <c r="K2" s="4"/>
    </row>
    <row r="3" ht="12.0" customHeight="1">
      <c r="A3" s="401" t="s">
        <v>717</v>
      </c>
      <c r="B3" s="151"/>
      <c r="C3" s="151"/>
      <c r="D3" s="152"/>
      <c r="F3" s="400"/>
      <c r="G3" s="4"/>
      <c r="H3" s="4"/>
      <c r="I3" s="4"/>
      <c r="J3" s="4"/>
      <c r="K3" s="4"/>
    </row>
    <row r="4" ht="12.0" customHeight="1">
      <c r="A4" s="401" t="s">
        <v>809</v>
      </c>
      <c r="B4" s="151"/>
      <c r="C4" s="151"/>
      <c r="D4" s="152"/>
      <c r="F4" s="400"/>
      <c r="G4" s="4"/>
      <c r="H4" s="4"/>
      <c r="I4" s="4"/>
      <c r="J4" s="4"/>
      <c r="K4" s="4"/>
    </row>
    <row r="5" ht="12.0" customHeight="1">
      <c r="A5" s="36" t="s">
        <v>810</v>
      </c>
      <c r="B5" s="402" t="s">
        <v>811</v>
      </c>
      <c r="C5" s="402" t="s">
        <v>812</v>
      </c>
      <c r="D5" s="403" t="s">
        <v>805</v>
      </c>
      <c r="F5" s="4"/>
      <c r="G5" s="4"/>
      <c r="H5" s="4"/>
      <c r="I5" s="4"/>
      <c r="J5" s="4"/>
      <c r="K5" s="4"/>
    </row>
    <row r="6" ht="12.0" customHeight="1">
      <c r="A6" s="404" t="s">
        <v>735</v>
      </c>
      <c r="B6" s="405">
        <v>2.7382042E8</v>
      </c>
      <c r="C6" s="405">
        <v>3.98954827E8</v>
      </c>
      <c r="D6" s="153" t="str">
        <f>+C6/B6-1</f>
        <v>45.7%</v>
      </c>
      <c r="F6" s="4"/>
      <c r="G6" s="4"/>
      <c r="H6" s="4"/>
      <c r="I6" s="4"/>
      <c r="J6" s="4"/>
      <c r="K6" s="4"/>
    </row>
    <row r="7" ht="12.0" customHeight="1">
      <c r="A7" s="404" t="s">
        <v>737</v>
      </c>
      <c r="B7" s="405">
        <v>0.0</v>
      </c>
      <c r="C7" s="405">
        <v>2.41260219E8</v>
      </c>
      <c r="D7" s="153" t="s">
        <v>806</v>
      </c>
      <c r="F7" s="4"/>
      <c r="G7" s="4"/>
      <c r="H7" s="4"/>
      <c r="I7" s="4"/>
      <c r="J7" s="4"/>
      <c r="K7" s="4"/>
    </row>
    <row r="8" ht="12.0" customHeight="1">
      <c r="A8" s="404" t="s">
        <v>514</v>
      </c>
      <c r="B8" s="405">
        <v>3.25755955E8</v>
      </c>
      <c r="C8" s="405">
        <v>2.21616497E8</v>
      </c>
      <c r="D8" s="153" t="str">
        <f t="shared" ref="D8:D17" si="1">+C8/B8-1</f>
        <v>-32.0%</v>
      </c>
      <c r="F8" s="4"/>
      <c r="G8" s="4"/>
      <c r="H8" s="4"/>
      <c r="I8" s="4"/>
      <c r="J8" s="4"/>
      <c r="K8" s="4"/>
    </row>
    <row r="9" ht="12.0" customHeight="1">
      <c r="A9" s="404" t="s">
        <v>375</v>
      </c>
      <c r="B9" s="405">
        <v>1.61314498E8</v>
      </c>
      <c r="C9" s="405">
        <v>2.01901047E8</v>
      </c>
      <c r="D9" s="153" t="str">
        <f t="shared" si="1"/>
        <v>25.2%</v>
      </c>
      <c r="F9" s="4"/>
      <c r="G9" s="4"/>
      <c r="H9" s="4"/>
      <c r="I9" s="4"/>
      <c r="J9" s="4"/>
      <c r="K9" s="4"/>
    </row>
    <row r="10" ht="12.0" customHeight="1">
      <c r="A10" s="404" t="s">
        <v>653</v>
      </c>
      <c r="B10" s="405">
        <v>1.09621795E8</v>
      </c>
      <c r="C10" s="405">
        <v>7.5102615E7</v>
      </c>
      <c r="D10" s="153" t="str">
        <f t="shared" si="1"/>
        <v>-31.5%</v>
      </c>
      <c r="F10" s="4"/>
      <c r="G10" s="4"/>
      <c r="H10" s="4"/>
      <c r="I10" s="4"/>
      <c r="J10" s="4"/>
      <c r="K10" s="4"/>
    </row>
    <row r="11" ht="12.0" customHeight="1">
      <c r="A11" s="404" t="s">
        <v>515</v>
      </c>
      <c r="B11" s="405">
        <v>1.08481739E8</v>
      </c>
      <c r="C11" s="405">
        <v>6.5330646E7</v>
      </c>
      <c r="D11" s="153" t="str">
        <f t="shared" si="1"/>
        <v>-39.8%</v>
      </c>
      <c r="F11" s="4"/>
      <c r="G11" s="4"/>
      <c r="H11" s="4"/>
      <c r="I11" s="4"/>
      <c r="J11" s="4"/>
      <c r="K11" s="4"/>
    </row>
    <row r="12" ht="12.0" customHeight="1">
      <c r="A12" s="404" t="s">
        <v>522</v>
      </c>
      <c r="B12" s="405">
        <v>4.457715E7</v>
      </c>
      <c r="C12" s="405">
        <v>4.8320983E7</v>
      </c>
      <c r="D12" s="153" t="str">
        <f t="shared" si="1"/>
        <v>8.4%</v>
      </c>
      <c r="F12" s="4"/>
      <c r="G12" s="4"/>
      <c r="H12" s="4"/>
      <c r="I12" s="4"/>
      <c r="J12" s="4"/>
      <c r="K12" s="4"/>
    </row>
    <row r="13" ht="12.0" customHeight="1">
      <c r="A13" s="404" t="s">
        <v>471</v>
      </c>
      <c r="B13" s="405">
        <v>2.9794319E7</v>
      </c>
      <c r="C13" s="405">
        <v>3.4528265E7</v>
      </c>
      <c r="D13" s="153" t="str">
        <f t="shared" si="1"/>
        <v>15.9%</v>
      </c>
      <c r="F13" s="4"/>
      <c r="G13" s="4"/>
      <c r="H13" s="4"/>
      <c r="I13" s="4"/>
      <c r="J13" s="4"/>
      <c r="K13" s="4"/>
    </row>
    <row r="14" ht="12.0" customHeight="1">
      <c r="A14" s="404" t="s">
        <v>376</v>
      </c>
      <c r="B14" s="405">
        <v>7.7955222E7</v>
      </c>
      <c r="C14" s="405">
        <v>3.3138346E7</v>
      </c>
      <c r="D14" s="153" t="str">
        <f t="shared" si="1"/>
        <v>-57.5%</v>
      </c>
      <c r="F14" s="4"/>
      <c r="G14" s="4"/>
      <c r="H14" s="4"/>
      <c r="I14" s="4"/>
      <c r="J14" s="4"/>
      <c r="K14" s="4"/>
    </row>
    <row r="15" ht="12.0" customHeight="1">
      <c r="A15" s="404" t="s">
        <v>585</v>
      </c>
      <c r="B15" s="405">
        <v>2.8228756E7</v>
      </c>
      <c r="C15" s="405">
        <v>1.6225275E7</v>
      </c>
      <c r="D15" s="153" t="str">
        <f t="shared" si="1"/>
        <v>-42.5%</v>
      </c>
      <c r="F15" s="4"/>
      <c r="G15" s="4"/>
      <c r="H15" s="4"/>
      <c r="I15" s="4"/>
      <c r="J15" s="4"/>
      <c r="K15" s="4"/>
    </row>
    <row r="16" ht="12.0" customHeight="1">
      <c r="A16" s="404" t="s">
        <v>394</v>
      </c>
      <c r="B16" s="405">
        <v>1.78258558E8</v>
      </c>
      <c r="C16" s="405">
        <v>1.04032553E8</v>
      </c>
      <c r="D16" s="153" t="str">
        <f t="shared" si="1"/>
        <v>-41.6%</v>
      </c>
      <c r="F16" s="4"/>
      <c r="G16" s="4"/>
      <c r="H16" s="4"/>
      <c r="I16" s="4"/>
      <c r="J16" s="4"/>
      <c r="K16" s="4"/>
    </row>
    <row r="17" ht="12.0" customHeight="1">
      <c r="A17" s="406" t="s">
        <v>72</v>
      </c>
      <c r="B17" s="407" t="str">
        <f t="shared" ref="B17:C17" si="2">SUM(B6:B16)</f>
        <v>  1,337,808,412 </v>
      </c>
      <c r="C17" s="407" t="str">
        <f t="shared" si="2"/>
        <v>  1,440,411,273 </v>
      </c>
      <c r="D17" s="198" t="str">
        <f t="shared" si="1"/>
        <v>7.7%</v>
      </c>
      <c r="F17" s="4"/>
      <c r="G17" s="4"/>
      <c r="H17" s="4"/>
      <c r="I17" s="4"/>
      <c r="J17" s="4"/>
      <c r="K17" s="4"/>
    </row>
    <row r="18" ht="12.0" customHeight="1">
      <c r="A18" s="408"/>
      <c r="B18" s="208"/>
      <c r="C18" s="208"/>
      <c r="D18" s="409"/>
      <c r="F18" s="4"/>
      <c r="G18" s="4"/>
      <c r="H18" s="4"/>
      <c r="I18" s="4"/>
      <c r="J18" s="4"/>
      <c r="K18" s="4"/>
    </row>
    <row r="19" ht="12.0" customHeight="1">
      <c r="A19" s="138"/>
      <c r="B19" s="208"/>
      <c r="C19" s="208"/>
      <c r="D19" s="410"/>
      <c r="F19" s="4"/>
      <c r="G19" s="4"/>
      <c r="H19" s="4"/>
      <c r="I19" s="4"/>
      <c r="J19" s="4"/>
      <c r="K19" s="4"/>
    </row>
    <row r="20" ht="12.0" customHeight="1">
      <c r="A20" s="401" t="s">
        <v>719</v>
      </c>
      <c r="B20" s="151"/>
      <c r="C20" s="151"/>
      <c r="D20" s="152"/>
      <c r="F20" s="4"/>
      <c r="G20" s="4"/>
      <c r="H20" s="4"/>
      <c r="I20" s="4"/>
      <c r="J20" s="4"/>
      <c r="K20" s="4"/>
    </row>
    <row r="21" ht="12.0" customHeight="1">
      <c r="A21" s="401" t="s">
        <v>809</v>
      </c>
      <c r="B21" s="151"/>
      <c r="C21" s="151"/>
      <c r="D21" s="152"/>
      <c r="F21" s="4"/>
      <c r="G21" s="4"/>
      <c r="H21" s="4"/>
      <c r="I21" s="4"/>
      <c r="J21" s="4"/>
      <c r="K21" s="4"/>
    </row>
    <row r="22" ht="12.0" customHeight="1">
      <c r="A22" s="36" t="s">
        <v>810</v>
      </c>
      <c r="B22" s="402" t="s">
        <v>811</v>
      </c>
      <c r="C22" s="402" t="s">
        <v>812</v>
      </c>
      <c r="D22" s="403" t="s">
        <v>805</v>
      </c>
      <c r="F22" s="4"/>
      <c r="G22" s="4"/>
      <c r="H22" s="4"/>
      <c r="I22" s="4"/>
      <c r="J22" s="4"/>
      <c r="K22" s="4"/>
    </row>
    <row r="23" ht="12.0" customHeight="1">
      <c r="A23" s="404" t="s">
        <v>735</v>
      </c>
      <c r="B23" s="405">
        <v>1.66110719E8</v>
      </c>
      <c r="C23" s="405">
        <v>2.93511253E8</v>
      </c>
      <c r="D23" s="153" t="str">
        <f t="shared" ref="D23:D34" si="3">+C23/B23-1</f>
        <v>76.7%</v>
      </c>
      <c r="F23" s="4"/>
      <c r="G23" s="4"/>
      <c r="H23" s="4"/>
      <c r="I23" s="4"/>
      <c r="J23" s="4"/>
      <c r="K23" s="4"/>
    </row>
    <row r="24" ht="12.0" customHeight="1">
      <c r="A24" s="404" t="s">
        <v>653</v>
      </c>
      <c r="B24" s="405">
        <v>9.3444131E7</v>
      </c>
      <c r="C24" s="405">
        <v>8.6108704E7</v>
      </c>
      <c r="D24" s="153" t="str">
        <f t="shared" si="3"/>
        <v>-7.9%</v>
      </c>
      <c r="F24" s="4"/>
      <c r="G24" s="4"/>
      <c r="H24" s="4"/>
      <c r="I24" s="4"/>
      <c r="J24" s="4"/>
      <c r="K24" s="4"/>
    </row>
    <row r="25" ht="12.0" customHeight="1">
      <c r="A25" s="404" t="s">
        <v>515</v>
      </c>
      <c r="B25" s="405">
        <v>1.1123419E8</v>
      </c>
      <c r="C25" s="405">
        <v>6.9185234E7</v>
      </c>
      <c r="D25" s="153" t="str">
        <f t="shared" si="3"/>
        <v>-37.8%</v>
      </c>
      <c r="F25" s="4"/>
      <c r="G25" s="4"/>
      <c r="H25" s="4"/>
      <c r="I25" s="4"/>
      <c r="J25" s="4"/>
      <c r="K25" s="4"/>
    </row>
    <row r="26" ht="12.0" customHeight="1">
      <c r="A26" s="404" t="s">
        <v>376</v>
      </c>
      <c r="B26" s="405">
        <v>8.0527069E7</v>
      </c>
      <c r="C26" s="405">
        <v>6.0934616E7</v>
      </c>
      <c r="D26" s="153" t="str">
        <f t="shared" si="3"/>
        <v>-24.3%</v>
      </c>
      <c r="F26" s="4"/>
      <c r="G26" s="4"/>
      <c r="H26" s="4"/>
      <c r="I26" s="4"/>
      <c r="J26" s="4"/>
      <c r="K26" s="4"/>
    </row>
    <row r="27" ht="12.0" customHeight="1">
      <c r="A27" s="404" t="s">
        <v>375</v>
      </c>
      <c r="B27" s="405">
        <v>8.3583813E7</v>
      </c>
      <c r="C27" s="405">
        <v>4.2557336E7</v>
      </c>
      <c r="D27" s="153" t="str">
        <f t="shared" si="3"/>
        <v>-49.1%</v>
      </c>
      <c r="F27" s="4"/>
      <c r="G27" s="4"/>
      <c r="H27" s="4"/>
      <c r="I27" s="4"/>
      <c r="J27" s="4"/>
      <c r="K27" s="4"/>
    </row>
    <row r="28" ht="12.0" customHeight="1">
      <c r="A28" s="404" t="s">
        <v>737</v>
      </c>
      <c r="B28" s="405">
        <v>2.32856953E8</v>
      </c>
      <c r="C28" s="405">
        <v>3.3436255E7</v>
      </c>
      <c r="D28" s="153" t="str">
        <f t="shared" si="3"/>
        <v>-85.6%</v>
      </c>
      <c r="F28" s="4"/>
      <c r="G28" s="4"/>
      <c r="H28" s="4"/>
      <c r="I28" s="4"/>
      <c r="J28" s="4"/>
      <c r="K28" s="4"/>
    </row>
    <row r="29" ht="12.0" customHeight="1">
      <c r="A29" s="404" t="s">
        <v>514</v>
      </c>
      <c r="B29" s="405">
        <v>3.03234E7</v>
      </c>
      <c r="C29" s="405">
        <v>2.4357901E7</v>
      </c>
      <c r="D29" s="153" t="str">
        <f t="shared" si="3"/>
        <v>-19.7%</v>
      </c>
      <c r="F29" s="4"/>
      <c r="G29" s="4"/>
      <c r="H29" s="4"/>
      <c r="I29" s="4"/>
      <c r="J29" s="4"/>
      <c r="K29" s="4"/>
    </row>
    <row r="30" ht="12.0" customHeight="1">
      <c r="A30" s="404" t="s">
        <v>522</v>
      </c>
      <c r="B30" s="405">
        <v>1.7139113E7</v>
      </c>
      <c r="C30" s="405">
        <v>2.2844409E7</v>
      </c>
      <c r="D30" s="153" t="str">
        <f t="shared" si="3"/>
        <v>33.3%</v>
      </c>
      <c r="F30" s="4"/>
      <c r="G30" s="4"/>
      <c r="H30" s="4"/>
      <c r="I30" s="4"/>
      <c r="J30" s="4"/>
      <c r="K30" s="4"/>
    </row>
    <row r="31" ht="12.0" customHeight="1">
      <c r="A31" s="404" t="s">
        <v>459</v>
      </c>
      <c r="B31" s="405">
        <v>1.1867642E7</v>
      </c>
      <c r="C31" s="405">
        <v>2.2270355E7</v>
      </c>
      <c r="D31" s="153" t="str">
        <f t="shared" si="3"/>
        <v>87.7%</v>
      </c>
      <c r="F31" s="4"/>
      <c r="G31" s="4"/>
      <c r="H31" s="4"/>
      <c r="I31" s="4"/>
      <c r="J31" s="4"/>
      <c r="K31" s="4"/>
    </row>
    <row r="32" ht="12.0" customHeight="1">
      <c r="A32" s="404" t="s">
        <v>471</v>
      </c>
      <c r="B32" s="405">
        <v>2.2237832E7</v>
      </c>
      <c r="C32" s="405">
        <v>1.0672883E7</v>
      </c>
      <c r="D32" s="153" t="str">
        <f t="shared" si="3"/>
        <v>-52.0%</v>
      </c>
      <c r="F32" s="4"/>
      <c r="G32" s="4"/>
      <c r="H32" s="4"/>
      <c r="I32" s="4"/>
      <c r="J32" s="4"/>
      <c r="K32" s="4"/>
    </row>
    <row r="33" ht="12.0" customHeight="1">
      <c r="A33" s="404" t="s">
        <v>394</v>
      </c>
      <c r="B33" s="405">
        <v>1.91380679E8</v>
      </c>
      <c r="C33" s="405">
        <v>7.7696773E7</v>
      </c>
      <c r="D33" s="153" t="str">
        <f t="shared" si="3"/>
        <v>-59.4%</v>
      </c>
      <c r="F33" s="4"/>
      <c r="G33" s="4"/>
      <c r="H33" s="4"/>
      <c r="I33" s="4"/>
      <c r="J33" s="4"/>
      <c r="K33" s="4"/>
    </row>
    <row r="34" ht="12.0" customHeight="1">
      <c r="A34" s="406" t="s">
        <v>72</v>
      </c>
      <c r="B34" s="407" t="str">
        <f t="shared" ref="B34:C34" si="4">SUM(B23:B33)</f>
        <v>  1,040,705,541 </v>
      </c>
      <c r="C34" s="407" t="str">
        <f t="shared" si="4"/>
        <v>  743,575,719 </v>
      </c>
      <c r="D34" s="198" t="str">
        <f t="shared" si="3"/>
        <v>-28.6%</v>
      </c>
      <c r="F34" s="411"/>
      <c r="G34" s="411"/>
      <c r="H34" s="4"/>
      <c r="I34" s="4"/>
      <c r="J34" s="4"/>
      <c r="K34" s="4"/>
    </row>
    <row r="35" ht="12.0" customHeight="1">
      <c r="A35" s="4"/>
      <c r="B35" s="2"/>
      <c r="C35" s="2"/>
      <c r="D35" s="2"/>
      <c r="F35" s="4"/>
      <c r="G35" s="4"/>
      <c r="H35" s="4"/>
      <c r="I35" s="4"/>
      <c r="J35" s="4"/>
      <c r="K35" s="4"/>
    </row>
    <row r="36" ht="12.0" customHeight="1">
      <c r="A36" s="4"/>
      <c r="B36" s="2"/>
      <c r="C36" s="2"/>
      <c r="D36" s="2"/>
      <c r="F36" s="4"/>
      <c r="G36" s="4"/>
      <c r="H36" s="4"/>
      <c r="I36" s="4"/>
      <c r="J36" s="4"/>
      <c r="K36" s="4"/>
    </row>
    <row r="37" ht="12.0" customHeight="1">
      <c r="A37" s="401" t="s">
        <v>47</v>
      </c>
      <c r="B37" s="151"/>
      <c r="C37" s="151"/>
      <c r="D37" s="152"/>
      <c r="F37" s="4"/>
      <c r="G37" s="4"/>
      <c r="H37" s="4"/>
      <c r="I37" s="4"/>
      <c r="J37" s="4"/>
      <c r="K37" s="4"/>
    </row>
    <row r="38" ht="12.0" customHeight="1">
      <c r="A38" s="401" t="s">
        <v>809</v>
      </c>
      <c r="B38" s="151"/>
      <c r="C38" s="151"/>
      <c r="D38" s="152"/>
      <c r="F38" s="4"/>
      <c r="G38" s="4"/>
      <c r="H38" s="4"/>
      <c r="I38" s="4"/>
      <c r="J38" s="4"/>
      <c r="K38" s="4"/>
    </row>
    <row r="39" ht="12.0" customHeight="1">
      <c r="A39" s="36" t="s">
        <v>810</v>
      </c>
      <c r="B39" s="402" t="s">
        <v>811</v>
      </c>
      <c r="C39" s="402" t="s">
        <v>812</v>
      </c>
      <c r="D39" s="403" t="s">
        <v>805</v>
      </c>
      <c r="F39" s="4"/>
      <c r="G39" s="4"/>
      <c r="H39" s="4"/>
      <c r="I39" s="4"/>
      <c r="J39" s="4"/>
      <c r="K39" s="4"/>
    </row>
    <row r="40" ht="12.0" customHeight="1">
      <c r="A40" s="404" t="s">
        <v>747</v>
      </c>
      <c r="B40" s="405">
        <v>4.1394154E7</v>
      </c>
      <c r="C40" s="405">
        <v>3.2270594E7</v>
      </c>
      <c r="D40" s="153" t="str">
        <f t="shared" ref="D40:D51" si="5">+C40/B40-1</f>
        <v>-22.0%</v>
      </c>
      <c r="F40" s="4"/>
      <c r="G40" s="4"/>
      <c r="H40" s="4"/>
      <c r="I40" s="4"/>
      <c r="J40" s="4"/>
      <c r="K40" s="4"/>
    </row>
    <row r="41" ht="12.0" customHeight="1">
      <c r="A41" s="404" t="s">
        <v>468</v>
      </c>
      <c r="B41" s="405">
        <v>2.412807E7</v>
      </c>
      <c r="C41" s="405">
        <v>2.5942068E7</v>
      </c>
      <c r="D41" s="153" t="str">
        <f t="shared" si="5"/>
        <v>7.5%</v>
      </c>
      <c r="F41" s="4"/>
      <c r="G41" s="4"/>
      <c r="H41" s="4"/>
      <c r="I41" s="4"/>
      <c r="J41" s="4"/>
      <c r="K41" s="4"/>
    </row>
    <row r="42" ht="12.0" customHeight="1">
      <c r="A42" s="404" t="s">
        <v>464</v>
      </c>
      <c r="B42" s="405">
        <v>1.8848428E7</v>
      </c>
      <c r="C42" s="405">
        <v>1.3785561E7</v>
      </c>
      <c r="D42" s="153" t="str">
        <f t="shared" si="5"/>
        <v>-26.9%</v>
      </c>
      <c r="F42" s="4"/>
      <c r="G42" s="4"/>
      <c r="H42" s="4"/>
      <c r="I42" s="4"/>
      <c r="J42" s="4"/>
      <c r="K42" s="4"/>
    </row>
    <row r="43" ht="12.0" customHeight="1">
      <c r="A43" s="404" t="s">
        <v>469</v>
      </c>
      <c r="B43" s="405">
        <v>1739753.0</v>
      </c>
      <c r="C43" s="405">
        <v>1.2695335E7</v>
      </c>
      <c r="D43" s="153" t="str">
        <f t="shared" si="5"/>
        <v>629.7%</v>
      </c>
      <c r="F43" s="4"/>
      <c r="G43" s="4"/>
      <c r="H43" s="4"/>
      <c r="I43" s="4"/>
      <c r="J43" s="4"/>
      <c r="K43" s="4"/>
    </row>
    <row r="44" ht="12.0" customHeight="1">
      <c r="A44" s="404" t="s">
        <v>755</v>
      </c>
      <c r="B44" s="405">
        <v>2.0642136E7</v>
      </c>
      <c r="C44" s="405">
        <v>1.1493165E7</v>
      </c>
      <c r="D44" s="153" t="str">
        <f t="shared" si="5"/>
        <v>-44.3%</v>
      </c>
      <c r="F44" s="4"/>
      <c r="G44" s="4"/>
      <c r="H44" s="4"/>
      <c r="I44" s="4"/>
      <c r="J44" s="4"/>
      <c r="K44" s="4"/>
    </row>
    <row r="45" ht="12.0" customHeight="1">
      <c r="A45" s="404" t="s">
        <v>786</v>
      </c>
      <c r="B45" s="405">
        <v>2.5605711E7</v>
      </c>
      <c r="C45" s="405">
        <v>7821737.0</v>
      </c>
      <c r="D45" s="153" t="str">
        <f t="shared" si="5"/>
        <v>-69.5%</v>
      </c>
      <c r="F45" s="4"/>
      <c r="G45" s="4"/>
      <c r="H45" s="4"/>
      <c r="I45" s="4"/>
      <c r="J45" s="4"/>
      <c r="K45" s="4"/>
    </row>
    <row r="46" ht="12.0" customHeight="1">
      <c r="A46" s="404" t="s">
        <v>375</v>
      </c>
      <c r="B46" s="405">
        <v>1.4122583E7</v>
      </c>
      <c r="C46" s="405">
        <v>7464067.0</v>
      </c>
      <c r="D46" s="153" t="str">
        <f t="shared" si="5"/>
        <v>-47.1%</v>
      </c>
      <c r="F46" s="4"/>
      <c r="G46" s="4"/>
      <c r="H46" s="4"/>
      <c r="I46" s="4"/>
      <c r="J46" s="4"/>
      <c r="K46" s="4"/>
    </row>
    <row r="47" ht="12.0" customHeight="1">
      <c r="A47" s="404" t="s">
        <v>516</v>
      </c>
      <c r="B47" s="405">
        <v>2.7633909E7</v>
      </c>
      <c r="C47" s="405">
        <v>7315483.0</v>
      </c>
      <c r="D47" s="153" t="str">
        <f t="shared" si="5"/>
        <v>-73.5%</v>
      </c>
      <c r="F47" s="4"/>
      <c r="G47" s="4"/>
      <c r="H47" s="4"/>
      <c r="I47" s="4"/>
      <c r="J47" s="4"/>
      <c r="K47" s="4"/>
    </row>
    <row r="48" ht="12.0" customHeight="1">
      <c r="A48" s="404" t="s">
        <v>515</v>
      </c>
      <c r="B48" s="405">
        <v>3933714.0</v>
      </c>
      <c r="C48" s="405">
        <v>6907831.0</v>
      </c>
      <c r="D48" s="153" t="str">
        <f t="shared" si="5"/>
        <v>75.6%</v>
      </c>
      <c r="F48" s="4"/>
      <c r="G48" s="4"/>
      <c r="H48" s="4"/>
      <c r="I48" s="4"/>
      <c r="J48" s="4"/>
      <c r="K48" s="4"/>
    </row>
    <row r="49" ht="12.0" customHeight="1">
      <c r="A49" s="404" t="s">
        <v>461</v>
      </c>
      <c r="B49" s="405">
        <v>1.2544695E7</v>
      </c>
      <c r="C49" s="405">
        <v>5205035.0</v>
      </c>
      <c r="D49" s="153" t="str">
        <f t="shared" si="5"/>
        <v>-58.5%</v>
      </c>
      <c r="F49" s="4"/>
      <c r="G49" s="4"/>
      <c r="H49" s="4"/>
      <c r="I49" s="4"/>
      <c r="J49" s="4"/>
      <c r="K49" s="4"/>
    </row>
    <row r="50" ht="12.0" customHeight="1">
      <c r="A50" s="404" t="s">
        <v>394</v>
      </c>
      <c r="B50" s="405">
        <v>1.6508811189999998E8</v>
      </c>
      <c r="C50" s="405">
        <v>9.2847201E7</v>
      </c>
      <c r="D50" s="153" t="str">
        <f t="shared" si="5"/>
        <v>-43.8%</v>
      </c>
      <c r="F50" s="4"/>
      <c r="G50" s="4"/>
      <c r="H50" s="4"/>
      <c r="I50" s="4"/>
      <c r="J50" s="4"/>
      <c r="K50" s="4"/>
    </row>
    <row r="51" ht="12.0" customHeight="1">
      <c r="A51" s="406" t="s">
        <v>72</v>
      </c>
      <c r="B51" s="407" t="str">
        <f t="shared" ref="B51:C51" si="6">SUM(B40:B50)</f>
        <v>  355,681,265 </v>
      </c>
      <c r="C51" s="407" t="str">
        <f t="shared" si="6"/>
        <v>  223,748,077 </v>
      </c>
      <c r="D51" s="198" t="str">
        <f t="shared" si="5"/>
        <v>-37.1%</v>
      </c>
      <c r="F51" s="412"/>
      <c r="G51" s="412"/>
      <c r="H51" s="4"/>
      <c r="I51" s="4"/>
      <c r="J51" s="4"/>
      <c r="K51" s="4"/>
    </row>
    <row r="52" ht="12.0" customHeight="1">
      <c r="A52" s="4"/>
      <c r="B52" s="2"/>
      <c r="C52" s="2"/>
      <c r="D52" s="2"/>
      <c r="F52" s="4"/>
      <c r="G52" s="4"/>
      <c r="H52" s="4"/>
      <c r="I52" s="4"/>
      <c r="J52" s="4"/>
      <c r="K52" s="4"/>
    </row>
    <row r="53" ht="12.0" customHeight="1">
      <c r="A53" s="4"/>
      <c r="B53" s="2"/>
      <c r="C53" s="2"/>
      <c r="D53" s="2"/>
      <c r="F53" s="4"/>
      <c r="G53" s="4"/>
      <c r="H53" s="4"/>
      <c r="I53" s="4"/>
      <c r="J53" s="4"/>
      <c r="K53" s="4"/>
    </row>
    <row r="54" ht="12.0" customHeight="1">
      <c r="A54" s="401" t="s">
        <v>722</v>
      </c>
      <c r="B54" s="151"/>
      <c r="C54" s="151"/>
      <c r="D54" s="152"/>
      <c r="F54" s="4"/>
      <c r="G54" s="4"/>
      <c r="H54" s="4"/>
      <c r="I54" s="4"/>
      <c r="J54" s="4"/>
      <c r="K54" s="4"/>
    </row>
    <row r="55" ht="12.0" customHeight="1">
      <c r="A55" s="401" t="s">
        <v>809</v>
      </c>
      <c r="B55" s="151"/>
      <c r="C55" s="151"/>
      <c r="D55" s="152"/>
      <c r="F55" s="4"/>
      <c r="G55" s="4"/>
      <c r="H55" s="4"/>
      <c r="I55" s="4"/>
      <c r="J55" s="4"/>
      <c r="K55" s="4"/>
    </row>
    <row r="56" ht="12.0" customHeight="1">
      <c r="A56" s="36" t="s">
        <v>810</v>
      </c>
      <c r="B56" s="402" t="s">
        <v>811</v>
      </c>
      <c r="C56" s="402" t="s">
        <v>812</v>
      </c>
      <c r="D56" s="403" t="s">
        <v>805</v>
      </c>
      <c r="F56" s="4"/>
      <c r="G56" s="4"/>
      <c r="H56" s="4"/>
      <c r="I56" s="4"/>
      <c r="J56" s="4"/>
      <c r="K56" s="4"/>
    </row>
    <row r="57" ht="12.0" customHeight="1">
      <c r="A57" s="404" t="s">
        <v>735</v>
      </c>
      <c r="B57" s="405">
        <v>4.55843438E8</v>
      </c>
      <c r="C57" s="405">
        <v>2.80473068E8</v>
      </c>
      <c r="D57" s="153" t="str">
        <f t="shared" ref="D57:D68" si="7">+C57/B57-1</f>
        <v>-38.5%</v>
      </c>
      <c r="F57" s="4"/>
      <c r="G57" s="4"/>
      <c r="H57" s="4"/>
      <c r="I57" s="4"/>
      <c r="J57" s="4"/>
      <c r="K57" s="4"/>
    </row>
    <row r="58" ht="12.0" customHeight="1">
      <c r="A58" s="404" t="s">
        <v>515</v>
      </c>
      <c r="B58" s="405">
        <v>7.6341848E7</v>
      </c>
      <c r="C58" s="405">
        <v>9.704252E7</v>
      </c>
      <c r="D58" s="153" t="str">
        <f t="shared" si="7"/>
        <v>27.1%</v>
      </c>
      <c r="F58" s="4"/>
      <c r="G58" s="4"/>
      <c r="H58" s="4"/>
      <c r="I58" s="4"/>
      <c r="J58" s="4"/>
      <c r="K58" s="4"/>
    </row>
    <row r="59" ht="12.0" customHeight="1">
      <c r="A59" s="404" t="s">
        <v>514</v>
      </c>
      <c r="B59" s="405">
        <v>5.5424699E7</v>
      </c>
      <c r="C59" s="405">
        <v>6.1285143E7</v>
      </c>
      <c r="D59" s="153" t="str">
        <f t="shared" si="7"/>
        <v>10.6%</v>
      </c>
      <c r="F59" s="4"/>
      <c r="G59" s="4"/>
      <c r="H59" s="4"/>
      <c r="I59" s="4"/>
      <c r="J59" s="4"/>
      <c r="K59" s="4"/>
    </row>
    <row r="60" ht="12.0" customHeight="1">
      <c r="A60" s="404" t="s">
        <v>524</v>
      </c>
      <c r="B60" s="405">
        <v>9.3155809E7</v>
      </c>
      <c r="C60" s="405">
        <v>5.2315316E7</v>
      </c>
      <c r="D60" s="153" t="str">
        <f t="shared" si="7"/>
        <v>-43.8%</v>
      </c>
      <c r="F60" s="4"/>
      <c r="G60" s="4"/>
      <c r="H60" s="4"/>
      <c r="I60" s="4"/>
      <c r="J60" s="4"/>
      <c r="K60" s="4"/>
    </row>
    <row r="61" ht="12.0" customHeight="1">
      <c r="A61" s="404" t="s">
        <v>383</v>
      </c>
      <c r="B61" s="405">
        <v>5.1352791E7</v>
      </c>
      <c r="C61" s="405">
        <v>4.6971863E7</v>
      </c>
      <c r="D61" s="153" t="str">
        <f t="shared" si="7"/>
        <v>-8.5%</v>
      </c>
      <c r="F61" s="4"/>
      <c r="G61" s="4"/>
      <c r="H61" s="4"/>
      <c r="I61" s="4"/>
      <c r="J61" s="4"/>
      <c r="K61" s="4"/>
    </row>
    <row r="62" ht="12.0" customHeight="1">
      <c r="A62" s="404" t="s">
        <v>375</v>
      </c>
      <c r="B62" s="405">
        <v>4.9585701E7</v>
      </c>
      <c r="C62" s="405">
        <v>4.2247334E7</v>
      </c>
      <c r="D62" s="153" t="str">
        <f t="shared" si="7"/>
        <v>-14.8%</v>
      </c>
      <c r="F62" s="4"/>
      <c r="G62" s="4"/>
      <c r="H62" s="4"/>
      <c r="I62" s="4"/>
      <c r="J62" s="4"/>
      <c r="K62" s="4"/>
    </row>
    <row r="63" ht="12.0" customHeight="1">
      <c r="A63" s="404" t="s">
        <v>462</v>
      </c>
      <c r="B63" s="405">
        <v>1.9995946E7</v>
      </c>
      <c r="C63" s="405">
        <v>3.3777835E7</v>
      </c>
      <c r="D63" s="153" t="str">
        <f t="shared" si="7"/>
        <v>68.9%</v>
      </c>
      <c r="F63" s="4"/>
      <c r="G63" s="4"/>
      <c r="H63" s="4"/>
      <c r="I63" s="4"/>
      <c r="J63" s="4"/>
      <c r="K63" s="4"/>
    </row>
    <row r="64" ht="12.0" customHeight="1">
      <c r="A64" s="404" t="s">
        <v>471</v>
      </c>
      <c r="B64" s="405">
        <v>3.5069972E7</v>
      </c>
      <c r="C64" s="405">
        <v>3.1101179E7</v>
      </c>
      <c r="D64" s="153" t="str">
        <f t="shared" si="7"/>
        <v>-11.3%</v>
      </c>
      <c r="F64" s="4"/>
      <c r="G64" s="4"/>
      <c r="H64" s="4"/>
      <c r="I64" s="4"/>
      <c r="J64" s="4"/>
      <c r="K64" s="4"/>
    </row>
    <row r="65" ht="12.0" customHeight="1">
      <c r="A65" s="404" t="s">
        <v>376</v>
      </c>
      <c r="B65" s="405">
        <v>8.2412588E7</v>
      </c>
      <c r="C65" s="405">
        <v>2.0295925E7</v>
      </c>
      <c r="D65" s="153" t="str">
        <f t="shared" si="7"/>
        <v>-75.4%</v>
      </c>
      <c r="F65" s="4"/>
      <c r="G65" s="4"/>
      <c r="H65" s="4"/>
      <c r="I65" s="4"/>
      <c r="J65" s="4"/>
      <c r="K65" s="4"/>
    </row>
    <row r="66" ht="12.0" customHeight="1">
      <c r="A66" s="404" t="s">
        <v>762</v>
      </c>
      <c r="B66" s="405">
        <v>2.0838369E7</v>
      </c>
      <c r="C66" s="405">
        <v>1.848773E7</v>
      </c>
      <c r="D66" s="153" t="str">
        <f t="shared" si="7"/>
        <v>-11.3%</v>
      </c>
      <c r="F66" s="4"/>
      <c r="G66" s="4"/>
      <c r="H66" s="4"/>
      <c r="I66" s="4"/>
      <c r="J66" s="4"/>
      <c r="K66" s="4"/>
    </row>
    <row r="67" ht="12.0" customHeight="1">
      <c r="A67" s="404" t="s">
        <v>394</v>
      </c>
      <c r="B67" s="405">
        <v>3.98832148E8</v>
      </c>
      <c r="C67" s="405">
        <v>1.7413539E8</v>
      </c>
      <c r="D67" s="153" t="str">
        <f t="shared" si="7"/>
        <v>-56.3%</v>
      </c>
      <c r="F67" s="4"/>
      <c r="G67" s="4"/>
      <c r="H67" s="4"/>
      <c r="I67" s="4"/>
      <c r="J67" s="4"/>
      <c r="K67" s="4"/>
    </row>
    <row r="68" ht="12.0" customHeight="1">
      <c r="A68" s="406" t="s">
        <v>72</v>
      </c>
      <c r="B68" s="407" t="str">
        <f t="shared" ref="B68:C68" si="8">SUM(B57:B67)</f>
        <v>  1,338,853,309 </v>
      </c>
      <c r="C68" s="407" t="str">
        <f t="shared" si="8"/>
        <v>  858,133,303 </v>
      </c>
      <c r="D68" s="198" t="str">
        <f t="shared" si="7"/>
        <v>-35.9%</v>
      </c>
      <c r="F68" s="4"/>
      <c r="G68" s="4"/>
      <c r="H68" s="4"/>
      <c r="I68" s="4"/>
      <c r="J68" s="4"/>
      <c r="K68" s="4"/>
    </row>
    <row r="69" ht="12.0" customHeight="1">
      <c r="A69" s="138"/>
      <c r="B69" s="208"/>
      <c r="C69" s="208"/>
      <c r="D69" s="149"/>
      <c r="F69" s="4"/>
      <c r="G69" s="4"/>
      <c r="H69" s="4"/>
      <c r="I69" s="4"/>
      <c r="J69" s="4"/>
      <c r="K69" s="4"/>
    </row>
    <row r="70" ht="12.0" customHeight="1">
      <c r="A70" s="138"/>
      <c r="B70" s="208"/>
      <c r="C70" s="208"/>
      <c r="D70" s="410"/>
      <c r="F70" s="4"/>
      <c r="G70" s="4"/>
      <c r="H70" s="4"/>
      <c r="I70" s="4"/>
      <c r="J70" s="4"/>
      <c r="K70" s="4"/>
    </row>
    <row r="71" ht="12.0" customHeight="1">
      <c r="A71" s="401" t="s">
        <v>724</v>
      </c>
      <c r="B71" s="151"/>
      <c r="C71" s="151"/>
      <c r="D71" s="152"/>
      <c r="F71" s="4"/>
      <c r="G71" s="4"/>
      <c r="H71" s="4"/>
      <c r="I71" s="4"/>
      <c r="J71" s="4"/>
      <c r="K71" s="4"/>
    </row>
    <row r="72" ht="12.0" customHeight="1">
      <c r="A72" s="401" t="s">
        <v>809</v>
      </c>
      <c r="B72" s="151"/>
      <c r="C72" s="151"/>
      <c r="D72" s="152"/>
      <c r="F72" s="4"/>
      <c r="G72" s="4"/>
      <c r="H72" s="4"/>
      <c r="I72" s="4"/>
      <c r="J72" s="4"/>
      <c r="K72" s="4"/>
    </row>
    <row r="73" ht="12.0" customHeight="1">
      <c r="A73" s="36" t="s">
        <v>810</v>
      </c>
      <c r="B73" s="402" t="s">
        <v>811</v>
      </c>
      <c r="C73" s="402" t="s">
        <v>812</v>
      </c>
      <c r="D73" s="403" t="s">
        <v>805</v>
      </c>
      <c r="F73" s="4"/>
      <c r="G73" s="4"/>
      <c r="H73" s="4"/>
      <c r="I73" s="4"/>
      <c r="J73" s="4"/>
      <c r="K73" s="4"/>
    </row>
    <row r="74" ht="12.0" customHeight="1">
      <c r="A74" s="404" t="s">
        <v>459</v>
      </c>
      <c r="B74" s="405">
        <v>1.39284128E8</v>
      </c>
      <c r="C74" s="405">
        <v>7.1377941E7</v>
      </c>
      <c r="D74" s="153" t="str">
        <f t="shared" ref="D74:D85" si="9">+C74/B74-1</f>
        <v>-48.8%</v>
      </c>
      <c r="F74" s="4"/>
      <c r="G74" s="4"/>
      <c r="H74" s="4"/>
      <c r="I74" s="4"/>
      <c r="J74" s="4"/>
      <c r="K74" s="4"/>
    </row>
    <row r="75" ht="12.0" customHeight="1">
      <c r="A75" s="404" t="s">
        <v>737</v>
      </c>
      <c r="B75" s="405">
        <v>4.08345123E8</v>
      </c>
      <c r="C75" s="405">
        <v>6.2245492E7</v>
      </c>
      <c r="D75" s="153" t="str">
        <f t="shared" si="9"/>
        <v>-84.8%</v>
      </c>
      <c r="F75" s="4"/>
      <c r="G75" s="4"/>
      <c r="H75" s="4"/>
      <c r="I75" s="4"/>
      <c r="J75" s="4"/>
      <c r="K75" s="4"/>
    </row>
    <row r="76" ht="12.0" customHeight="1">
      <c r="A76" s="404" t="s">
        <v>615</v>
      </c>
      <c r="B76" s="405">
        <v>1.27231614E8</v>
      </c>
      <c r="C76" s="405">
        <v>2.9698405E7</v>
      </c>
      <c r="D76" s="153" t="str">
        <f t="shared" si="9"/>
        <v>-76.7%</v>
      </c>
      <c r="F76" s="4"/>
      <c r="G76" s="4"/>
      <c r="H76" s="4"/>
      <c r="I76" s="4"/>
      <c r="J76" s="4"/>
      <c r="K76" s="4"/>
    </row>
    <row r="77" ht="12.0" customHeight="1">
      <c r="A77" s="404" t="s">
        <v>513</v>
      </c>
      <c r="B77" s="405">
        <v>5.6556406E7</v>
      </c>
      <c r="C77" s="405">
        <v>2.6355694E7</v>
      </c>
      <c r="D77" s="153" t="str">
        <f t="shared" si="9"/>
        <v>-53.4%</v>
      </c>
      <c r="F77" s="4"/>
      <c r="G77" s="4"/>
      <c r="H77" s="4"/>
      <c r="I77" s="4"/>
      <c r="J77" s="4"/>
      <c r="K77" s="4"/>
    </row>
    <row r="78" ht="12.0" customHeight="1">
      <c r="A78" s="404" t="s">
        <v>390</v>
      </c>
      <c r="B78" s="405">
        <v>4.8432501E7</v>
      </c>
      <c r="C78" s="405">
        <v>2.5986812E7</v>
      </c>
      <c r="D78" s="153" t="str">
        <f t="shared" si="9"/>
        <v>-46.3%</v>
      </c>
      <c r="F78" s="4"/>
      <c r="G78" s="4"/>
      <c r="H78" s="4"/>
      <c r="I78" s="4"/>
      <c r="J78" s="4"/>
      <c r="K78" s="4"/>
    </row>
    <row r="79" ht="12.0" customHeight="1">
      <c r="A79" s="404" t="s">
        <v>755</v>
      </c>
      <c r="B79" s="405">
        <v>3.2821032E7</v>
      </c>
      <c r="C79" s="405">
        <v>1.64393E7</v>
      </c>
      <c r="D79" s="153" t="str">
        <f t="shared" si="9"/>
        <v>-49.9%</v>
      </c>
      <c r="F79" s="4"/>
      <c r="G79" s="4"/>
      <c r="H79" s="4"/>
      <c r="I79" s="4"/>
      <c r="J79" s="4"/>
      <c r="K79" s="4"/>
    </row>
    <row r="80" ht="12.0" customHeight="1">
      <c r="A80" s="404" t="s">
        <v>747</v>
      </c>
      <c r="B80" s="405">
        <v>3.051666E7</v>
      </c>
      <c r="C80" s="405">
        <v>1.4547497E7</v>
      </c>
      <c r="D80" s="153" t="str">
        <f t="shared" si="9"/>
        <v>-52.3%</v>
      </c>
      <c r="F80" s="4"/>
      <c r="G80" s="4"/>
      <c r="H80" s="4"/>
      <c r="I80" s="4"/>
      <c r="J80" s="4"/>
      <c r="K80" s="4"/>
    </row>
    <row r="81" ht="12.0" customHeight="1">
      <c r="A81" s="404" t="s">
        <v>764</v>
      </c>
      <c r="B81" s="405">
        <v>1.5380697E7</v>
      </c>
      <c r="C81" s="405">
        <v>1.3723142E7</v>
      </c>
      <c r="D81" s="153" t="str">
        <f t="shared" si="9"/>
        <v>-10.8%</v>
      </c>
      <c r="F81" s="4"/>
      <c r="G81" s="4"/>
      <c r="H81" s="4"/>
      <c r="I81" s="4"/>
      <c r="J81" s="4"/>
      <c r="K81" s="4"/>
    </row>
    <row r="82" ht="12.0" customHeight="1">
      <c r="A82" s="404" t="s">
        <v>464</v>
      </c>
      <c r="B82" s="405">
        <v>1.8151118E7</v>
      </c>
      <c r="C82" s="405">
        <v>1.3433292E7</v>
      </c>
      <c r="D82" s="153" t="str">
        <f t="shared" si="9"/>
        <v>-26.0%</v>
      </c>
      <c r="F82" s="4"/>
      <c r="G82" s="4"/>
      <c r="H82" s="4"/>
      <c r="I82" s="4"/>
      <c r="J82" s="4"/>
      <c r="K82" s="4"/>
    </row>
    <row r="83" ht="12.0" customHeight="1">
      <c r="A83" s="404" t="s">
        <v>516</v>
      </c>
      <c r="B83" s="405">
        <v>2.3410814E7</v>
      </c>
      <c r="C83" s="405">
        <v>1.2936781E7</v>
      </c>
      <c r="D83" s="153" t="str">
        <f t="shared" si="9"/>
        <v>-44.7%</v>
      </c>
      <c r="F83" s="4"/>
      <c r="G83" s="4"/>
      <c r="H83" s="4"/>
      <c r="I83" s="4"/>
      <c r="J83" s="4"/>
      <c r="K83" s="4"/>
    </row>
    <row r="84" ht="12.0" customHeight="1">
      <c r="A84" s="404" t="s">
        <v>394</v>
      </c>
      <c r="B84" s="405">
        <v>2.17751901E8</v>
      </c>
      <c r="C84" s="405">
        <v>9.7240265E7</v>
      </c>
      <c r="D84" s="153" t="str">
        <f t="shared" si="9"/>
        <v>-55.3%</v>
      </c>
      <c r="F84" s="4"/>
      <c r="G84" s="4"/>
      <c r="H84" s="4"/>
      <c r="I84" s="4"/>
      <c r="J84" s="4"/>
      <c r="K84" s="4"/>
    </row>
    <row r="85" ht="12.0" customHeight="1">
      <c r="A85" s="406" t="s">
        <v>72</v>
      </c>
      <c r="B85" s="407" t="str">
        <f t="shared" ref="B85:C85" si="10">SUM(B74:B84)</f>
        <v>  1,117,881,994 </v>
      </c>
      <c r="C85" s="407" t="str">
        <f t="shared" si="10"/>
        <v>  383,984,621 </v>
      </c>
      <c r="D85" s="198" t="str">
        <f t="shared" si="9"/>
        <v>-65.7%</v>
      </c>
      <c r="F85" s="4"/>
      <c r="G85" s="4"/>
      <c r="H85" s="4"/>
      <c r="I85" s="4"/>
      <c r="J85" s="4"/>
      <c r="K85" s="4"/>
    </row>
    <row r="86" ht="12.0" customHeight="1">
      <c r="A86" s="138"/>
      <c r="B86" s="413"/>
      <c r="C86" s="413"/>
      <c r="D86" s="414"/>
      <c r="F86" s="4"/>
      <c r="G86" s="4"/>
      <c r="H86" s="4"/>
      <c r="I86" s="4"/>
      <c r="J86" s="4"/>
      <c r="K86" s="4"/>
    </row>
    <row r="87" ht="12.0" customHeight="1">
      <c r="A87" s="138"/>
      <c r="B87" s="208"/>
      <c r="C87" s="208"/>
      <c r="D87" s="415"/>
      <c r="F87" s="4"/>
      <c r="G87" s="4"/>
      <c r="H87" s="4"/>
      <c r="I87" s="4"/>
      <c r="J87" s="4"/>
      <c r="K87" s="4"/>
    </row>
    <row r="88" ht="12.0" customHeight="1">
      <c r="A88" s="401" t="s">
        <v>394</v>
      </c>
      <c r="B88" s="151"/>
      <c r="C88" s="151"/>
      <c r="D88" s="152"/>
      <c r="F88" s="4"/>
      <c r="G88" s="4"/>
      <c r="H88" s="4"/>
      <c r="I88" s="4"/>
      <c r="J88" s="4"/>
      <c r="K88" s="4"/>
    </row>
    <row r="89" ht="12.0" customHeight="1">
      <c r="A89" s="401" t="s">
        <v>809</v>
      </c>
      <c r="B89" s="151"/>
      <c r="C89" s="151"/>
      <c r="D89" s="152"/>
      <c r="F89" s="4"/>
      <c r="G89" s="4"/>
      <c r="H89" s="4"/>
      <c r="I89" s="4"/>
      <c r="J89" s="4"/>
      <c r="K89" s="4"/>
    </row>
    <row r="90" ht="12.0" customHeight="1">
      <c r="A90" s="36" t="s">
        <v>810</v>
      </c>
      <c r="B90" s="402" t="s">
        <v>811</v>
      </c>
      <c r="C90" s="402" t="s">
        <v>812</v>
      </c>
      <c r="D90" s="403" t="s">
        <v>805</v>
      </c>
      <c r="F90" s="4"/>
      <c r="G90" s="4"/>
      <c r="H90" s="4"/>
      <c r="I90" s="4"/>
      <c r="J90" s="4"/>
      <c r="K90" s="4"/>
    </row>
    <row r="91" ht="12.0" customHeight="1">
      <c r="A91" s="404" t="s">
        <v>735</v>
      </c>
      <c r="B91" s="405">
        <v>4.4465174E8</v>
      </c>
      <c r="C91" s="405">
        <v>3.40326325E8</v>
      </c>
      <c r="D91" s="153" t="str">
        <f>+C91/B91-1</f>
        <v>-23.5%</v>
      </c>
      <c r="F91" s="4"/>
      <c r="G91" s="4"/>
      <c r="H91" s="4"/>
      <c r="I91" s="4"/>
      <c r="J91" s="4"/>
      <c r="K91" s="4"/>
    </row>
    <row r="92" ht="12.0" customHeight="1">
      <c r="A92" s="366" t="s">
        <v>737</v>
      </c>
      <c r="B92" s="252">
        <v>-1778097.0</v>
      </c>
      <c r="C92" s="405">
        <v>1.41230381E8</v>
      </c>
      <c r="D92" s="153" t="s">
        <v>806</v>
      </c>
      <c r="F92" s="4"/>
      <c r="G92" s="4"/>
      <c r="H92" s="4"/>
      <c r="I92" s="4"/>
      <c r="J92" s="4"/>
      <c r="K92" s="4"/>
    </row>
    <row r="93" ht="12.0" customHeight="1">
      <c r="A93" s="404" t="s">
        <v>376</v>
      </c>
      <c r="B93" s="405">
        <v>2.5964697E7</v>
      </c>
      <c r="C93" s="405">
        <v>3.7891707E7</v>
      </c>
      <c r="D93" s="153" t="str">
        <f t="shared" ref="D93:D102" si="11">+C93/B93-1</f>
        <v>45.9%</v>
      </c>
      <c r="F93" s="4"/>
      <c r="G93" s="4"/>
      <c r="H93" s="4"/>
      <c r="I93" s="4"/>
      <c r="J93" s="4"/>
      <c r="K93" s="4"/>
    </row>
    <row r="94" ht="12.0" customHeight="1">
      <c r="A94" s="404" t="s">
        <v>653</v>
      </c>
      <c r="B94" s="405">
        <v>3.3719551E7</v>
      </c>
      <c r="C94" s="405">
        <v>3.626354E7</v>
      </c>
      <c r="D94" s="153" t="str">
        <f t="shared" si="11"/>
        <v>7.5%</v>
      </c>
      <c r="F94" s="4"/>
      <c r="G94" s="4"/>
      <c r="H94" s="4"/>
      <c r="I94" s="4"/>
      <c r="J94" s="4"/>
      <c r="K94" s="4"/>
    </row>
    <row r="95" ht="12.0" customHeight="1">
      <c r="A95" s="404" t="s">
        <v>375</v>
      </c>
      <c r="B95" s="405">
        <v>1.7440937E7</v>
      </c>
      <c r="C95" s="405">
        <v>2.4375337E7</v>
      </c>
      <c r="D95" s="153" t="str">
        <f t="shared" si="11"/>
        <v>39.8%</v>
      </c>
      <c r="F95" s="4"/>
      <c r="G95" s="4"/>
      <c r="H95" s="4"/>
      <c r="I95" s="4"/>
      <c r="J95" s="4"/>
      <c r="K95" s="4"/>
    </row>
    <row r="96" ht="12.0" customHeight="1">
      <c r="A96" s="404" t="s">
        <v>459</v>
      </c>
      <c r="B96" s="405">
        <v>2.7930634E7</v>
      </c>
      <c r="C96" s="405">
        <v>9693380.0</v>
      </c>
      <c r="D96" s="153" t="str">
        <f t="shared" si="11"/>
        <v>-65.3%</v>
      </c>
      <c r="F96" s="4"/>
      <c r="G96" s="4"/>
      <c r="H96" s="4"/>
      <c r="I96" s="4"/>
      <c r="J96" s="4"/>
      <c r="K96" s="4"/>
    </row>
    <row r="97" ht="12.0" customHeight="1">
      <c r="A97" s="404" t="s">
        <v>381</v>
      </c>
      <c r="B97" s="405">
        <v>2613731.0</v>
      </c>
      <c r="C97" s="405">
        <v>7435145.0</v>
      </c>
      <c r="D97" s="153" t="str">
        <f t="shared" si="11"/>
        <v>184.5%</v>
      </c>
      <c r="F97" s="4"/>
      <c r="G97" s="4"/>
      <c r="H97" s="4"/>
      <c r="I97" s="4"/>
      <c r="J97" s="4"/>
      <c r="K97" s="4"/>
    </row>
    <row r="98" ht="12.0" customHeight="1">
      <c r="A98" s="404" t="s">
        <v>461</v>
      </c>
      <c r="B98" s="405">
        <v>1.1519386E7</v>
      </c>
      <c r="C98" s="405">
        <v>7404349.0</v>
      </c>
      <c r="D98" s="153" t="str">
        <f t="shared" si="11"/>
        <v>-35.7%</v>
      </c>
      <c r="F98" s="4"/>
      <c r="G98" s="4"/>
      <c r="H98" s="4"/>
      <c r="I98" s="4"/>
      <c r="J98" s="4"/>
      <c r="K98" s="4"/>
    </row>
    <row r="99" ht="12.0" customHeight="1">
      <c r="A99" s="404" t="s">
        <v>471</v>
      </c>
      <c r="B99" s="405">
        <v>5.4892151E7</v>
      </c>
      <c r="C99" s="405">
        <v>7086470.0</v>
      </c>
      <c r="D99" s="153" t="str">
        <f t="shared" si="11"/>
        <v>-87.1%</v>
      </c>
      <c r="F99" s="4"/>
      <c r="G99" s="4"/>
      <c r="H99" s="4"/>
      <c r="I99" s="4"/>
      <c r="J99" s="4"/>
      <c r="K99" s="4"/>
    </row>
    <row r="100" ht="12.0" customHeight="1">
      <c r="A100" s="404" t="s">
        <v>524</v>
      </c>
      <c r="B100" s="405">
        <v>8901537.0</v>
      </c>
      <c r="C100" s="405">
        <v>6595259.0</v>
      </c>
      <c r="D100" s="153" t="str">
        <f t="shared" si="11"/>
        <v>-25.9%</v>
      </c>
      <c r="F100" s="4"/>
      <c r="G100" s="4"/>
      <c r="H100" s="4"/>
      <c r="I100" s="4"/>
      <c r="J100" s="4"/>
      <c r="K100" s="4"/>
    </row>
    <row r="101" ht="12.0" customHeight="1">
      <c r="A101" s="404" t="s">
        <v>394</v>
      </c>
      <c r="B101" s="252">
        <v>9.1892311E7</v>
      </c>
      <c r="C101" s="252">
        <v>5.9075232E7</v>
      </c>
      <c r="D101" s="153" t="str">
        <f t="shared" si="11"/>
        <v>-35.7%</v>
      </c>
      <c r="F101" s="4"/>
      <c r="G101" s="4"/>
      <c r="H101" s="4"/>
      <c r="I101" s="4"/>
      <c r="J101" s="4"/>
      <c r="K101" s="4"/>
    </row>
    <row r="102" ht="12.0" customHeight="1">
      <c r="A102" s="406" t="s">
        <v>72</v>
      </c>
      <c r="B102" s="407" t="str">
        <f t="shared" ref="B102:C102" si="12">SUM(B91:B101)</f>
        <v>  717,748,578 </v>
      </c>
      <c r="C102" s="407" t="str">
        <f t="shared" si="12"/>
        <v>  677,377,125 </v>
      </c>
      <c r="D102" s="198" t="str">
        <f t="shared" si="11"/>
        <v>-5.6%</v>
      </c>
      <c r="F102" s="4"/>
      <c r="G102" s="4"/>
      <c r="H102" s="4"/>
      <c r="I102" s="4"/>
      <c r="J102" s="4"/>
      <c r="K102" s="4"/>
    </row>
    <row r="103" ht="12.0" customHeight="1">
      <c r="A103" s="416"/>
      <c r="B103" s="208"/>
      <c r="C103" s="208"/>
      <c r="D103" s="2"/>
      <c r="F103" s="4"/>
      <c r="G103" s="4"/>
      <c r="H103" s="4"/>
      <c r="I103" s="4"/>
      <c r="J103" s="4"/>
      <c r="K103" s="4"/>
    </row>
    <row r="104" ht="12.0" customHeight="1">
      <c r="A104" s="400"/>
      <c r="B104" s="208"/>
      <c r="C104" s="208"/>
      <c r="D104" s="417"/>
      <c r="F104" s="4"/>
      <c r="G104" s="4"/>
      <c r="H104" s="4"/>
      <c r="I104" s="4"/>
      <c r="J104" s="4"/>
      <c r="K104" s="4"/>
    </row>
  </sheetData>
  <mergeCells count="12">
    <mergeCell ref="A54:D54"/>
    <mergeCell ref="A55:D55"/>
    <mergeCell ref="A71:D71"/>
    <mergeCell ref="A72:D72"/>
    <mergeCell ref="A89:D89"/>
    <mergeCell ref="A3:D3"/>
    <mergeCell ref="A4:D4"/>
    <mergeCell ref="A20:D20"/>
    <mergeCell ref="A21:D21"/>
    <mergeCell ref="A37:D37"/>
    <mergeCell ref="A38:D38"/>
    <mergeCell ref="A88:D88"/>
  </mergeCells>
  <printOptions/>
  <pageMargins bottom="0.75" footer="0.0" header="0.0" left="0.7" right="0.7" top="0.75"/>
  <pageSetup orientation="landscape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21.0"/>
    <col customWidth="1" min="2" max="10" width="11.14"/>
    <col customWidth="1" min="11" max="11" width="9.57"/>
    <col customWidth="1" min="12" max="13" width="11.57"/>
  </cols>
  <sheetData>
    <row r="1" ht="12.0" customHeight="1">
      <c r="A1" s="1" t="s">
        <v>813</v>
      </c>
      <c r="B1" s="2"/>
      <c r="C1" s="2"/>
      <c r="D1" s="2"/>
      <c r="E1" s="2"/>
      <c r="F1" s="2"/>
      <c r="G1" s="2"/>
      <c r="H1" s="2"/>
      <c r="I1" s="2"/>
      <c r="J1" s="2"/>
      <c r="K1" s="4"/>
      <c r="L1" s="4"/>
      <c r="M1" s="4"/>
    </row>
    <row r="2" ht="12.0" customHeight="1">
      <c r="A2" s="3" t="s">
        <v>814</v>
      </c>
      <c r="B2" s="2"/>
      <c r="C2" s="2"/>
      <c r="D2" s="2"/>
      <c r="E2" s="2"/>
      <c r="F2" s="2"/>
      <c r="G2" s="2"/>
      <c r="H2" s="2"/>
      <c r="I2" s="2"/>
      <c r="J2" s="2"/>
      <c r="K2" s="4"/>
      <c r="L2" s="4"/>
      <c r="M2" s="4"/>
    </row>
    <row r="3" ht="12.0" customHeight="1">
      <c r="A3" s="4"/>
      <c r="B3" s="2"/>
      <c r="C3" s="2"/>
      <c r="D3" s="2"/>
      <c r="E3" s="2"/>
      <c r="F3" s="2"/>
      <c r="G3" s="2"/>
      <c r="H3" s="2"/>
      <c r="I3" s="2"/>
      <c r="J3" s="2"/>
      <c r="K3" s="4"/>
      <c r="L3" s="4"/>
      <c r="M3" s="4"/>
    </row>
    <row r="4" ht="12.0" customHeight="1">
      <c r="A4" s="5" t="s">
        <v>815</v>
      </c>
      <c r="B4" s="6">
        <v>2011.0</v>
      </c>
      <c r="C4" s="6">
        <v>2012.0</v>
      </c>
      <c r="D4" s="6">
        <v>2013.0</v>
      </c>
      <c r="E4" s="6">
        <v>2014.0</v>
      </c>
      <c r="F4" s="6">
        <v>2015.0</v>
      </c>
      <c r="G4" s="6">
        <v>2016.0</v>
      </c>
      <c r="H4" s="6">
        <v>2017.0</v>
      </c>
      <c r="I4" s="6">
        <v>2018.0</v>
      </c>
      <c r="J4" s="6">
        <v>2019.0</v>
      </c>
      <c r="K4" s="6" t="s">
        <v>816</v>
      </c>
      <c r="L4" s="4"/>
      <c r="M4" s="4"/>
    </row>
    <row r="5" ht="12.0" customHeight="1">
      <c r="A5" s="4" t="s">
        <v>202</v>
      </c>
      <c r="B5" s="418">
        <v>12.59745658</v>
      </c>
      <c r="C5" s="418">
        <v>7.17681281</v>
      </c>
      <c r="D5" s="418">
        <v>9.085727050000001</v>
      </c>
      <c r="E5" s="418">
        <v>2.24442523</v>
      </c>
      <c r="F5" s="418">
        <v>0.268385</v>
      </c>
      <c r="G5" s="418">
        <v>0.701916</v>
      </c>
      <c r="H5" s="418">
        <v>0.216233</v>
      </c>
      <c r="I5" s="418">
        <v>2.452118</v>
      </c>
      <c r="J5" s="277">
        <v>5.658222</v>
      </c>
      <c r="K5" s="277">
        <v>1.574742</v>
      </c>
      <c r="M5" s="419"/>
    </row>
    <row r="6" ht="12.0" customHeight="1">
      <c r="A6" s="4" t="s">
        <v>204</v>
      </c>
      <c r="B6" s="418">
        <v>784.6912102899996</v>
      </c>
      <c r="C6" s="418">
        <v>858.7154213099993</v>
      </c>
      <c r="D6" s="418">
        <v>681.88391086</v>
      </c>
      <c r="E6" s="418">
        <v>458.0480644899996</v>
      </c>
      <c r="F6" s="418">
        <v>404.02561205000006</v>
      </c>
      <c r="G6" s="418">
        <v>304.39996548000016</v>
      </c>
      <c r="H6" s="418">
        <v>275.31327849999974</v>
      </c>
      <c r="I6" s="418">
        <v>339.7687367800001</v>
      </c>
      <c r="J6" s="277">
        <v>392.395346</v>
      </c>
      <c r="K6" s="277">
        <v>357.477406</v>
      </c>
      <c r="M6" s="419"/>
    </row>
    <row r="7" ht="12.0" customHeight="1">
      <c r="A7" s="4" t="s">
        <v>206</v>
      </c>
      <c r="B7" s="418">
        <v>837.5909960900002</v>
      </c>
      <c r="C7" s="418">
        <v>1061.1042538699996</v>
      </c>
      <c r="D7" s="418">
        <v>1748.4054661499997</v>
      </c>
      <c r="E7" s="418">
        <v>1677.37886504</v>
      </c>
      <c r="F7" s="418">
        <v>1536.73382215</v>
      </c>
      <c r="G7" s="418">
        <v>312.12584105</v>
      </c>
      <c r="H7" s="418">
        <v>173.15026875</v>
      </c>
      <c r="I7" s="418">
        <v>232.99582888</v>
      </c>
      <c r="J7" s="277">
        <v>296.826708</v>
      </c>
      <c r="K7" s="277">
        <v>217.774743</v>
      </c>
      <c r="M7" s="419"/>
    </row>
    <row r="8" ht="12.0" customHeight="1">
      <c r="A8" s="4" t="s">
        <v>182</v>
      </c>
      <c r="B8" s="418">
        <v>425.93442151999994</v>
      </c>
      <c r="C8" s="418">
        <v>690.9511475700003</v>
      </c>
      <c r="D8" s="418">
        <v>1357.8900016200007</v>
      </c>
      <c r="E8" s="418">
        <v>1964.3605370900004</v>
      </c>
      <c r="F8" s="418">
        <v>1795.85820975</v>
      </c>
      <c r="G8" s="418">
        <v>332.7223554100001</v>
      </c>
      <c r="H8" s="418">
        <v>529.2347680799996</v>
      </c>
      <c r="I8" s="418">
        <v>457.96120543000035</v>
      </c>
      <c r="J8" s="277">
        <v>406.71241215</v>
      </c>
      <c r="K8" s="277">
        <v>210.852897</v>
      </c>
      <c r="M8" s="419"/>
    </row>
    <row r="9" ht="12.0" customHeight="1">
      <c r="A9" s="4" t="s">
        <v>196</v>
      </c>
      <c r="B9" s="418">
        <v>92.76062629</v>
      </c>
      <c r="C9" s="418">
        <v>101.88694464999995</v>
      </c>
      <c r="D9" s="418">
        <v>85.67412613</v>
      </c>
      <c r="E9" s="418">
        <v>51.772991489999974</v>
      </c>
      <c r="F9" s="418">
        <v>137.12551965000006</v>
      </c>
      <c r="G9" s="418">
        <v>66.43389578</v>
      </c>
      <c r="H9" s="418">
        <v>82.50648433999997</v>
      </c>
      <c r="I9" s="418">
        <v>123.81632934999999</v>
      </c>
      <c r="J9" s="277">
        <v>121.765505</v>
      </c>
      <c r="K9" s="277">
        <v>70.106155</v>
      </c>
      <c r="M9" s="419"/>
    </row>
    <row r="10" ht="12.0" customHeight="1">
      <c r="A10" s="4" t="s">
        <v>193</v>
      </c>
      <c r="B10" s="418">
        <v>1427.8334390100001</v>
      </c>
      <c r="C10" s="418">
        <v>1293.0736826999996</v>
      </c>
      <c r="D10" s="418">
        <v>565.4043347800002</v>
      </c>
      <c r="E10" s="418">
        <v>334.9657378</v>
      </c>
      <c r="F10" s="418">
        <v>291.57194619000006</v>
      </c>
      <c r="G10" s="418">
        <v>208.0209985</v>
      </c>
      <c r="H10" s="418">
        <v>212.6121065</v>
      </c>
      <c r="I10" s="418">
        <v>358.30483649</v>
      </c>
      <c r="J10" s="277">
        <v>349.648912</v>
      </c>
      <c r="K10" s="277">
        <v>226.508758</v>
      </c>
      <c r="M10" s="419"/>
    </row>
    <row r="11" ht="12.0" customHeight="1">
      <c r="A11" s="4" t="s">
        <v>695</v>
      </c>
      <c r="B11" s="418">
        <v>0.04165</v>
      </c>
      <c r="C11" s="418">
        <v>0.102</v>
      </c>
      <c r="D11" s="418">
        <v>0.0995</v>
      </c>
      <c r="E11" s="418">
        <v>0.12300964</v>
      </c>
      <c r="F11" s="418">
        <v>0.341125</v>
      </c>
      <c r="G11" s="418">
        <v>0.516036</v>
      </c>
      <c r="H11" s="418">
        <v>0.24475</v>
      </c>
      <c r="I11" s="418">
        <v>1.0981</v>
      </c>
      <c r="J11" s="277">
        <v>1.41</v>
      </c>
      <c r="K11" s="277">
        <v>0.0205</v>
      </c>
      <c r="M11" s="419"/>
    </row>
    <row r="12" ht="12.0" customHeight="1">
      <c r="A12" s="4" t="s">
        <v>187</v>
      </c>
      <c r="B12" s="418">
        <v>369.25571164999997</v>
      </c>
      <c r="C12" s="418">
        <v>148.81360064999998</v>
      </c>
      <c r="D12" s="418">
        <v>799.1950408300002</v>
      </c>
      <c r="E12" s="418">
        <v>1055.8186158</v>
      </c>
      <c r="F12" s="418">
        <v>646.5790650299999</v>
      </c>
      <c r="G12" s="418">
        <v>286.90357697999997</v>
      </c>
      <c r="H12" s="418">
        <v>386.7298642599999</v>
      </c>
      <c r="I12" s="418">
        <v>229.55752206</v>
      </c>
      <c r="J12" s="277">
        <v>218.616977</v>
      </c>
      <c r="K12" s="277">
        <v>136.674366</v>
      </c>
      <c r="M12" s="419"/>
    </row>
    <row r="13" ht="12.0" customHeight="1">
      <c r="A13" s="4" t="s">
        <v>189</v>
      </c>
      <c r="B13" s="418">
        <v>80.81409541000001</v>
      </c>
      <c r="C13" s="418">
        <v>99.86868472999994</v>
      </c>
      <c r="D13" s="418">
        <v>76.58937149999998</v>
      </c>
      <c r="E13" s="418">
        <v>47.30189302</v>
      </c>
      <c r="F13" s="418">
        <v>36.81119535</v>
      </c>
      <c r="G13" s="418">
        <v>33.317536440000005</v>
      </c>
      <c r="H13" s="418">
        <v>49.167434629999974</v>
      </c>
      <c r="I13" s="418">
        <v>75.68743072999999</v>
      </c>
      <c r="J13" s="277">
        <v>63.988889</v>
      </c>
      <c r="K13" s="277">
        <v>37.04298</v>
      </c>
      <c r="M13" s="419"/>
    </row>
    <row r="14" ht="12.0" customHeight="1">
      <c r="A14" s="4" t="s">
        <v>207</v>
      </c>
      <c r="B14" s="418">
        <v>25.641384329999994</v>
      </c>
      <c r="C14" s="418">
        <v>25.99211034999999</v>
      </c>
      <c r="D14" s="418">
        <v>23.759400819999996</v>
      </c>
      <c r="E14" s="418">
        <v>18.77648076</v>
      </c>
      <c r="F14" s="418">
        <v>18.58697748</v>
      </c>
      <c r="G14" s="418">
        <v>28.303921139999993</v>
      </c>
      <c r="H14" s="418">
        <v>37.28370917</v>
      </c>
      <c r="I14" s="418">
        <v>46.49805337000001</v>
      </c>
      <c r="J14" s="277">
        <v>55.93811166</v>
      </c>
      <c r="K14" s="277">
        <v>15.829141</v>
      </c>
      <c r="M14" s="419"/>
    </row>
    <row r="15" ht="12.0" customHeight="1">
      <c r="A15" s="4" t="s">
        <v>188</v>
      </c>
      <c r="B15" s="418">
        <v>104.86812545000002</v>
      </c>
      <c r="C15" s="418">
        <v>167.24185246</v>
      </c>
      <c r="D15" s="418">
        <v>275.3915941899998</v>
      </c>
      <c r="E15" s="418">
        <v>344.87245031</v>
      </c>
      <c r="F15" s="418">
        <v>295.7031331600001</v>
      </c>
      <c r="G15" s="418">
        <v>177.75207662000003</v>
      </c>
      <c r="H15" s="418">
        <v>375.42182886</v>
      </c>
      <c r="I15" s="418">
        <v>818.2046624100001</v>
      </c>
      <c r="J15" s="277">
        <v>931.115826</v>
      </c>
      <c r="K15" s="277">
        <v>585.595876</v>
      </c>
      <c r="M15" s="419"/>
    </row>
    <row r="16" ht="12.0" customHeight="1">
      <c r="A16" s="4" t="s">
        <v>205</v>
      </c>
      <c r="B16" s="418">
        <v>948.3484537000006</v>
      </c>
      <c r="C16" s="418">
        <v>1432.873330989998</v>
      </c>
      <c r="D16" s="418">
        <v>1462.7139143299994</v>
      </c>
      <c r="E16" s="418">
        <v>654.2210749200004</v>
      </c>
      <c r="F16" s="418">
        <v>518.3681740699999</v>
      </c>
      <c r="G16" s="418">
        <v>251.63249700000011</v>
      </c>
      <c r="H16" s="418">
        <v>268.03752650000007</v>
      </c>
      <c r="I16" s="418">
        <v>376.99789715</v>
      </c>
      <c r="J16" s="277">
        <v>583.6227910900001</v>
      </c>
      <c r="K16" s="277">
        <v>406.48408</v>
      </c>
      <c r="M16" s="419"/>
    </row>
    <row r="17" ht="12.0" customHeight="1">
      <c r="A17" s="4" t="s">
        <v>194</v>
      </c>
      <c r="B17" s="418">
        <v>277.29977834000005</v>
      </c>
      <c r="C17" s="418">
        <v>412.45185504999995</v>
      </c>
      <c r="D17" s="418">
        <v>327.60113418000014</v>
      </c>
      <c r="E17" s="418">
        <v>199.87435482000006</v>
      </c>
      <c r="F17" s="418">
        <v>202.7958656099999</v>
      </c>
      <c r="G17" s="418">
        <v>218.76385117</v>
      </c>
      <c r="H17" s="418">
        <v>205.0913086</v>
      </c>
      <c r="I17" s="418">
        <v>253.83661322999998</v>
      </c>
      <c r="J17" s="277">
        <v>228.694975</v>
      </c>
      <c r="K17" s="277">
        <v>180.58271</v>
      </c>
      <c r="M17" s="419"/>
    </row>
    <row r="18" ht="12.0" customHeight="1">
      <c r="A18" s="4" t="s">
        <v>203</v>
      </c>
      <c r="B18" s="418">
        <v>0.10413756</v>
      </c>
      <c r="C18" s="418">
        <v>0.33531382</v>
      </c>
      <c r="D18" s="418">
        <v>2.2706457799999997</v>
      </c>
      <c r="E18" s="418">
        <v>0.1029635</v>
      </c>
      <c r="F18" s="418">
        <v>0.11103853999999999</v>
      </c>
      <c r="G18" s="418">
        <v>0.10139110000000003</v>
      </c>
      <c r="H18" s="418">
        <v>1.8109630599999997</v>
      </c>
      <c r="I18" s="418">
        <v>0.011536</v>
      </c>
      <c r="J18" s="277">
        <v>2.12E-4</v>
      </c>
      <c r="K18" s="277">
        <v>0.083803</v>
      </c>
      <c r="M18" s="419"/>
    </row>
    <row r="19" ht="12.0" customHeight="1">
      <c r="A19" s="4" t="s">
        <v>191</v>
      </c>
      <c r="B19" s="418">
        <v>198.64942664000012</v>
      </c>
      <c r="C19" s="418">
        <v>196.26255404</v>
      </c>
      <c r="D19" s="418">
        <v>222.58355790000007</v>
      </c>
      <c r="E19" s="418">
        <v>239.90673894000003</v>
      </c>
      <c r="F19" s="418">
        <v>166.4921383299999</v>
      </c>
      <c r="G19" s="418">
        <v>115.97981955</v>
      </c>
      <c r="H19" s="418">
        <v>162.06765916999993</v>
      </c>
      <c r="I19" s="418">
        <v>153.82627139999997</v>
      </c>
      <c r="J19" s="277">
        <v>213.504738</v>
      </c>
      <c r="K19" s="277">
        <v>97.314209</v>
      </c>
      <c r="M19" s="419"/>
    </row>
    <row r="20" ht="12.0" customHeight="1">
      <c r="A20" s="4" t="s">
        <v>696</v>
      </c>
      <c r="B20" s="418">
        <v>0.0</v>
      </c>
      <c r="C20" s="418">
        <v>0.0</v>
      </c>
      <c r="D20" s="418">
        <v>0.0</v>
      </c>
      <c r="E20" s="418">
        <v>0.2923</v>
      </c>
      <c r="F20" s="418">
        <v>0.4994</v>
      </c>
      <c r="G20" s="418">
        <v>0.3619</v>
      </c>
      <c r="H20" s="418">
        <v>0.23021</v>
      </c>
      <c r="I20" s="418">
        <v>0.0</v>
      </c>
      <c r="J20" s="277">
        <v>0.0</v>
      </c>
      <c r="K20" s="277">
        <v>0.0</v>
      </c>
      <c r="M20" s="419"/>
    </row>
    <row r="21" ht="12.0" customHeight="1">
      <c r="A21" s="4" t="s">
        <v>201</v>
      </c>
      <c r="B21" s="418">
        <v>4.341744</v>
      </c>
      <c r="C21" s="418">
        <v>16.080329</v>
      </c>
      <c r="D21" s="418">
        <v>15.389904</v>
      </c>
      <c r="E21" s="418">
        <v>1.231534</v>
      </c>
      <c r="F21" s="418">
        <v>9.883843</v>
      </c>
      <c r="G21" s="418">
        <v>6.829774</v>
      </c>
      <c r="H21" s="418">
        <v>7.00991</v>
      </c>
      <c r="I21" s="418">
        <v>12.46574898</v>
      </c>
      <c r="J21" s="277">
        <v>22.447117</v>
      </c>
      <c r="K21" s="277">
        <v>6.18704</v>
      </c>
      <c r="M21" s="419"/>
    </row>
    <row r="22" ht="12.0" customHeight="1">
      <c r="A22" s="4" t="s">
        <v>181</v>
      </c>
      <c r="B22" s="418">
        <v>328.33548225</v>
      </c>
      <c r="C22" s="418">
        <v>382.89110840999996</v>
      </c>
      <c r="D22" s="418">
        <v>525.81963963</v>
      </c>
      <c r="E22" s="418">
        <v>488.93627874000015</v>
      </c>
      <c r="F22" s="418">
        <v>357.8940126300001</v>
      </c>
      <c r="G22" s="418">
        <v>365.68230229999995</v>
      </c>
      <c r="H22" s="418">
        <v>361.12945981000007</v>
      </c>
      <c r="I22" s="418">
        <v>678.3117339099999</v>
      </c>
      <c r="J22" s="277">
        <v>1472.484224</v>
      </c>
      <c r="K22" s="277">
        <v>1410.481115</v>
      </c>
      <c r="M22" s="419"/>
    </row>
    <row r="23" ht="12.0" customHeight="1">
      <c r="A23" s="4" t="s">
        <v>190</v>
      </c>
      <c r="B23" s="418">
        <v>258.65596138</v>
      </c>
      <c r="C23" s="418">
        <v>329.24509419</v>
      </c>
      <c r="D23" s="418">
        <v>531.720468</v>
      </c>
      <c r="E23" s="418">
        <v>313.42587919000016</v>
      </c>
      <c r="F23" s="418">
        <v>176.23928105000002</v>
      </c>
      <c r="G23" s="418">
        <v>142.78539943999994</v>
      </c>
      <c r="H23" s="418">
        <v>172.20362494000003</v>
      </c>
      <c r="I23" s="418">
        <v>176.81912931</v>
      </c>
      <c r="J23" s="277">
        <v>156.210048</v>
      </c>
      <c r="K23" s="277">
        <v>86.840246</v>
      </c>
      <c r="M23" s="419"/>
    </row>
    <row r="24" ht="12.0" customHeight="1">
      <c r="A24" s="4" t="s">
        <v>197</v>
      </c>
      <c r="B24" s="418">
        <v>45.71616179</v>
      </c>
      <c r="C24" s="418">
        <v>5.0812580600000015</v>
      </c>
      <c r="D24" s="418">
        <v>9.136710649999996</v>
      </c>
      <c r="E24" s="418">
        <v>10.28896612</v>
      </c>
      <c r="F24" s="418">
        <v>8.942958209999999</v>
      </c>
      <c r="G24" s="418">
        <v>11.135487269999999</v>
      </c>
      <c r="H24" s="418">
        <v>8.069340550000003</v>
      </c>
      <c r="I24" s="418">
        <v>16.676250170000003</v>
      </c>
      <c r="J24" s="277">
        <v>24.618573</v>
      </c>
      <c r="K24" s="277">
        <v>14.38919</v>
      </c>
      <c r="M24" s="419"/>
    </row>
    <row r="25" ht="12.0" customHeight="1">
      <c r="A25" s="4" t="s">
        <v>195</v>
      </c>
      <c r="B25" s="418">
        <v>92.11899941</v>
      </c>
      <c r="C25" s="418">
        <v>137.06642942999997</v>
      </c>
      <c r="D25" s="418">
        <v>79.30746515000001</v>
      </c>
      <c r="E25" s="418">
        <v>153.36470368999997</v>
      </c>
      <c r="F25" s="418">
        <v>71.51477116000002</v>
      </c>
      <c r="G25" s="418">
        <v>85.48382603999993</v>
      </c>
      <c r="H25" s="418">
        <v>102.07650993000006</v>
      </c>
      <c r="I25" s="418">
        <v>117.92473032</v>
      </c>
      <c r="J25" s="277">
        <v>173.445186</v>
      </c>
      <c r="K25" s="277">
        <v>88.911169</v>
      </c>
      <c r="M25" s="419"/>
    </row>
    <row r="26" ht="12.0" customHeight="1">
      <c r="A26" s="4" t="s">
        <v>697</v>
      </c>
      <c r="B26" s="418">
        <v>0.15444364000000002</v>
      </c>
      <c r="C26" s="418">
        <v>0.22731</v>
      </c>
      <c r="D26" s="418">
        <v>0.15802023</v>
      </c>
      <c r="E26" s="418">
        <v>0.0240668</v>
      </c>
      <c r="F26" s="418">
        <v>0.01034819</v>
      </c>
      <c r="G26" s="418">
        <v>0.00945309</v>
      </c>
      <c r="H26" s="418">
        <v>0.011158749999999999</v>
      </c>
      <c r="I26" s="418">
        <v>0.001734</v>
      </c>
      <c r="J26" s="277">
        <v>0.007478</v>
      </c>
      <c r="K26" s="277">
        <v>0.006978</v>
      </c>
      <c r="M26" s="419"/>
    </row>
    <row r="27" ht="12.0" customHeight="1">
      <c r="A27" s="4" t="s">
        <v>183</v>
      </c>
      <c r="B27" s="418">
        <v>61.86165855</v>
      </c>
      <c r="C27" s="418">
        <v>130.76632551</v>
      </c>
      <c r="D27" s="418">
        <v>63.542032</v>
      </c>
      <c r="E27" s="418">
        <v>61.8777701</v>
      </c>
      <c r="F27" s="418">
        <v>148.26750463</v>
      </c>
      <c r="G27" s="418">
        <v>383.59418286</v>
      </c>
      <c r="H27" s="418">
        <v>518.39406446</v>
      </c>
      <c r="I27" s="418">
        <v>488.62200629000006</v>
      </c>
      <c r="J27" s="277">
        <v>189.566848</v>
      </c>
      <c r="K27" s="277">
        <v>176.492014</v>
      </c>
      <c r="M27" s="419"/>
    </row>
    <row r="28" ht="12.0" customHeight="1">
      <c r="A28" s="4" t="s">
        <v>817</v>
      </c>
      <c r="B28" s="418">
        <v>0.0</v>
      </c>
      <c r="C28" s="418">
        <v>0.0</v>
      </c>
      <c r="D28" s="418">
        <v>0.0</v>
      </c>
      <c r="E28" s="418">
        <v>0.0</v>
      </c>
      <c r="F28" s="418">
        <v>0.0</v>
      </c>
      <c r="G28" s="418">
        <v>0.00557</v>
      </c>
      <c r="H28" s="418">
        <v>0.00432</v>
      </c>
      <c r="I28" s="418">
        <v>2.0E-5</v>
      </c>
      <c r="J28" s="277">
        <v>0.0</v>
      </c>
      <c r="K28" s="277">
        <v>0.0</v>
      </c>
      <c r="M28" s="419"/>
    </row>
    <row r="29" ht="12.0" customHeight="1">
      <c r="A29" s="4"/>
      <c r="B29" s="2"/>
      <c r="C29" s="2"/>
      <c r="D29" s="2"/>
      <c r="E29" s="2"/>
      <c r="F29" s="2"/>
      <c r="G29" s="2"/>
      <c r="H29" s="2"/>
      <c r="I29" s="2"/>
      <c r="J29" s="4"/>
      <c r="K29" s="4"/>
      <c r="L29" s="4"/>
      <c r="M29" s="4"/>
    </row>
    <row r="30" ht="12.0" customHeight="1">
      <c r="A30" s="266" t="s">
        <v>818</v>
      </c>
      <c r="B30" s="388" t="str">
        <f t="shared" ref="B30:K30" si="1">SUM(B5:B29)</f>
        <v>6,378</v>
      </c>
      <c r="C30" s="388" t="str">
        <f t="shared" si="1"/>
        <v>7,498</v>
      </c>
      <c r="D30" s="388" t="str">
        <f t="shared" si="1"/>
        <v>8,864</v>
      </c>
      <c r="E30" s="388" t="str">
        <f t="shared" si="1"/>
        <v>8,079</v>
      </c>
      <c r="F30" s="388" t="str">
        <f t="shared" si="1"/>
        <v>6,825</v>
      </c>
      <c r="G30" s="388" t="str">
        <f t="shared" si="1"/>
        <v>3,334</v>
      </c>
      <c r="H30" s="388" t="str">
        <f t="shared" si="1"/>
        <v>3,928</v>
      </c>
      <c r="I30" s="388" t="str">
        <f t="shared" si="1"/>
        <v>4,962</v>
      </c>
      <c r="J30" s="388" t="str">
        <f t="shared" si="1"/>
        <v>5,909</v>
      </c>
      <c r="K30" s="388" t="str">
        <f t="shared" si="1"/>
        <v>4,327</v>
      </c>
      <c r="L30" s="4"/>
      <c r="M30" s="4"/>
    </row>
    <row r="31" ht="6.75" customHeight="1">
      <c r="A31" s="4"/>
      <c r="B31" s="2"/>
      <c r="C31" s="2"/>
      <c r="D31" s="2"/>
      <c r="E31" s="2"/>
      <c r="F31" s="2"/>
      <c r="G31" s="2"/>
      <c r="H31" s="2"/>
      <c r="I31" s="2"/>
      <c r="J31" s="2"/>
      <c r="K31" s="4"/>
      <c r="L31" s="4"/>
      <c r="M31" s="4"/>
    </row>
    <row r="32" ht="6.75" customHeight="1">
      <c r="A32" s="4" t="s">
        <v>26</v>
      </c>
      <c r="B32" s="2"/>
      <c r="C32" s="2"/>
      <c r="D32" s="2"/>
      <c r="E32" s="2"/>
      <c r="F32" s="2"/>
      <c r="G32" s="2"/>
      <c r="H32" s="2"/>
      <c r="I32" s="2"/>
      <c r="J32" s="2"/>
      <c r="K32" s="4"/>
      <c r="L32" s="4"/>
      <c r="M32" s="4"/>
    </row>
    <row r="33" ht="12.75" customHeight="1">
      <c r="A33" s="9" t="s">
        <v>395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4"/>
      <c r="M33" s="4"/>
    </row>
    <row r="34" ht="11.25" customHeight="1">
      <c r="A34" s="420" t="s">
        <v>729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2"/>
      <c r="L34" s="4"/>
      <c r="M34" s="4"/>
    </row>
    <row r="35" ht="12.0" customHeight="1">
      <c r="A35" s="15" t="s">
        <v>404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4"/>
      <c r="M35" s="4"/>
    </row>
    <row r="36" ht="12.0" customHeight="1">
      <c r="A36" s="4"/>
      <c r="B36" s="2"/>
      <c r="C36" s="2"/>
      <c r="D36" s="2"/>
      <c r="E36" s="2"/>
      <c r="F36" s="2"/>
      <c r="G36" s="2"/>
      <c r="H36" s="2"/>
      <c r="I36" s="2"/>
      <c r="J36" s="2"/>
      <c r="K36" s="4"/>
      <c r="L36" s="4"/>
      <c r="M36" s="4"/>
    </row>
    <row r="37" ht="12.0" customHeight="1">
      <c r="A37" s="4"/>
      <c r="B37" s="418"/>
      <c r="C37" s="418"/>
      <c r="D37" s="418"/>
      <c r="E37" s="418"/>
      <c r="F37" s="418"/>
      <c r="G37" s="418"/>
      <c r="H37" s="418"/>
      <c r="I37" s="418"/>
      <c r="J37" s="418"/>
      <c r="K37" s="144"/>
      <c r="L37" s="4"/>
      <c r="M37" s="4"/>
    </row>
    <row r="38" ht="12.0" customHeight="1">
      <c r="L38" s="4"/>
      <c r="M38" s="4"/>
    </row>
    <row r="39" ht="12.0" customHeight="1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4"/>
      <c r="M39" s="4"/>
    </row>
    <row r="40" ht="12.0" customHeight="1">
      <c r="L40" s="4"/>
      <c r="M40" s="4"/>
    </row>
    <row r="41" ht="12.0" customHeight="1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4"/>
      <c r="M41" s="4"/>
    </row>
    <row r="42" ht="12.0" customHeight="1">
      <c r="L42" s="4"/>
      <c r="M42" s="4"/>
    </row>
    <row r="43" ht="12.0" customHeight="1">
      <c r="L43" s="4"/>
      <c r="M43" s="4"/>
    </row>
    <row r="44" ht="12.0" customHeight="1">
      <c r="L44" s="4"/>
      <c r="M44" s="4"/>
    </row>
    <row r="45" ht="12.0" customHeight="1">
      <c r="L45" s="4"/>
      <c r="M45" s="4"/>
    </row>
    <row r="46" ht="12.0" customHeight="1">
      <c r="L46" s="4"/>
      <c r="M46" s="4"/>
    </row>
    <row r="47" ht="12.0" customHeight="1">
      <c r="L47" s="4"/>
      <c r="M47" s="4"/>
    </row>
    <row r="48" ht="12.0" customHeight="1">
      <c r="L48" s="4"/>
      <c r="M48" s="4"/>
    </row>
    <row r="49" ht="12.0" customHeight="1">
      <c r="L49" s="4"/>
      <c r="M49" s="4"/>
    </row>
    <row r="50" ht="12.0" customHeight="1">
      <c r="L50" s="4"/>
      <c r="M50" s="4"/>
    </row>
    <row r="51" ht="12.0" customHeight="1">
      <c r="L51" s="4"/>
      <c r="M51" s="4"/>
    </row>
    <row r="52" ht="12.0" customHeight="1">
      <c r="L52" s="4"/>
      <c r="M52" s="4"/>
    </row>
    <row r="53" ht="12.0" customHeight="1">
      <c r="L53" s="4"/>
      <c r="M53" s="4"/>
    </row>
    <row r="54" ht="12.0" customHeight="1">
      <c r="L54" s="4"/>
      <c r="M54" s="4"/>
    </row>
    <row r="55" ht="12.0" customHeight="1">
      <c r="L55" s="4"/>
      <c r="M55" s="4"/>
    </row>
    <row r="56" ht="12.0" customHeight="1">
      <c r="L56" s="4"/>
      <c r="M56" s="4"/>
    </row>
    <row r="57" ht="12.0" customHeight="1">
      <c r="L57" s="4"/>
      <c r="M57" s="4"/>
    </row>
    <row r="58" ht="12.0" customHeight="1">
      <c r="L58" s="4"/>
      <c r="M58" s="4"/>
    </row>
    <row r="59" ht="12.0" customHeight="1">
      <c r="L59" s="4"/>
      <c r="M59" s="4"/>
    </row>
    <row r="60" ht="12.0" customHeight="1">
      <c r="L60" s="4"/>
      <c r="M60" s="4"/>
    </row>
    <row r="61" ht="12.0" customHeight="1">
      <c r="L61" s="4"/>
      <c r="M61" s="4"/>
    </row>
    <row r="62" ht="12.0" customHeight="1">
      <c r="L62" s="4"/>
      <c r="M62" s="4"/>
    </row>
    <row r="63" ht="12.0" customHeight="1">
      <c r="L63" s="4"/>
      <c r="M63" s="4"/>
    </row>
    <row r="64" ht="12.0" customHeight="1">
      <c r="L64" s="4"/>
      <c r="M64" s="4"/>
    </row>
    <row r="65" ht="12.0" customHeight="1">
      <c r="L65" s="4"/>
      <c r="M65" s="4"/>
    </row>
    <row r="66" ht="12.0" customHeight="1">
      <c r="L66" s="4"/>
      <c r="M66" s="4"/>
    </row>
    <row r="67" ht="12.0" customHeight="1">
      <c r="L67" s="4"/>
      <c r="M67" s="4"/>
    </row>
    <row r="68" ht="12.0" customHeight="1">
      <c r="L68" s="4"/>
      <c r="M68" s="4"/>
    </row>
    <row r="69" ht="12.0" customHeight="1">
      <c r="L69" s="4"/>
      <c r="M69" s="4"/>
    </row>
    <row r="70" ht="12.0" customHeight="1">
      <c r="L70" s="4"/>
      <c r="M70" s="4"/>
    </row>
    <row r="71" ht="12.0" customHeight="1">
      <c r="L71" s="4"/>
      <c r="M71" s="4"/>
    </row>
    <row r="72" ht="12.0" customHeight="1">
      <c r="L72" s="4"/>
      <c r="M72" s="4"/>
    </row>
    <row r="73" ht="12.0" customHeight="1">
      <c r="L73" s="4"/>
      <c r="M73" s="4"/>
    </row>
    <row r="74" ht="12.0" customHeight="1">
      <c r="L74" s="4"/>
      <c r="M74" s="4"/>
    </row>
    <row r="75" ht="12.0" customHeight="1">
      <c r="L75" s="4"/>
      <c r="M75" s="4"/>
    </row>
    <row r="76" ht="12.0" customHeight="1">
      <c r="L76" s="4"/>
      <c r="M76" s="4"/>
    </row>
    <row r="77" ht="12.0" customHeight="1">
      <c r="L77" s="4"/>
      <c r="M77" s="4"/>
    </row>
    <row r="78" ht="12.0" customHeight="1">
      <c r="L78" s="4"/>
      <c r="M78" s="4"/>
    </row>
    <row r="79" ht="12.0" customHeight="1">
      <c r="L79" s="4"/>
      <c r="M79" s="4"/>
    </row>
    <row r="80" ht="12.0" customHeight="1">
      <c r="L80" s="4"/>
      <c r="M80" s="4"/>
    </row>
    <row r="81" ht="12.0" customHeight="1">
      <c r="L81" s="4"/>
      <c r="M81" s="4"/>
    </row>
    <row r="82" ht="12.0" customHeight="1">
      <c r="L82" s="4"/>
      <c r="M82" s="4"/>
    </row>
    <row r="83" ht="12.0" customHeight="1">
      <c r="L83" s="4"/>
      <c r="M83" s="4"/>
    </row>
    <row r="84" ht="12.0" customHeight="1">
      <c r="L84" s="4"/>
      <c r="M84" s="4"/>
    </row>
    <row r="85" ht="12.0" customHeight="1">
      <c r="L85" s="4"/>
      <c r="M85" s="4"/>
    </row>
    <row r="86" ht="12.0" customHeight="1">
      <c r="L86" s="4"/>
      <c r="M86" s="4"/>
    </row>
    <row r="87" ht="12.0" customHeight="1">
      <c r="L87" s="4"/>
      <c r="M87" s="4"/>
    </row>
    <row r="88" ht="12.0" customHeight="1">
      <c r="L88" s="4"/>
      <c r="M88" s="4"/>
    </row>
    <row r="89" ht="12.0" customHeight="1">
      <c r="A89" s="4"/>
      <c r="B89" s="2"/>
      <c r="C89" s="2"/>
      <c r="D89" s="2"/>
      <c r="E89" s="2"/>
      <c r="F89" s="2"/>
      <c r="G89" s="2"/>
      <c r="H89" s="2"/>
      <c r="I89" s="2"/>
      <c r="J89" s="2"/>
      <c r="K89" s="4"/>
      <c r="L89" s="4"/>
      <c r="M89" s="4"/>
    </row>
    <row r="90" ht="12.0" customHeight="1">
      <c r="A90" s="4"/>
      <c r="B90" s="2"/>
      <c r="C90" s="2"/>
      <c r="D90" s="2"/>
      <c r="E90" s="2"/>
      <c r="F90" s="2"/>
      <c r="G90" s="2"/>
      <c r="H90" s="2"/>
      <c r="I90" s="2"/>
      <c r="J90" s="2"/>
      <c r="K90" s="4"/>
      <c r="L90" s="4"/>
      <c r="M90" s="4"/>
    </row>
    <row r="91" ht="12.0" customHeight="1">
      <c r="A91" s="4"/>
      <c r="B91" s="2"/>
      <c r="C91" s="2"/>
      <c r="D91" s="2"/>
      <c r="E91" s="2"/>
      <c r="F91" s="2"/>
      <c r="G91" s="2"/>
      <c r="H91" s="2"/>
      <c r="I91" s="2"/>
      <c r="J91" s="2"/>
      <c r="K91" s="4"/>
      <c r="L91" s="4"/>
      <c r="M91" s="4"/>
    </row>
    <row r="92" ht="12.0" customHeight="1">
      <c r="A92" s="4"/>
      <c r="B92" s="2"/>
      <c r="C92" s="2"/>
      <c r="D92" s="2"/>
      <c r="E92" s="2"/>
      <c r="F92" s="2"/>
      <c r="G92" s="2"/>
      <c r="H92" s="2"/>
      <c r="I92" s="2"/>
      <c r="J92" s="2"/>
      <c r="K92" s="4"/>
      <c r="L92" s="4"/>
      <c r="M92" s="4"/>
    </row>
    <row r="93" ht="12.0" customHeight="1">
      <c r="A93" s="4"/>
      <c r="B93" s="2"/>
      <c r="C93" s="2"/>
      <c r="D93" s="2"/>
      <c r="E93" s="2"/>
      <c r="F93" s="2"/>
      <c r="G93" s="2"/>
      <c r="H93" s="2"/>
      <c r="I93" s="2"/>
      <c r="J93" s="2"/>
      <c r="K93" s="4"/>
      <c r="L93" s="4"/>
      <c r="M93" s="4"/>
    </row>
    <row r="94" ht="12.0" customHeight="1">
      <c r="A94" s="4"/>
      <c r="B94" s="2"/>
      <c r="C94" s="2"/>
      <c r="D94" s="2"/>
      <c r="E94" s="2"/>
      <c r="F94" s="2"/>
      <c r="G94" s="2"/>
      <c r="H94" s="2"/>
      <c r="I94" s="2"/>
      <c r="J94" s="2"/>
      <c r="K94" s="4"/>
      <c r="L94" s="4"/>
      <c r="M94" s="4"/>
    </row>
    <row r="95" ht="12.0" customHeight="1">
      <c r="A95" s="4"/>
      <c r="B95" s="2"/>
      <c r="C95" s="2"/>
      <c r="D95" s="2"/>
      <c r="E95" s="2"/>
      <c r="F95" s="2"/>
      <c r="G95" s="2"/>
      <c r="H95" s="2"/>
      <c r="I95" s="2"/>
      <c r="J95" s="2"/>
      <c r="K95" s="4"/>
      <c r="L95" s="4"/>
      <c r="M95" s="4"/>
    </row>
    <row r="96" ht="12.0" customHeight="1">
      <c r="A96" s="4"/>
      <c r="B96" s="2"/>
      <c r="C96" s="2"/>
      <c r="D96" s="2"/>
      <c r="E96" s="2"/>
      <c r="F96" s="2"/>
      <c r="G96" s="2"/>
      <c r="H96" s="2"/>
      <c r="I96" s="2"/>
      <c r="J96" s="2"/>
      <c r="K96" s="4"/>
      <c r="L96" s="4"/>
      <c r="M96" s="4"/>
    </row>
    <row r="97" ht="12.0" customHeight="1">
      <c r="A97" s="4"/>
      <c r="B97" s="2"/>
      <c r="C97" s="2"/>
      <c r="D97" s="2"/>
      <c r="E97" s="2"/>
      <c r="F97" s="2"/>
      <c r="G97" s="2"/>
      <c r="H97" s="2"/>
      <c r="I97" s="2"/>
      <c r="J97" s="2"/>
      <c r="K97" s="4"/>
      <c r="L97" s="4"/>
      <c r="M97" s="4"/>
    </row>
    <row r="98" ht="12.0" customHeight="1">
      <c r="A98" s="4"/>
      <c r="B98" s="2"/>
      <c r="C98" s="2"/>
      <c r="D98" s="2"/>
      <c r="E98" s="2"/>
      <c r="F98" s="2"/>
      <c r="G98" s="2"/>
      <c r="H98" s="2"/>
      <c r="I98" s="2"/>
      <c r="J98" s="2"/>
      <c r="K98" s="4"/>
      <c r="L98" s="4"/>
      <c r="M98" s="4"/>
    </row>
    <row r="99" ht="12.0" customHeight="1">
      <c r="A99" s="4"/>
      <c r="B99" s="2"/>
      <c r="C99" s="2"/>
      <c r="D99" s="2"/>
      <c r="E99" s="2"/>
      <c r="F99" s="2"/>
      <c r="G99" s="2"/>
      <c r="H99" s="2"/>
      <c r="I99" s="2"/>
      <c r="J99" s="2"/>
      <c r="K99" s="4"/>
      <c r="L99" s="4"/>
      <c r="M99" s="4"/>
    </row>
    <row r="100" ht="12.0" customHeight="1">
      <c r="A100" s="4"/>
      <c r="B100" s="2"/>
      <c r="C100" s="2"/>
      <c r="D100" s="2"/>
      <c r="E100" s="2"/>
      <c r="F100" s="2"/>
      <c r="G100" s="2"/>
      <c r="H100" s="2"/>
      <c r="I100" s="2"/>
      <c r="J100" s="2"/>
      <c r="K100" s="4"/>
      <c r="L100" s="4"/>
      <c r="M100" s="4"/>
    </row>
  </sheetData>
  <mergeCells count="1">
    <mergeCell ref="A34:K34"/>
  </mergeCells>
  <printOptions/>
  <pageMargins bottom="0.75" footer="0.0" header="0.0" left="0.7" right="0.7" top="0.75"/>
  <pageSetup orientation="landscape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21.0"/>
    <col customWidth="1" min="2" max="4" width="19.43"/>
    <col customWidth="1" min="5" max="7" width="11.57"/>
    <col customWidth="1" min="8" max="8" width="23.14"/>
    <col customWidth="1" min="9" max="9" width="17.43"/>
    <col customWidth="1" min="10" max="10" width="11.57"/>
    <col customWidth="1" min="11" max="11" width="16.86"/>
    <col customWidth="1" min="12" max="12" width="11.57"/>
  </cols>
  <sheetData>
    <row r="1" ht="12.0" customHeight="1">
      <c r="A1" s="1" t="s">
        <v>819</v>
      </c>
      <c r="B1" s="2"/>
      <c r="C1" s="2"/>
      <c r="D1" s="2"/>
      <c r="E1" s="4"/>
      <c r="F1" s="4"/>
      <c r="G1" s="4"/>
      <c r="H1" s="4"/>
      <c r="I1" s="4"/>
      <c r="J1" s="4"/>
      <c r="K1" s="4"/>
      <c r="L1" s="4"/>
    </row>
    <row r="2" ht="12.0" customHeight="1">
      <c r="A2" s="3" t="s">
        <v>820</v>
      </c>
      <c r="B2" s="2"/>
      <c r="C2" s="2"/>
      <c r="D2" s="2"/>
      <c r="E2" s="4"/>
      <c r="F2" s="4"/>
      <c r="G2" s="4"/>
      <c r="H2" s="4"/>
      <c r="I2" s="4"/>
      <c r="J2" s="4"/>
      <c r="K2" s="4"/>
      <c r="L2" s="4"/>
    </row>
    <row r="3" ht="12.0" customHeight="1">
      <c r="A3" s="4"/>
      <c r="B3" s="2"/>
      <c r="C3" s="2"/>
      <c r="D3" s="2"/>
      <c r="E3" s="4"/>
      <c r="F3" s="4"/>
      <c r="G3" s="4"/>
      <c r="H3" s="4"/>
      <c r="I3" s="4"/>
      <c r="J3" s="4"/>
      <c r="K3" s="4"/>
      <c r="L3" s="4"/>
    </row>
    <row r="4" ht="12.0" customHeight="1">
      <c r="A4" s="6" t="s">
        <v>96</v>
      </c>
      <c r="B4" s="6" t="s">
        <v>821</v>
      </c>
      <c r="C4" s="6" t="s">
        <v>822</v>
      </c>
      <c r="D4" s="6" t="s">
        <v>823</v>
      </c>
      <c r="E4" s="4"/>
      <c r="F4" s="4"/>
      <c r="G4" s="4"/>
      <c r="H4" s="4"/>
      <c r="I4" s="4"/>
      <c r="J4" s="4"/>
      <c r="K4" s="4"/>
      <c r="L4" s="4"/>
    </row>
    <row r="5" ht="12.0" customHeight="1">
      <c r="A5" s="421" t="s">
        <v>824</v>
      </c>
      <c r="B5" s="350" t="s">
        <v>825</v>
      </c>
      <c r="C5" s="350" t="s">
        <v>826</v>
      </c>
      <c r="D5" s="350" t="s">
        <v>452</v>
      </c>
      <c r="E5" s="4"/>
      <c r="F5" s="4"/>
      <c r="G5" s="4"/>
      <c r="H5" s="4"/>
      <c r="I5" s="4"/>
      <c r="J5" s="4"/>
      <c r="K5" s="4"/>
      <c r="L5" s="4"/>
    </row>
    <row r="6" ht="12.0" customHeight="1">
      <c r="A6" s="421"/>
      <c r="B6" s="350"/>
      <c r="C6" s="350"/>
      <c r="D6" s="350"/>
      <c r="E6" s="4"/>
      <c r="F6" s="4"/>
      <c r="G6" s="4"/>
      <c r="H6" s="4"/>
      <c r="I6" s="4"/>
      <c r="J6" s="4"/>
      <c r="K6" s="4"/>
      <c r="L6" s="4"/>
    </row>
    <row r="7" ht="12.0" customHeight="1">
      <c r="A7" s="2">
        <v>2011.0</v>
      </c>
      <c r="B7" s="208">
        <v>73672.0</v>
      </c>
      <c r="C7" s="208">
        <v>96564.0</v>
      </c>
      <c r="D7" s="208" t="str">
        <f t="shared" ref="D7:D16" si="1">+B7+C7</f>
        <v>170,236</v>
      </c>
      <c r="E7" s="144"/>
      <c r="F7" s="144"/>
      <c r="G7" s="4"/>
      <c r="H7" s="4"/>
      <c r="I7" s="4"/>
      <c r="J7" s="4"/>
      <c r="K7" s="4"/>
      <c r="L7" s="4"/>
    </row>
    <row r="8" ht="12.0" customHeight="1">
      <c r="A8" s="2">
        <v>2012.0</v>
      </c>
      <c r="B8" s="208">
        <v>85569.0</v>
      </c>
      <c r="C8" s="208">
        <v>128437.0</v>
      </c>
      <c r="D8" s="208" t="str">
        <f t="shared" si="1"/>
        <v>214,006</v>
      </c>
      <c r="E8" s="144"/>
      <c r="F8" s="144"/>
      <c r="G8" s="4"/>
      <c r="H8" s="4"/>
      <c r="I8" s="4"/>
      <c r="J8" s="4"/>
      <c r="K8" s="4"/>
      <c r="L8" s="4"/>
    </row>
    <row r="9" ht="12.0" customHeight="1">
      <c r="A9" s="2">
        <v>2013.0</v>
      </c>
      <c r="B9" s="208">
        <v>81643.0</v>
      </c>
      <c r="C9" s="208">
        <v>101659.0</v>
      </c>
      <c r="D9" s="208" t="str">
        <f t="shared" si="1"/>
        <v>183,302</v>
      </c>
      <c r="E9" s="144"/>
      <c r="F9" s="144"/>
      <c r="G9" s="4"/>
      <c r="H9" s="4"/>
      <c r="I9" s="4"/>
      <c r="J9" s="4"/>
      <c r="K9" s="4"/>
      <c r="L9" s="4"/>
    </row>
    <row r="10" ht="12.0" customHeight="1">
      <c r="A10" s="2">
        <v>2014.0</v>
      </c>
      <c r="B10" s="208">
        <v>81086.0</v>
      </c>
      <c r="C10" s="208">
        <v>93151.0</v>
      </c>
      <c r="D10" s="208" t="str">
        <f t="shared" si="1"/>
        <v>174,237</v>
      </c>
      <c r="E10" s="144"/>
      <c r="F10" s="144"/>
      <c r="G10" s="4"/>
      <c r="H10" s="4"/>
      <c r="I10" s="4"/>
      <c r="J10" s="4"/>
      <c r="K10" s="4"/>
      <c r="L10" s="4"/>
    </row>
    <row r="11" ht="12.0" customHeight="1">
      <c r="A11" s="2">
        <v>2015.0</v>
      </c>
      <c r="B11" s="208">
        <v>74697.0</v>
      </c>
      <c r="C11" s="208">
        <v>109359.0</v>
      </c>
      <c r="D11" s="208" t="str">
        <f t="shared" si="1"/>
        <v>184,056</v>
      </c>
      <c r="E11" s="144"/>
      <c r="F11" s="144"/>
      <c r="G11" s="4"/>
      <c r="H11" s="4"/>
      <c r="I11" s="4"/>
      <c r="J11" s="4"/>
      <c r="K11" s="4"/>
      <c r="L11" s="4"/>
    </row>
    <row r="12" ht="12.0" customHeight="1">
      <c r="A12" s="2">
        <v>2016.0</v>
      </c>
      <c r="B12" s="208">
        <v>75882.0</v>
      </c>
      <c r="C12" s="208">
        <v>97631.0</v>
      </c>
      <c r="D12" s="208" t="str">
        <f t="shared" si="1"/>
        <v>173,513</v>
      </c>
      <c r="E12" s="144"/>
      <c r="F12" s="144"/>
      <c r="G12" s="4"/>
      <c r="H12" s="4"/>
      <c r="I12" s="4"/>
      <c r="J12" s="4"/>
      <c r="K12" s="4"/>
      <c r="L12" s="4"/>
    </row>
    <row r="13" ht="12.0" customHeight="1">
      <c r="A13" s="2">
        <v>2017.0</v>
      </c>
      <c r="B13" s="34">
        <v>82131.0</v>
      </c>
      <c r="C13" s="34">
        <v>102106.0</v>
      </c>
      <c r="D13" s="208" t="str">
        <f t="shared" si="1"/>
        <v>184,237</v>
      </c>
      <c r="E13" s="144"/>
      <c r="F13" s="144"/>
      <c r="G13" s="4"/>
      <c r="H13" s="4"/>
      <c r="I13" s="4"/>
      <c r="J13" s="4"/>
      <c r="K13" s="4"/>
      <c r="L13" s="4"/>
    </row>
    <row r="14" ht="12.0" customHeight="1">
      <c r="A14" s="2">
        <v>2018.0</v>
      </c>
      <c r="B14" s="34">
        <v>91092.0</v>
      </c>
      <c r="C14" s="34">
        <v>118680.0</v>
      </c>
      <c r="D14" s="208" t="str">
        <f t="shared" si="1"/>
        <v>209,772</v>
      </c>
      <c r="E14" s="144"/>
      <c r="F14" s="144"/>
      <c r="G14" s="4"/>
      <c r="H14" s="4"/>
      <c r="I14" s="4"/>
      <c r="J14" s="147"/>
      <c r="K14" s="4"/>
      <c r="L14" s="4"/>
    </row>
    <row r="15" ht="12.0" customHeight="1">
      <c r="A15" s="2">
        <v>2019.0</v>
      </c>
      <c r="B15" s="34">
        <v>86856.0</v>
      </c>
      <c r="C15" s="34">
        <v>105055.0</v>
      </c>
      <c r="D15" s="208" t="str">
        <f t="shared" si="1"/>
        <v>191,911</v>
      </c>
      <c r="E15" s="144"/>
      <c r="F15" s="144"/>
      <c r="G15" s="4"/>
      <c r="H15" s="303"/>
      <c r="I15" s="4"/>
      <c r="J15" s="147"/>
      <c r="K15" s="258"/>
      <c r="L15" s="4"/>
    </row>
    <row r="16" ht="12.0" customHeight="1">
      <c r="A16" s="2">
        <v>2020.0</v>
      </c>
      <c r="B16" s="34">
        <v>62116.083333333336</v>
      </c>
      <c r="C16" s="34">
        <v>115575.58333333333</v>
      </c>
      <c r="D16" s="208" t="str">
        <f t="shared" si="1"/>
        <v>177,692</v>
      </c>
      <c r="E16" s="4"/>
      <c r="F16" s="4"/>
      <c r="G16" s="4"/>
      <c r="H16" s="303"/>
      <c r="I16" s="4"/>
      <c r="J16" s="147"/>
      <c r="K16" s="258"/>
      <c r="L16" s="4"/>
    </row>
    <row r="17" ht="12.0" customHeight="1">
      <c r="A17" s="422"/>
      <c r="B17" s="422"/>
      <c r="C17" s="422"/>
      <c r="D17" s="423"/>
      <c r="E17" s="4"/>
      <c r="F17" s="4"/>
      <c r="G17" s="4"/>
      <c r="H17" s="303"/>
      <c r="I17" s="4"/>
      <c r="J17" s="147"/>
      <c r="K17" s="258"/>
      <c r="L17" s="258"/>
    </row>
    <row r="18" ht="12.0" customHeight="1">
      <c r="A18" s="424" t="s">
        <v>827</v>
      </c>
      <c r="B18" s="425"/>
      <c r="C18" s="9"/>
      <c r="D18" s="9"/>
      <c r="E18" s="4"/>
      <c r="F18" s="4"/>
      <c r="G18" s="4"/>
      <c r="H18" s="4"/>
      <c r="I18" s="4"/>
      <c r="J18" s="147"/>
      <c r="K18" s="258"/>
      <c r="L18" s="258"/>
    </row>
    <row r="19" ht="12.0" customHeight="1">
      <c r="A19" s="4" t="s">
        <v>828</v>
      </c>
      <c r="B19" s="4"/>
      <c r="C19" s="4"/>
      <c r="D19" s="4"/>
      <c r="E19" s="4"/>
      <c r="F19" s="4"/>
      <c r="G19" s="4"/>
      <c r="H19" s="4"/>
      <c r="I19" s="4"/>
      <c r="J19" s="147"/>
      <c r="K19" s="4"/>
      <c r="L19" s="258"/>
    </row>
    <row r="20" ht="12.0" customHeight="1">
      <c r="A20" s="104" t="s">
        <v>829</v>
      </c>
      <c r="B20" s="4"/>
      <c r="C20" s="4"/>
      <c r="D20" s="4"/>
      <c r="E20" s="4"/>
      <c r="F20" s="4"/>
      <c r="G20" s="4"/>
      <c r="H20" s="4"/>
      <c r="I20" s="4"/>
      <c r="J20" s="147"/>
      <c r="K20" s="4"/>
      <c r="L20" s="4"/>
    </row>
    <row r="21" ht="12.0" customHeight="1">
      <c r="A21" s="140" t="s">
        <v>830</v>
      </c>
      <c r="B21" s="15"/>
      <c r="C21" s="15"/>
      <c r="D21" s="15"/>
      <c r="E21" s="4"/>
      <c r="F21" s="4"/>
      <c r="G21" s="4"/>
      <c r="H21" s="4"/>
      <c r="I21" s="4"/>
      <c r="J21" s="147"/>
      <c r="K21" s="4"/>
      <c r="L21" s="4"/>
    </row>
    <row r="22" ht="12.0" customHeight="1">
      <c r="A22" s="4"/>
      <c r="B22" s="2"/>
      <c r="C22" s="2"/>
      <c r="D22" s="2"/>
      <c r="E22" s="4"/>
      <c r="F22" s="4"/>
      <c r="G22" s="4"/>
      <c r="H22" s="4"/>
      <c r="I22" s="4"/>
      <c r="J22" s="4"/>
      <c r="K22" s="4"/>
      <c r="L22" s="4"/>
    </row>
    <row r="23" ht="12.0" customHeight="1">
      <c r="A23" s="4"/>
      <c r="B23" s="2"/>
      <c r="C23" s="2"/>
      <c r="D23" s="2"/>
      <c r="E23" s="4"/>
      <c r="F23" s="4"/>
      <c r="G23" s="4"/>
      <c r="H23" s="4"/>
      <c r="I23" s="4"/>
      <c r="J23" s="4"/>
      <c r="K23" s="4"/>
      <c r="L23" s="4"/>
    </row>
    <row r="24" ht="12.0" customHeight="1">
      <c r="A24" s="4"/>
      <c r="B24" s="2"/>
      <c r="C24" s="2"/>
      <c r="D24" s="2"/>
      <c r="E24" s="4"/>
      <c r="F24" s="4"/>
      <c r="G24" s="4"/>
      <c r="H24" s="4"/>
      <c r="I24" s="4"/>
      <c r="J24" s="4"/>
      <c r="K24" s="4"/>
      <c r="L24" s="4"/>
    </row>
    <row r="25" ht="12.0" customHeight="1">
      <c r="A25" s="4"/>
      <c r="B25" s="2"/>
      <c r="C25" s="2"/>
      <c r="D25" s="2"/>
      <c r="E25" s="4"/>
      <c r="F25" s="4"/>
      <c r="G25" s="4"/>
      <c r="H25" s="4"/>
      <c r="I25" s="4"/>
      <c r="J25" s="4"/>
      <c r="K25" s="4"/>
      <c r="L25" s="4"/>
    </row>
    <row r="26" ht="12.0" customHeight="1">
      <c r="A26" s="4"/>
      <c r="B26" s="2"/>
      <c r="C26" s="2"/>
      <c r="D26" s="2"/>
      <c r="E26" s="4"/>
      <c r="F26" s="4"/>
      <c r="G26" s="4"/>
      <c r="H26" s="4"/>
      <c r="I26" s="4"/>
      <c r="J26" s="4"/>
      <c r="K26" s="4"/>
      <c r="L26" s="4"/>
    </row>
    <row r="27" ht="12.0" customHeight="1">
      <c r="A27" s="4"/>
      <c r="B27" s="2"/>
      <c r="C27" s="2"/>
      <c r="D27" s="2"/>
      <c r="E27" s="4"/>
      <c r="F27" s="4"/>
      <c r="G27" s="4"/>
      <c r="H27" s="4"/>
      <c r="I27" s="4"/>
      <c r="J27" s="4"/>
      <c r="K27" s="4"/>
      <c r="L27" s="4"/>
    </row>
    <row r="28" ht="12.0" customHeight="1">
      <c r="A28" s="4"/>
      <c r="B28" s="2"/>
      <c r="C28" s="2"/>
      <c r="D28" s="2"/>
      <c r="E28" s="4"/>
      <c r="F28" s="4"/>
      <c r="G28" s="4"/>
      <c r="H28" s="4"/>
      <c r="I28" s="4"/>
      <c r="J28" s="4"/>
      <c r="K28" s="4"/>
      <c r="L28" s="4"/>
    </row>
    <row r="29" ht="12.0" customHeight="1">
      <c r="A29" s="4"/>
      <c r="B29" s="2"/>
      <c r="C29" s="2"/>
      <c r="D29" s="2"/>
      <c r="E29" s="4"/>
      <c r="F29" s="4"/>
      <c r="G29" s="4"/>
      <c r="H29" s="4"/>
      <c r="I29" s="4"/>
      <c r="J29" s="4"/>
      <c r="K29" s="4"/>
      <c r="L29" s="4"/>
    </row>
    <row r="30" ht="12.0" customHeight="1">
      <c r="A30" s="4"/>
      <c r="B30" s="2"/>
      <c r="C30" s="2"/>
      <c r="D30" s="2"/>
      <c r="E30" s="4"/>
      <c r="F30" s="4"/>
      <c r="G30" s="4"/>
      <c r="H30" s="4"/>
      <c r="I30" s="4"/>
      <c r="J30" s="4"/>
      <c r="K30" s="4"/>
      <c r="L30" s="4"/>
    </row>
    <row r="31" ht="12.0" customHeight="1">
      <c r="A31" s="4"/>
      <c r="B31" s="2"/>
      <c r="C31" s="2"/>
      <c r="D31" s="2"/>
      <c r="E31" s="4"/>
      <c r="F31" s="4"/>
      <c r="G31" s="4"/>
      <c r="H31" s="4"/>
      <c r="I31" s="4"/>
      <c r="J31" s="4"/>
      <c r="K31" s="4"/>
      <c r="L31" s="4"/>
    </row>
    <row r="32" ht="12.0" customHeight="1">
      <c r="A32" s="4"/>
      <c r="B32" s="2"/>
      <c r="C32" s="2"/>
      <c r="D32" s="2"/>
      <c r="E32" s="4"/>
      <c r="F32" s="4"/>
      <c r="G32" s="4"/>
      <c r="H32" s="4"/>
      <c r="I32" s="4"/>
      <c r="J32" s="4"/>
      <c r="K32" s="4"/>
      <c r="L32" s="4"/>
    </row>
    <row r="33" ht="12.0" customHeight="1">
      <c r="A33" s="4"/>
      <c r="B33" s="2"/>
      <c r="C33" s="2"/>
      <c r="D33" s="2"/>
      <c r="E33" s="4"/>
      <c r="F33" s="4"/>
      <c r="G33" s="4"/>
      <c r="H33" s="4"/>
      <c r="I33" s="4"/>
      <c r="J33" s="4"/>
      <c r="K33" s="4"/>
      <c r="L33" s="4"/>
    </row>
    <row r="34" ht="12.0" customHeight="1">
      <c r="A34" s="4"/>
      <c r="B34" s="2"/>
      <c r="C34" s="2"/>
      <c r="D34" s="2"/>
      <c r="E34" s="4"/>
      <c r="F34" s="4"/>
      <c r="G34" s="4"/>
      <c r="H34" s="4"/>
      <c r="I34" s="4"/>
      <c r="J34" s="4"/>
      <c r="K34" s="4"/>
      <c r="L34" s="4"/>
    </row>
    <row r="35" ht="12.0" customHeight="1">
      <c r="A35" s="4"/>
      <c r="B35" s="2"/>
      <c r="C35" s="2"/>
      <c r="D35" s="2"/>
      <c r="E35" s="4"/>
      <c r="F35" s="4"/>
      <c r="G35" s="4"/>
      <c r="H35" s="4"/>
      <c r="I35" s="4"/>
      <c r="J35" s="4"/>
      <c r="K35" s="4"/>
      <c r="L35" s="4"/>
    </row>
    <row r="36" ht="12.0" customHeight="1">
      <c r="A36" s="4"/>
      <c r="B36" s="2"/>
      <c r="C36" s="2"/>
      <c r="D36" s="2"/>
      <c r="E36" s="4"/>
      <c r="F36" s="4"/>
      <c r="G36" s="4"/>
      <c r="H36" s="4"/>
      <c r="I36" s="4"/>
      <c r="J36" s="4"/>
      <c r="K36" s="4"/>
      <c r="L36" s="4"/>
    </row>
    <row r="37" ht="12.0" customHeight="1">
      <c r="A37" s="4"/>
      <c r="B37" s="2"/>
      <c r="C37" s="2"/>
      <c r="D37" s="2"/>
      <c r="E37" s="4"/>
      <c r="F37" s="4"/>
      <c r="G37" s="4"/>
      <c r="H37" s="4"/>
      <c r="I37" s="4"/>
      <c r="J37" s="4"/>
      <c r="K37" s="4"/>
      <c r="L37" s="4"/>
    </row>
    <row r="38" ht="12.0" customHeight="1">
      <c r="A38" s="4"/>
      <c r="B38" s="2"/>
      <c r="C38" s="2"/>
      <c r="D38" s="2"/>
      <c r="E38" s="4"/>
      <c r="F38" s="4"/>
      <c r="G38" s="4"/>
      <c r="H38" s="4"/>
      <c r="I38" s="4"/>
      <c r="J38" s="4"/>
      <c r="K38" s="4"/>
      <c r="L38" s="4"/>
    </row>
    <row r="39" ht="12.0" customHeight="1">
      <c r="A39" s="4"/>
      <c r="B39" s="2"/>
      <c r="C39" s="2"/>
      <c r="D39" s="2"/>
      <c r="E39" s="4"/>
      <c r="F39" s="4"/>
      <c r="G39" s="4"/>
      <c r="H39" s="4"/>
      <c r="I39" s="4"/>
      <c r="J39" s="4"/>
      <c r="K39" s="4"/>
      <c r="L39" s="4"/>
    </row>
    <row r="40" ht="12.0" customHeight="1">
      <c r="A40" s="4"/>
      <c r="B40" s="2"/>
      <c r="C40" s="2"/>
      <c r="D40" s="2"/>
      <c r="E40" s="4"/>
      <c r="F40" s="4"/>
      <c r="G40" s="4"/>
      <c r="H40" s="4"/>
      <c r="I40" s="4"/>
      <c r="J40" s="4"/>
      <c r="K40" s="4"/>
      <c r="L40" s="4"/>
    </row>
    <row r="41" ht="12.0" customHeight="1">
      <c r="A41" s="4"/>
      <c r="B41" s="2"/>
      <c r="C41" s="2"/>
      <c r="D41" s="2"/>
      <c r="E41" s="4"/>
      <c r="F41" s="4"/>
      <c r="G41" s="4"/>
      <c r="H41" s="4"/>
      <c r="I41" s="4"/>
      <c r="J41" s="4"/>
      <c r="K41" s="4"/>
      <c r="L41" s="4"/>
    </row>
    <row r="42" ht="12.0" customHeight="1">
      <c r="A42" s="4"/>
      <c r="B42" s="2"/>
      <c r="C42" s="2"/>
      <c r="D42" s="2"/>
      <c r="E42" s="4"/>
      <c r="F42" s="4"/>
      <c r="G42" s="4"/>
      <c r="H42" s="4"/>
      <c r="I42" s="4"/>
      <c r="J42" s="4"/>
      <c r="K42" s="4"/>
      <c r="L42" s="4"/>
    </row>
    <row r="43" ht="12.0" customHeight="1">
      <c r="A43" s="4"/>
      <c r="B43" s="2"/>
      <c r="C43" s="2"/>
      <c r="D43" s="2"/>
      <c r="E43" s="4"/>
      <c r="F43" s="4"/>
      <c r="G43" s="4"/>
      <c r="H43" s="4"/>
      <c r="I43" s="4"/>
      <c r="J43" s="4"/>
      <c r="K43" s="4"/>
      <c r="L43" s="4"/>
    </row>
    <row r="44" ht="12.0" customHeight="1">
      <c r="A44" s="4"/>
      <c r="B44" s="2"/>
      <c r="C44" s="2"/>
      <c r="D44" s="2"/>
      <c r="E44" s="4"/>
      <c r="F44" s="4"/>
      <c r="G44" s="4"/>
      <c r="H44" s="4"/>
      <c r="I44" s="4"/>
      <c r="J44" s="4"/>
      <c r="K44" s="4"/>
      <c r="L44" s="4"/>
    </row>
    <row r="45" ht="12.0" customHeight="1">
      <c r="A45" s="4"/>
      <c r="B45" s="2"/>
      <c r="C45" s="2"/>
      <c r="D45" s="2"/>
      <c r="E45" s="4"/>
      <c r="F45" s="4"/>
      <c r="G45" s="4"/>
      <c r="H45" s="4"/>
      <c r="I45" s="4"/>
      <c r="J45" s="4"/>
      <c r="K45" s="4"/>
      <c r="L45" s="4"/>
    </row>
    <row r="46" ht="12.0" customHeight="1">
      <c r="A46" s="4"/>
      <c r="B46" s="2"/>
      <c r="C46" s="2"/>
      <c r="D46" s="2"/>
      <c r="E46" s="4"/>
      <c r="F46" s="4"/>
      <c r="G46" s="4"/>
      <c r="H46" s="4"/>
      <c r="I46" s="4"/>
      <c r="J46" s="4"/>
      <c r="K46" s="4"/>
      <c r="L46" s="4"/>
    </row>
    <row r="47" ht="12.0" customHeight="1">
      <c r="A47" s="4"/>
      <c r="B47" s="2"/>
      <c r="C47" s="2"/>
      <c r="D47" s="2"/>
      <c r="E47" s="4"/>
      <c r="F47" s="4"/>
      <c r="G47" s="4"/>
      <c r="H47" s="4"/>
      <c r="I47" s="4"/>
      <c r="J47" s="4"/>
      <c r="K47" s="4"/>
      <c r="L47" s="4"/>
    </row>
    <row r="48" ht="12.0" customHeight="1">
      <c r="A48" s="4"/>
      <c r="B48" s="2"/>
      <c r="C48" s="2"/>
      <c r="D48" s="2"/>
      <c r="E48" s="4"/>
      <c r="F48" s="4"/>
      <c r="G48" s="4"/>
      <c r="H48" s="4"/>
      <c r="I48" s="4"/>
      <c r="J48" s="4"/>
      <c r="K48" s="4"/>
      <c r="L48" s="4"/>
    </row>
    <row r="49" ht="12.0" customHeight="1">
      <c r="A49" s="4"/>
      <c r="B49" s="2"/>
      <c r="C49" s="2"/>
      <c r="D49" s="2"/>
      <c r="E49" s="4"/>
      <c r="F49" s="4"/>
      <c r="G49" s="4"/>
      <c r="H49" s="4"/>
      <c r="I49" s="4"/>
      <c r="J49" s="4"/>
      <c r="K49" s="4"/>
      <c r="L49" s="4"/>
    </row>
    <row r="50" ht="12.0" customHeight="1">
      <c r="A50" s="4"/>
      <c r="B50" s="2"/>
      <c r="C50" s="2"/>
      <c r="D50" s="2"/>
      <c r="E50" s="4"/>
      <c r="F50" s="4"/>
      <c r="G50" s="4"/>
      <c r="H50" s="4"/>
      <c r="I50" s="4"/>
      <c r="J50" s="4"/>
      <c r="K50" s="4"/>
      <c r="L50" s="4"/>
    </row>
    <row r="51" ht="12.0" customHeight="1">
      <c r="A51" s="4"/>
      <c r="B51" s="2"/>
      <c r="C51" s="2"/>
      <c r="D51" s="2"/>
      <c r="E51" s="4"/>
      <c r="F51" s="4"/>
      <c r="G51" s="4"/>
      <c r="H51" s="4"/>
      <c r="I51" s="4"/>
      <c r="J51" s="4"/>
      <c r="K51" s="4"/>
      <c r="L51" s="4"/>
    </row>
    <row r="52" ht="12.0" customHeight="1">
      <c r="A52" s="4"/>
      <c r="B52" s="2"/>
      <c r="C52" s="2"/>
      <c r="D52" s="2"/>
      <c r="E52" s="4"/>
      <c r="F52" s="4"/>
      <c r="G52" s="4"/>
      <c r="H52" s="4"/>
      <c r="I52" s="4"/>
      <c r="J52" s="4"/>
      <c r="K52" s="4"/>
      <c r="L52" s="4"/>
    </row>
    <row r="53" ht="12.0" customHeight="1">
      <c r="A53" s="4"/>
      <c r="B53" s="2"/>
      <c r="C53" s="2"/>
      <c r="D53" s="2"/>
      <c r="E53" s="4"/>
      <c r="F53" s="4"/>
      <c r="G53" s="4"/>
      <c r="H53" s="4"/>
      <c r="I53" s="4"/>
      <c r="J53" s="4"/>
      <c r="K53" s="4"/>
      <c r="L53" s="4"/>
    </row>
    <row r="54" ht="12.0" customHeight="1">
      <c r="A54" s="4"/>
      <c r="B54" s="2"/>
      <c r="C54" s="2"/>
      <c r="D54" s="2"/>
      <c r="E54" s="4"/>
      <c r="F54" s="4"/>
      <c r="G54" s="4"/>
      <c r="H54" s="4"/>
      <c r="I54" s="4"/>
      <c r="J54" s="4"/>
      <c r="K54" s="4"/>
      <c r="L54" s="4"/>
    </row>
    <row r="55" ht="12.0" customHeight="1">
      <c r="A55" s="4"/>
      <c r="B55" s="2"/>
      <c r="C55" s="2"/>
      <c r="D55" s="2"/>
      <c r="E55" s="4"/>
      <c r="F55" s="4"/>
      <c r="G55" s="4"/>
      <c r="H55" s="4"/>
      <c r="I55" s="4"/>
      <c r="J55" s="4"/>
      <c r="K55" s="4"/>
      <c r="L55" s="4"/>
    </row>
    <row r="56" ht="12.0" customHeight="1">
      <c r="A56" s="4"/>
      <c r="B56" s="2"/>
      <c r="C56" s="2"/>
      <c r="D56" s="2"/>
      <c r="E56" s="4"/>
      <c r="F56" s="4"/>
      <c r="G56" s="4"/>
      <c r="H56" s="4"/>
      <c r="I56" s="4"/>
      <c r="J56" s="4"/>
      <c r="K56" s="4"/>
      <c r="L56" s="4"/>
    </row>
    <row r="57" ht="12.0" customHeight="1">
      <c r="A57" s="4"/>
      <c r="B57" s="2"/>
      <c r="C57" s="2"/>
      <c r="D57" s="2"/>
      <c r="E57" s="4"/>
      <c r="F57" s="4"/>
      <c r="G57" s="4"/>
      <c r="H57" s="4"/>
      <c r="I57" s="4"/>
      <c r="J57" s="4"/>
      <c r="K57" s="4"/>
      <c r="L57" s="4"/>
    </row>
    <row r="58" ht="12.0" customHeight="1">
      <c r="A58" s="4"/>
      <c r="B58" s="2"/>
      <c r="C58" s="2"/>
      <c r="D58" s="2"/>
      <c r="E58" s="4"/>
      <c r="F58" s="4"/>
      <c r="G58" s="4"/>
      <c r="H58" s="4"/>
      <c r="I58" s="4"/>
      <c r="J58" s="4"/>
      <c r="K58" s="4"/>
      <c r="L58" s="4"/>
    </row>
    <row r="59" ht="12.0" customHeight="1">
      <c r="A59" s="4"/>
      <c r="B59" s="2"/>
      <c r="C59" s="2"/>
      <c r="D59" s="2"/>
      <c r="E59" s="4"/>
      <c r="F59" s="4"/>
      <c r="G59" s="4"/>
      <c r="H59" s="4"/>
      <c r="I59" s="4"/>
      <c r="J59" s="4"/>
      <c r="K59" s="4"/>
      <c r="L59" s="4"/>
    </row>
    <row r="60" ht="12.0" customHeight="1">
      <c r="A60" s="4"/>
      <c r="B60" s="2"/>
      <c r="C60" s="2"/>
      <c r="D60" s="2"/>
      <c r="E60" s="4"/>
      <c r="F60" s="4"/>
      <c r="G60" s="4"/>
      <c r="H60" s="4"/>
      <c r="I60" s="4"/>
      <c r="J60" s="4"/>
      <c r="K60" s="4"/>
      <c r="L60" s="4"/>
    </row>
    <row r="61" ht="12.0" customHeight="1">
      <c r="A61" s="4"/>
      <c r="B61" s="2"/>
      <c r="C61" s="2"/>
      <c r="D61" s="2"/>
      <c r="E61" s="4"/>
      <c r="F61" s="4"/>
      <c r="G61" s="4"/>
      <c r="H61" s="4"/>
      <c r="I61" s="4"/>
      <c r="J61" s="4"/>
      <c r="K61" s="4"/>
      <c r="L61" s="4"/>
    </row>
    <row r="62" ht="12.0" customHeight="1">
      <c r="A62" s="4"/>
      <c r="B62" s="2"/>
      <c r="C62" s="2"/>
      <c r="D62" s="2"/>
      <c r="E62" s="4"/>
      <c r="F62" s="4"/>
      <c r="G62" s="4"/>
      <c r="H62" s="4"/>
      <c r="I62" s="4"/>
      <c r="J62" s="4"/>
      <c r="K62" s="4"/>
      <c r="L62" s="4"/>
    </row>
    <row r="63" ht="12.0" customHeight="1">
      <c r="A63" s="4"/>
      <c r="B63" s="2"/>
      <c r="C63" s="2"/>
      <c r="D63" s="2"/>
      <c r="E63" s="4"/>
      <c r="F63" s="4"/>
      <c r="G63" s="4"/>
      <c r="H63" s="4"/>
      <c r="I63" s="4"/>
      <c r="J63" s="4"/>
      <c r="K63" s="4"/>
      <c r="L63" s="4"/>
    </row>
    <row r="64" ht="12.0" customHeight="1">
      <c r="A64" s="4"/>
      <c r="B64" s="2"/>
      <c r="C64" s="2"/>
      <c r="D64" s="2"/>
      <c r="E64" s="4"/>
      <c r="F64" s="4"/>
      <c r="G64" s="4"/>
      <c r="H64" s="4"/>
      <c r="I64" s="4"/>
      <c r="J64" s="4"/>
      <c r="K64" s="4"/>
      <c r="L64" s="4"/>
    </row>
    <row r="65" ht="12.0" customHeight="1">
      <c r="A65" s="4"/>
      <c r="B65" s="2"/>
      <c r="C65" s="2"/>
      <c r="D65" s="2"/>
      <c r="E65" s="4"/>
      <c r="F65" s="4"/>
      <c r="G65" s="4"/>
      <c r="H65" s="4"/>
      <c r="I65" s="4"/>
      <c r="J65" s="4"/>
      <c r="K65" s="4"/>
      <c r="L65" s="4"/>
    </row>
    <row r="66" ht="12.0" customHeight="1">
      <c r="A66" s="4"/>
      <c r="B66" s="2"/>
      <c r="C66" s="2"/>
      <c r="D66" s="2"/>
      <c r="E66" s="4"/>
      <c r="F66" s="4"/>
      <c r="G66" s="4"/>
      <c r="H66" s="4"/>
      <c r="I66" s="4"/>
      <c r="J66" s="4"/>
      <c r="K66" s="4"/>
      <c r="L66" s="4"/>
    </row>
    <row r="67" ht="12.0" customHeight="1">
      <c r="A67" s="4"/>
      <c r="B67" s="2"/>
      <c r="C67" s="2"/>
      <c r="D67" s="2"/>
      <c r="E67" s="4"/>
      <c r="F67" s="4"/>
      <c r="G67" s="4"/>
      <c r="H67" s="4"/>
      <c r="I67" s="4"/>
      <c r="J67" s="4"/>
      <c r="K67" s="4"/>
      <c r="L67" s="4"/>
    </row>
    <row r="68" ht="12.0" customHeight="1">
      <c r="A68" s="4"/>
      <c r="B68" s="2"/>
      <c r="C68" s="2"/>
      <c r="D68" s="2"/>
      <c r="E68" s="4"/>
      <c r="F68" s="4"/>
      <c r="G68" s="4"/>
      <c r="H68" s="4"/>
      <c r="I68" s="4"/>
      <c r="J68" s="4"/>
      <c r="K68" s="4"/>
      <c r="L68" s="4"/>
    </row>
    <row r="69" ht="12.0" customHeight="1">
      <c r="A69" s="4"/>
      <c r="B69" s="2"/>
      <c r="C69" s="2"/>
      <c r="D69" s="2"/>
      <c r="E69" s="4"/>
      <c r="F69" s="4"/>
      <c r="G69" s="4"/>
      <c r="H69" s="4"/>
      <c r="I69" s="4"/>
      <c r="J69" s="4"/>
      <c r="K69" s="4"/>
      <c r="L69" s="4"/>
    </row>
    <row r="70" ht="12.0" customHeight="1">
      <c r="A70" s="4"/>
      <c r="B70" s="2"/>
      <c r="C70" s="2"/>
      <c r="D70" s="2"/>
      <c r="E70" s="4"/>
      <c r="F70" s="4"/>
      <c r="G70" s="4"/>
      <c r="H70" s="4"/>
      <c r="I70" s="4"/>
      <c r="J70" s="4"/>
      <c r="K70" s="4"/>
      <c r="L70" s="4"/>
    </row>
    <row r="71" ht="12.0" customHeight="1">
      <c r="A71" s="4"/>
      <c r="B71" s="2"/>
      <c r="C71" s="2"/>
      <c r="D71" s="2"/>
      <c r="E71" s="4"/>
      <c r="F71" s="4"/>
      <c r="G71" s="4"/>
      <c r="H71" s="4"/>
      <c r="I71" s="4"/>
      <c r="J71" s="4"/>
      <c r="K71" s="4"/>
      <c r="L71" s="4"/>
    </row>
    <row r="72" ht="12.0" customHeight="1">
      <c r="A72" s="4"/>
      <c r="B72" s="2"/>
      <c r="C72" s="2"/>
      <c r="D72" s="2"/>
      <c r="E72" s="4"/>
      <c r="F72" s="4"/>
      <c r="G72" s="4"/>
      <c r="H72" s="4"/>
      <c r="I72" s="4"/>
      <c r="J72" s="4"/>
      <c r="K72" s="4"/>
      <c r="L72" s="4"/>
    </row>
    <row r="73" ht="12.0" customHeight="1">
      <c r="A73" s="4"/>
      <c r="B73" s="2"/>
      <c r="C73" s="2"/>
      <c r="D73" s="2"/>
      <c r="E73" s="4"/>
      <c r="F73" s="4"/>
      <c r="G73" s="4"/>
      <c r="H73" s="4"/>
      <c r="I73" s="4"/>
      <c r="J73" s="4"/>
      <c r="K73" s="4"/>
      <c r="L73" s="4"/>
    </row>
    <row r="74" ht="12.0" customHeight="1">
      <c r="A74" s="4"/>
      <c r="B74" s="2"/>
      <c r="C74" s="2"/>
      <c r="D74" s="2"/>
      <c r="E74" s="4"/>
      <c r="F74" s="4"/>
      <c r="G74" s="4"/>
      <c r="H74" s="4"/>
      <c r="I74" s="4"/>
      <c r="J74" s="4"/>
      <c r="K74" s="4"/>
      <c r="L74" s="4"/>
    </row>
    <row r="75" ht="12.0" customHeight="1">
      <c r="A75" s="4"/>
      <c r="B75" s="2"/>
      <c r="C75" s="2"/>
      <c r="D75" s="2"/>
      <c r="E75" s="4"/>
      <c r="F75" s="4"/>
      <c r="G75" s="4"/>
      <c r="H75" s="4"/>
      <c r="I75" s="4"/>
      <c r="J75" s="4"/>
      <c r="K75" s="4"/>
      <c r="L75" s="4"/>
    </row>
    <row r="76" ht="12.0" customHeight="1">
      <c r="A76" s="4"/>
      <c r="B76" s="2"/>
      <c r="C76" s="2"/>
      <c r="D76" s="2"/>
      <c r="E76" s="4"/>
      <c r="F76" s="4"/>
      <c r="G76" s="4"/>
      <c r="H76" s="4"/>
      <c r="I76" s="4"/>
      <c r="J76" s="4"/>
      <c r="K76" s="4"/>
      <c r="L76" s="4"/>
    </row>
    <row r="77" ht="12.0" customHeight="1">
      <c r="A77" s="4"/>
      <c r="B77" s="2"/>
      <c r="C77" s="2"/>
      <c r="D77" s="2"/>
      <c r="E77" s="4"/>
      <c r="F77" s="4"/>
      <c r="G77" s="4"/>
      <c r="H77" s="4"/>
      <c r="I77" s="4"/>
      <c r="J77" s="4"/>
      <c r="K77" s="4"/>
      <c r="L77" s="4"/>
    </row>
    <row r="78" ht="12.0" customHeight="1">
      <c r="A78" s="4"/>
      <c r="B78" s="2"/>
      <c r="C78" s="2"/>
      <c r="D78" s="2"/>
      <c r="E78" s="4"/>
      <c r="F78" s="4"/>
      <c r="G78" s="4"/>
      <c r="H78" s="4"/>
      <c r="I78" s="4"/>
      <c r="J78" s="4"/>
      <c r="K78" s="4"/>
      <c r="L78" s="4"/>
    </row>
    <row r="79" ht="12.0" customHeight="1">
      <c r="A79" s="4"/>
      <c r="B79" s="2"/>
      <c r="C79" s="2"/>
      <c r="D79" s="2"/>
      <c r="E79" s="4"/>
      <c r="F79" s="4"/>
      <c r="G79" s="4"/>
      <c r="H79" s="4"/>
      <c r="I79" s="4"/>
      <c r="J79" s="4"/>
      <c r="K79" s="4"/>
      <c r="L79" s="4"/>
    </row>
    <row r="80" ht="12.0" customHeight="1">
      <c r="A80" s="4"/>
      <c r="B80" s="2"/>
      <c r="C80" s="2"/>
      <c r="D80" s="2"/>
      <c r="E80" s="4"/>
      <c r="F80" s="4"/>
      <c r="G80" s="4"/>
      <c r="H80" s="4"/>
      <c r="I80" s="4"/>
      <c r="J80" s="4"/>
      <c r="K80" s="4"/>
      <c r="L80" s="4"/>
    </row>
    <row r="81" ht="12.0" customHeight="1">
      <c r="A81" s="4"/>
      <c r="B81" s="2"/>
      <c r="C81" s="2"/>
      <c r="D81" s="2"/>
      <c r="E81" s="4"/>
      <c r="F81" s="4"/>
      <c r="G81" s="4"/>
      <c r="H81" s="4"/>
      <c r="I81" s="4"/>
      <c r="J81" s="4"/>
      <c r="K81" s="4"/>
      <c r="L81" s="4"/>
    </row>
    <row r="82" ht="12.0" customHeight="1">
      <c r="A82" s="4"/>
      <c r="B82" s="2"/>
      <c r="C82" s="2"/>
      <c r="D82" s="2"/>
      <c r="E82" s="4"/>
      <c r="F82" s="4"/>
      <c r="G82" s="4"/>
      <c r="H82" s="4"/>
      <c r="I82" s="4"/>
      <c r="J82" s="4"/>
      <c r="K82" s="4"/>
      <c r="L82" s="4"/>
    </row>
    <row r="83" ht="12.0" customHeight="1">
      <c r="A83" s="4"/>
      <c r="B83" s="2"/>
      <c r="C83" s="2"/>
      <c r="D83" s="2"/>
      <c r="E83" s="4"/>
      <c r="F83" s="4"/>
      <c r="G83" s="4"/>
      <c r="H83" s="4"/>
      <c r="I83" s="4"/>
      <c r="J83" s="4"/>
      <c r="K83" s="4"/>
      <c r="L83" s="4"/>
    </row>
    <row r="84" ht="12.0" customHeight="1">
      <c r="A84" s="4"/>
      <c r="B84" s="2"/>
      <c r="C84" s="2"/>
      <c r="D84" s="2"/>
      <c r="E84" s="4"/>
      <c r="F84" s="4"/>
      <c r="G84" s="4"/>
      <c r="H84" s="4"/>
      <c r="I84" s="4"/>
      <c r="J84" s="4"/>
      <c r="K84" s="4"/>
      <c r="L84" s="4"/>
    </row>
    <row r="85" ht="12.0" customHeight="1">
      <c r="A85" s="4"/>
      <c r="B85" s="2"/>
      <c r="C85" s="2"/>
      <c r="D85" s="2"/>
      <c r="E85" s="4"/>
      <c r="F85" s="4"/>
      <c r="G85" s="4"/>
      <c r="H85" s="4"/>
      <c r="I85" s="4"/>
      <c r="J85" s="4"/>
      <c r="K85" s="4"/>
      <c r="L85" s="4"/>
    </row>
    <row r="86" ht="12.0" customHeight="1">
      <c r="A86" s="4"/>
      <c r="B86" s="2"/>
      <c r="C86" s="2"/>
      <c r="D86" s="2"/>
      <c r="E86" s="4"/>
      <c r="F86" s="4"/>
      <c r="G86" s="4"/>
      <c r="H86" s="4"/>
      <c r="I86" s="4"/>
      <c r="J86" s="4"/>
      <c r="K86" s="4"/>
      <c r="L86" s="4"/>
    </row>
    <row r="87" ht="12.0" customHeight="1">
      <c r="A87" s="4"/>
      <c r="B87" s="2"/>
      <c r="C87" s="2"/>
      <c r="D87" s="2"/>
      <c r="E87" s="4"/>
      <c r="F87" s="4"/>
      <c r="G87" s="4"/>
      <c r="H87" s="4"/>
      <c r="I87" s="4"/>
      <c r="J87" s="4"/>
      <c r="K87" s="4"/>
      <c r="L87" s="4"/>
    </row>
    <row r="88" ht="12.0" customHeight="1">
      <c r="A88" s="4"/>
      <c r="B88" s="2"/>
      <c r="C88" s="2"/>
      <c r="D88" s="2"/>
      <c r="E88" s="4"/>
      <c r="F88" s="4"/>
      <c r="G88" s="4"/>
      <c r="H88" s="4"/>
      <c r="I88" s="4"/>
      <c r="J88" s="4"/>
      <c r="K88" s="4"/>
      <c r="L88" s="4"/>
    </row>
    <row r="89" ht="12.0" customHeight="1">
      <c r="A89" s="4"/>
      <c r="B89" s="2"/>
      <c r="C89" s="2"/>
      <c r="D89" s="2"/>
      <c r="E89" s="4"/>
      <c r="F89" s="4"/>
      <c r="G89" s="4"/>
      <c r="H89" s="4"/>
      <c r="I89" s="4"/>
      <c r="J89" s="4"/>
      <c r="K89" s="4"/>
      <c r="L89" s="4"/>
    </row>
    <row r="90" ht="12.0" customHeight="1">
      <c r="A90" s="4"/>
      <c r="B90" s="2"/>
      <c r="C90" s="2"/>
      <c r="D90" s="2"/>
      <c r="E90" s="4"/>
      <c r="F90" s="4"/>
      <c r="G90" s="4"/>
      <c r="H90" s="4"/>
      <c r="I90" s="4"/>
      <c r="J90" s="4"/>
      <c r="K90" s="4"/>
      <c r="L90" s="4"/>
    </row>
    <row r="91" ht="12.0" customHeight="1">
      <c r="A91" s="4"/>
      <c r="B91" s="2"/>
      <c r="C91" s="2"/>
      <c r="D91" s="2"/>
      <c r="E91" s="4"/>
      <c r="F91" s="4"/>
      <c r="G91" s="4"/>
      <c r="H91" s="4"/>
      <c r="I91" s="4"/>
      <c r="J91" s="4"/>
      <c r="K91" s="4"/>
      <c r="L91" s="4"/>
    </row>
    <row r="92" ht="12.0" customHeight="1">
      <c r="A92" s="4"/>
      <c r="B92" s="2"/>
      <c r="C92" s="2"/>
      <c r="D92" s="2"/>
      <c r="E92" s="4"/>
      <c r="F92" s="4"/>
      <c r="G92" s="4"/>
      <c r="H92" s="4"/>
      <c r="I92" s="4"/>
      <c r="J92" s="4"/>
      <c r="K92" s="4"/>
      <c r="L92" s="4"/>
    </row>
    <row r="93" ht="12.0" customHeight="1">
      <c r="A93" s="4"/>
      <c r="B93" s="2"/>
      <c r="C93" s="2"/>
      <c r="D93" s="2"/>
      <c r="E93" s="4"/>
      <c r="F93" s="4"/>
      <c r="G93" s="4"/>
      <c r="H93" s="4"/>
      <c r="I93" s="4"/>
      <c r="J93" s="4"/>
      <c r="K93" s="4"/>
      <c r="L93" s="4"/>
    </row>
    <row r="94" ht="12.0" customHeight="1">
      <c r="A94" s="4"/>
      <c r="B94" s="2"/>
      <c r="C94" s="2"/>
      <c r="D94" s="2"/>
      <c r="E94" s="4"/>
      <c r="F94" s="4"/>
      <c r="G94" s="4"/>
      <c r="H94" s="4"/>
      <c r="I94" s="4"/>
      <c r="J94" s="4"/>
      <c r="K94" s="4"/>
      <c r="L94" s="4"/>
    </row>
    <row r="95" ht="12.0" customHeight="1">
      <c r="A95" s="4"/>
      <c r="B95" s="2"/>
      <c r="C95" s="2"/>
      <c r="D95" s="2"/>
      <c r="E95" s="4"/>
      <c r="F95" s="4"/>
      <c r="G95" s="4"/>
      <c r="H95" s="4"/>
      <c r="I95" s="4"/>
      <c r="J95" s="4"/>
      <c r="K95" s="4"/>
      <c r="L95" s="4"/>
    </row>
    <row r="96" ht="12.0" customHeight="1">
      <c r="A96" s="4"/>
      <c r="B96" s="2"/>
      <c r="C96" s="2"/>
      <c r="D96" s="2"/>
      <c r="E96" s="4"/>
      <c r="F96" s="4"/>
      <c r="G96" s="4"/>
      <c r="H96" s="4"/>
      <c r="I96" s="4"/>
      <c r="J96" s="4"/>
      <c r="K96" s="4"/>
      <c r="L96" s="4"/>
    </row>
    <row r="97" ht="12.0" customHeight="1">
      <c r="A97" s="4"/>
      <c r="B97" s="2"/>
      <c r="C97" s="2"/>
      <c r="D97" s="2"/>
      <c r="E97" s="4"/>
      <c r="F97" s="4"/>
      <c r="G97" s="4"/>
      <c r="H97" s="4"/>
      <c r="I97" s="4"/>
      <c r="J97" s="4"/>
      <c r="K97" s="4"/>
      <c r="L97" s="4"/>
    </row>
    <row r="98" ht="12.0" customHeight="1">
      <c r="A98" s="4"/>
      <c r="B98" s="2"/>
      <c r="C98" s="2"/>
      <c r="D98" s="2"/>
      <c r="E98" s="4"/>
      <c r="F98" s="4"/>
      <c r="G98" s="4"/>
      <c r="H98" s="4"/>
      <c r="I98" s="4"/>
      <c r="J98" s="4"/>
      <c r="K98" s="4"/>
      <c r="L98" s="4"/>
    </row>
    <row r="99" ht="12.0" customHeight="1">
      <c r="A99" s="4"/>
      <c r="B99" s="2"/>
      <c r="C99" s="2"/>
      <c r="D99" s="2"/>
      <c r="E99" s="4"/>
      <c r="F99" s="4"/>
      <c r="G99" s="4"/>
      <c r="H99" s="4"/>
      <c r="I99" s="4"/>
      <c r="J99" s="4"/>
      <c r="K99" s="4"/>
      <c r="L99" s="4"/>
    </row>
    <row r="100" ht="12.0" customHeight="1">
      <c r="A100" s="4"/>
      <c r="B100" s="2"/>
      <c r="C100" s="2"/>
      <c r="D100" s="2"/>
      <c r="E100" s="4"/>
      <c r="F100" s="4"/>
      <c r="G100" s="4"/>
      <c r="H100" s="4"/>
      <c r="I100" s="4"/>
      <c r="J100" s="4"/>
      <c r="K100" s="4"/>
      <c r="L100" s="4"/>
    </row>
  </sheetData>
  <printOptions/>
  <pageMargins bottom="0.75" footer="0.0" header="0.0" left="0.7" right="0.7" top="0.75"/>
  <pageSetup paperSize="9" orientation="portrait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17.43"/>
    <col customWidth="1" min="2" max="11" width="11.57"/>
  </cols>
  <sheetData>
    <row r="1" ht="12.0" customHeight="1">
      <c r="A1" s="1" t="s">
        <v>831</v>
      </c>
      <c r="B1" s="2"/>
      <c r="C1" s="2"/>
      <c r="D1" s="2"/>
      <c r="E1" s="2"/>
      <c r="F1" s="2"/>
      <c r="G1" s="2"/>
      <c r="H1" s="2"/>
      <c r="I1" s="4"/>
      <c r="J1" s="4"/>
      <c r="K1" s="4"/>
    </row>
    <row r="2" ht="12.0" customHeight="1">
      <c r="A2" s="3" t="s">
        <v>832</v>
      </c>
      <c r="B2" s="2"/>
      <c r="C2" s="2"/>
      <c r="D2" s="2"/>
      <c r="E2" s="2"/>
      <c r="F2" s="2"/>
      <c r="G2" s="2"/>
      <c r="H2" s="2"/>
      <c r="I2" s="4"/>
      <c r="J2" s="4"/>
      <c r="K2" s="4"/>
    </row>
    <row r="3" ht="12.0" customHeight="1">
      <c r="A3" s="4"/>
      <c r="B3" s="2"/>
      <c r="C3" s="2"/>
      <c r="D3" s="2"/>
      <c r="E3" s="2"/>
      <c r="F3" s="2"/>
      <c r="G3" s="2"/>
      <c r="H3" s="2"/>
      <c r="I3" s="4"/>
      <c r="J3" s="4"/>
      <c r="K3" s="4"/>
    </row>
    <row r="4" ht="12.0" customHeight="1">
      <c r="A4" s="5" t="s">
        <v>833</v>
      </c>
      <c r="B4" s="6">
        <v>2011.0</v>
      </c>
      <c r="C4" s="6">
        <v>2012.0</v>
      </c>
      <c r="D4" s="6">
        <v>2013.0</v>
      </c>
      <c r="E4" s="6">
        <v>2014.0</v>
      </c>
      <c r="F4" s="6">
        <v>2015.0</v>
      </c>
      <c r="G4" s="6">
        <v>2016.0</v>
      </c>
      <c r="H4" s="6">
        <v>2017.0</v>
      </c>
      <c r="I4" s="6">
        <v>2018.0</v>
      </c>
      <c r="J4" s="6">
        <v>2019.0</v>
      </c>
      <c r="K4" s="6">
        <v>2020.0</v>
      </c>
    </row>
    <row r="5" ht="12.0" customHeight="1">
      <c r="A5" s="1" t="s">
        <v>834</v>
      </c>
      <c r="B5" s="106" t="str">
        <f t="shared" ref="B5:J5" si="1">+B6+B7</f>
        <v>73,672</v>
      </c>
      <c r="C5" s="106" t="str">
        <f t="shared" si="1"/>
        <v>85,569</v>
      </c>
      <c r="D5" s="106" t="str">
        <f t="shared" si="1"/>
        <v>81,643</v>
      </c>
      <c r="E5" s="106" t="str">
        <f t="shared" si="1"/>
        <v>81,086</v>
      </c>
      <c r="F5" s="106" t="str">
        <f t="shared" si="1"/>
        <v>74,697</v>
      </c>
      <c r="G5" s="106" t="str">
        <f t="shared" si="1"/>
        <v>75,882</v>
      </c>
      <c r="H5" s="106" t="str">
        <f t="shared" si="1"/>
        <v>82,131</v>
      </c>
      <c r="I5" s="106" t="str">
        <f t="shared" si="1"/>
        <v>91,092</v>
      </c>
      <c r="J5" s="106" t="str">
        <f t="shared" si="1"/>
        <v>86,856</v>
      </c>
      <c r="K5" s="106">
        <v>62116.083333333336</v>
      </c>
    </row>
    <row r="6" ht="12.0" customHeight="1">
      <c r="A6" s="104" t="s">
        <v>835</v>
      </c>
      <c r="B6" s="208">
        <v>68821.0</v>
      </c>
      <c r="C6" s="208">
        <v>79004.0</v>
      </c>
      <c r="D6" s="208">
        <v>76174.0</v>
      </c>
      <c r="E6" s="208">
        <v>75601.0</v>
      </c>
      <c r="F6" s="208">
        <v>69162.0</v>
      </c>
      <c r="G6" s="208">
        <v>70447.0</v>
      </c>
      <c r="H6" s="208">
        <v>75888.0</v>
      </c>
      <c r="I6" s="208">
        <v>83350.0</v>
      </c>
      <c r="J6" s="208">
        <v>80414.0</v>
      </c>
      <c r="K6" s="208" t="s">
        <v>836</v>
      </c>
    </row>
    <row r="7" ht="12.0" customHeight="1">
      <c r="A7" s="104" t="s">
        <v>837</v>
      </c>
      <c r="B7" s="208">
        <v>4851.0</v>
      </c>
      <c r="C7" s="208">
        <v>6565.0</v>
      </c>
      <c r="D7" s="208">
        <v>5469.0</v>
      </c>
      <c r="E7" s="208">
        <v>5485.0</v>
      </c>
      <c r="F7" s="208">
        <v>5535.0</v>
      </c>
      <c r="G7" s="208">
        <v>5435.0</v>
      </c>
      <c r="H7" s="208">
        <v>6243.0</v>
      </c>
      <c r="I7" s="208">
        <v>7742.0</v>
      </c>
      <c r="J7" s="208">
        <v>6442.0</v>
      </c>
      <c r="K7" s="208" t="s">
        <v>836</v>
      </c>
    </row>
    <row r="8" ht="12.0" customHeight="1">
      <c r="A8" s="1" t="s">
        <v>838</v>
      </c>
      <c r="B8" s="106" t="str">
        <f t="shared" ref="B8:J8" si="2">+B9+B10</f>
        <v>96,564</v>
      </c>
      <c r="C8" s="106" t="str">
        <f t="shared" si="2"/>
        <v>128,437</v>
      </c>
      <c r="D8" s="106" t="str">
        <f t="shared" si="2"/>
        <v>101,659</v>
      </c>
      <c r="E8" s="106" t="str">
        <f t="shared" si="2"/>
        <v>93,151</v>
      </c>
      <c r="F8" s="106" t="str">
        <f t="shared" si="2"/>
        <v>109,359</v>
      </c>
      <c r="G8" s="106" t="str">
        <f t="shared" si="2"/>
        <v>97,631</v>
      </c>
      <c r="H8" s="106" t="str">
        <f t="shared" si="2"/>
        <v>102,106</v>
      </c>
      <c r="I8" s="106" t="str">
        <f t="shared" si="2"/>
        <v>118,680</v>
      </c>
      <c r="J8" s="106" t="str">
        <f t="shared" si="2"/>
        <v>105,055</v>
      </c>
      <c r="K8" s="106">
        <v>115575.58333333333</v>
      </c>
    </row>
    <row r="9" ht="12.0" customHeight="1">
      <c r="A9" s="104" t="s">
        <v>839</v>
      </c>
      <c r="B9" s="208">
        <v>91581.0</v>
      </c>
      <c r="C9" s="208">
        <v>120914.0</v>
      </c>
      <c r="D9" s="208">
        <v>95187.0</v>
      </c>
      <c r="E9" s="208">
        <v>88092.0</v>
      </c>
      <c r="F9" s="208">
        <v>103440.0</v>
      </c>
      <c r="G9" s="208">
        <v>93146.0</v>
      </c>
      <c r="H9" s="208">
        <v>97466.0</v>
      </c>
      <c r="I9" s="208">
        <v>111954.0</v>
      </c>
      <c r="J9" s="208">
        <v>98859.0</v>
      </c>
      <c r="K9" s="208" t="s">
        <v>836</v>
      </c>
    </row>
    <row r="10" ht="12.0" customHeight="1">
      <c r="A10" s="104" t="s">
        <v>837</v>
      </c>
      <c r="B10" s="208">
        <v>4983.0</v>
      </c>
      <c r="C10" s="208">
        <v>7523.0</v>
      </c>
      <c r="D10" s="208">
        <v>6472.0</v>
      </c>
      <c r="E10" s="208">
        <v>5059.0</v>
      </c>
      <c r="F10" s="208">
        <v>5919.0</v>
      </c>
      <c r="G10" s="208">
        <v>4485.0</v>
      </c>
      <c r="H10" s="208">
        <v>4640.0</v>
      </c>
      <c r="I10" s="208">
        <v>6726.0</v>
      </c>
      <c r="J10" s="208">
        <v>6196.0</v>
      </c>
      <c r="K10" s="208" t="s">
        <v>836</v>
      </c>
    </row>
    <row r="11" ht="12.0" customHeight="1">
      <c r="A11" s="266" t="s">
        <v>72</v>
      </c>
      <c r="B11" s="388" t="str">
        <f t="shared" ref="B11:K11" si="3">+B8+B5</f>
        <v>170,236</v>
      </c>
      <c r="C11" s="388" t="str">
        <f t="shared" si="3"/>
        <v>214,006</v>
      </c>
      <c r="D11" s="388" t="str">
        <f t="shared" si="3"/>
        <v>183,302</v>
      </c>
      <c r="E11" s="388" t="str">
        <f t="shared" si="3"/>
        <v>174,237</v>
      </c>
      <c r="F11" s="388" t="str">
        <f t="shared" si="3"/>
        <v>184,056</v>
      </c>
      <c r="G11" s="388" t="str">
        <f t="shared" si="3"/>
        <v>173,513</v>
      </c>
      <c r="H11" s="388" t="str">
        <f t="shared" si="3"/>
        <v>184,237</v>
      </c>
      <c r="I11" s="388" t="str">
        <f t="shared" si="3"/>
        <v>209,772</v>
      </c>
      <c r="J11" s="388" t="str">
        <f t="shared" si="3"/>
        <v>191,911</v>
      </c>
      <c r="K11" s="388" t="str">
        <f t="shared" si="3"/>
        <v>177,692</v>
      </c>
    </row>
    <row r="12" ht="12.0" customHeight="1">
      <c r="A12" s="4"/>
      <c r="B12" s="2"/>
      <c r="C12" s="2"/>
      <c r="D12" s="2"/>
      <c r="E12" s="2"/>
      <c r="F12" s="2"/>
      <c r="G12" s="2"/>
      <c r="H12" s="2"/>
      <c r="I12" s="4"/>
      <c r="J12" s="4"/>
      <c r="K12" s="4"/>
    </row>
    <row r="13" ht="12.0" customHeight="1">
      <c r="A13" s="4"/>
      <c r="B13" s="2"/>
      <c r="C13" s="2"/>
      <c r="D13" s="2"/>
      <c r="E13" s="2"/>
      <c r="F13" s="2"/>
      <c r="G13" s="2"/>
      <c r="H13" s="2"/>
      <c r="I13" s="303"/>
      <c r="J13" s="303"/>
      <c r="K13" s="4"/>
    </row>
    <row r="14" ht="12.0" customHeight="1">
      <c r="A14" s="4"/>
      <c r="B14" s="2"/>
      <c r="C14" s="2"/>
      <c r="D14" s="2"/>
      <c r="E14" s="2"/>
      <c r="F14" s="2"/>
      <c r="G14" s="2"/>
      <c r="H14" s="2"/>
      <c r="I14" s="4"/>
      <c r="J14" s="4"/>
      <c r="K14" s="4"/>
    </row>
    <row r="15" ht="12.0" customHeight="1">
      <c r="A15" s="424" t="s">
        <v>827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ht="12.0" customHeight="1">
      <c r="A16" s="4" t="s">
        <v>828</v>
      </c>
      <c r="B16" s="4"/>
      <c r="C16" s="4"/>
      <c r="D16" s="4"/>
      <c r="E16" s="4"/>
      <c r="F16" s="4"/>
      <c r="G16" s="4"/>
      <c r="H16" s="4"/>
      <c r="I16" s="4"/>
      <c r="J16" s="4"/>
      <c r="K16" s="4"/>
    </row>
    <row r="17" ht="12.0" customHeight="1">
      <c r="A17" s="104" t="s">
        <v>829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8" ht="12.0" customHeight="1">
      <c r="A18" s="140" t="s">
        <v>830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ht="12.0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ht="12.0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ht="12.0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ht="12.0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ht="12.0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ht="12.0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ht="12.0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ht="12.0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ht="12.0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ht="12.0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ht="12.0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ht="12.0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ht="12.0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ht="12.0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ht="12.0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ht="12.0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ht="12.0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ht="12.0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ht="12.0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ht="12.0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ht="12.0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ht="12.0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ht="12.0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ht="12.0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ht="12.0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ht="12.0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ht="12.0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ht="12.0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ht="12.0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ht="12.0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ht="12.0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ht="12.0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ht="12.0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ht="12.0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ht="12.0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ht="12.0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ht="12.0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ht="12.0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ht="12.0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ht="12.0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ht="12.0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ht="12.0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ht="12.0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ht="12.0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ht="12.0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ht="12.0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ht="12.0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ht="12.0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ht="12.0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ht="12.0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ht="12.0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ht="12.0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ht="12.0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ht="12.0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ht="12.0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ht="12.0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ht="12.0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ht="12.0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ht="12.0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ht="12.0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ht="12.0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ht="12.0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ht="12.0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ht="12.0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ht="12.0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ht="12.0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ht="12.0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ht="12.0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ht="12.0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ht="12.0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ht="12.0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ht="12.0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ht="12.0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ht="12.0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ht="12.0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ht="12.0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ht="12.0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ht="12.0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ht="12.0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ht="12.0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ht="12.0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ht="12.0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8.86"/>
    <col customWidth="1" min="2" max="2" width="19.0"/>
    <col customWidth="1" min="3" max="3" width="18.86"/>
    <col customWidth="1" min="4" max="4" width="22.14"/>
    <col customWidth="1" min="5" max="5" width="24.0"/>
    <col customWidth="1" min="6" max="6" width="28.14"/>
    <col customWidth="1" min="7" max="11" width="10.71"/>
  </cols>
  <sheetData>
    <row r="1" ht="22.5" customHeight="1">
      <c r="A1" s="97" t="s">
        <v>96</v>
      </c>
      <c r="B1" s="98" t="s">
        <v>111</v>
      </c>
      <c r="C1" s="98" t="s">
        <v>112</v>
      </c>
      <c r="D1" s="98" t="s">
        <v>113</v>
      </c>
      <c r="E1" s="98" t="s">
        <v>114</v>
      </c>
      <c r="F1" s="98" t="s">
        <v>115</v>
      </c>
      <c r="G1" s="99" t="s">
        <v>72</v>
      </c>
    </row>
    <row r="2" ht="14.25" customHeight="1">
      <c r="A2" s="100">
        <v>2011.0</v>
      </c>
      <c r="B2" s="101">
        <v>39.0</v>
      </c>
      <c r="C2" s="101">
        <v>0.0</v>
      </c>
      <c r="D2" s="101">
        <v>0.0</v>
      </c>
      <c r="E2" s="101">
        <v>0.0</v>
      </c>
      <c r="F2" s="101">
        <v>0.0</v>
      </c>
      <c r="G2" s="102" t="str">
        <f t="shared" ref="G2:G11" si="1">+B2+C2+D2+E2+F2</f>
        <v>  39 </v>
      </c>
    </row>
    <row r="3" ht="14.25" customHeight="1">
      <c r="A3" s="100">
        <v>2012.0</v>
      </c>
      <c r="B3" s="101">
        <v>55.0</v>
      </c>
      <c r="C3" s="101">
        <v>308.0</v>
      </c>
      <c r="D3" s="101">
        <v>0.0</v>
      </c>
      <c r="E3" s="101">
        <v>0.0</v>
      </c>
      <c r="F3" s="101">
        <v>0.0</v>
      </c>
      <c r="G3" s="102" t="str">
        <f t="shared" si="1"/>
        <v>  363 </v>
      </c>
    </row>
    <row r="4" ht="14.25" customHeight="1">
      <c r="A4" s="100">
        <v>2013.0</v>
      </c>
      <c r="B4" s="101">
        <v>269.0</v>
      </c>
      <c r="C4" s="101">
        <v>464.0</v>
      </c>
      <c r="D4" s="101">
        <v>0.0</v>
      </c>
      <c r="E4" s="101">
        <v>0.0</v>
      </c>
      <c r="F4" s="101">
        <v>0.0</v>
      </c>
      <c r="G4" s="102" t="str">
        <f t="shared" si="1"/>
        <v>  733 </v>
      </c>
    </row>
    <row r="5" ht="14.25" customHeight="1">
      <c r="A5" s="100">
        <v>2014.0</v>
      </c>
      <c r="B5" s="101">
        <v>251.0</v>
      </c>
      <c r="C5" s="101">
        <v>922.0</v>
      </c>
      <c r="D5" s="101">
        <v>0.0</v>
      </c>
      <c r="E5" s="101">
        <v>0.0</v>
      </c>
      <c r="F5" s="101">
        <v>0.0</v>
      </c>
      <c r="G5" s="102" t="str">
        <f t="shared" si="1"/>
        <v>  1,173 </v>
      </c>
    </row>
    <row r="6" ht="14.25" customHeight="1">
      <c r="A6" s="100">
        <v>2015.0</v>
      </c>
      <c r="B6" s="101">
        <v>236.0</v>
      </c>
      <c r="C6" s="101">
        <v>348.0</v>
      </c>
      <c r="D6" s="101">
        <v>0.0</v>
      </c>
      <c r="E6" s="101">
        <v>0.0</v>
      </c>
      <c r="F6" s="101">
        <v>0.0</v>
      </c>
      <c r="G6" s="102" t="str">
        <f t="shared" si="1"/>
        <v>  584 </v>
      </c>
    </row>
    <row r="7" ht="14.25" customHeight="1">
      <c r="A7" s="100">
        <v>2016.0</v>
      </c>
      <c r="B7" s="101">
        <v>260.0</v>
      </c>
      <c r="C7" s="101">
        <v>1035.0</v>
      </c>
      <c r="D7" s="101">
        <v>0.0</v>
      </c>
      <c r="E7" s="101">
        <v>0.0</v>
      </c>
      <c r="F7" s="101">
        <v>0.0</v>
      </c>
      <c r="G7" s="102" t="str">
        <f t="shared" si="1"/>
        <v>  1,295 </v>
      </c>
    </row>
    <row r="8" ht="14.25" customHeight="1">
      <c r="A8" s="100">
        <v>2017.0</v>
      </c>
      <c r="B8" s="101">
        <v>116.0</v>
      </c>
      <c r="C8" s="101">
        <v>465.0</v>
      </c>
      <c r="D8" s="101">
        <v>0.0</v>
      </c>
      <c r="E8" s="101">
        <v>0.0</v>
      </c>
      <c r="F8" s="101">
        <v>0.0</v>
      </c>
      <c r="G8" s="102" t="str">
        <f t="shared" si="1"/>
        <v>  581 </v>
      </c>
    </row>
    <row r="9" ht="14.25" customHeight="1">
      <c r="A9" s="100">
        <v>2018.0</v>
      </c>
      <c r="B9" s="101">
        <v>83.0</v>
      </c>
      <c r="C9" s="101">
        <v>111.0</v>
      </c>
      <c r="D9" s="101">
        <v>244.0</v>
      </c>
      <c r="E9" s="101">
        <v>0.0</v>
      </c>
      <c r="F9" s="101">
        <v>0.0</v>
      </c>
      <c r="G9" s="102" t="str">
        <f t="shared" si="1"/>
        <v>  438 </v>
      </c>
    </row>
    <row r="10" ht="14.25" customHeight="1">
      <c r="A10" s="100">
        <v>2019.0</v>
      </c>
      <c r="B10" s="101">
        <v>28.0</v>
      </c>
      <c r="C10" s="101">
        <v>741.0</v>
      </c>
      <c r="D10" s="101">
        <v>633.0</v>
      </c>
      <c r="E10" s="101">
        <v>86.0</v>
      </c>
      <c r="F10" s="101">
        <v>39.0</v>
      </c>
      <c r="G10" s="102" t="str">
        <f t="shared" si="1"/>
        <v>  1,527 </v>
      </c>
    </row>
    <row r="11" ht="14.25" customHeight="1">
      <c r="A11" s="100">
        <v>2020.0</v>
      </c>
      <c r="B11" s="101">
        <v>19.0</v>
      </c>
      <c r="C11" s="101">
        <v>259.0</v>
      </c>
      <c r="D11" s="101">
        <v>730.0</v>
      </c>
      <c r="E11" s="101">
        <v>151.0</v>
      </c>
      <c r="F11" s="101">
        <v>53.0</v>
      </c>
      <c r="G11" s="102" t="str">
        <f t="shared" si="1"/>
        <v>  1,212 </v>
      </c>
    </row>
    <row r="12" ht="14.25" customHeight="1">
      <c r="A12" s="100" t="s">
        <v>72</v>
      </c>
      <c r="B12" s="102" t="str">
        <f t="shared" ref="B12:G12" si="2">SUM(B2:B11)</f>
        <v>  1,356 </v>
      </c>
      <c r="C12" s="102" t="str">
        <f t="shared" si="2"/>
        <v>  4,653 </v>
      </c>
      <c r="D12" s="102" t="str">
        <f t="shared" si="2"/>
        <v>  1,607 </v>
      </c>
      <c r="E12" s="102" t="str">
        <f t="shared" si="2"/>
        <v>  237 </v>
      </c>
      <c r="F12" s="102" t="str">
        <f t="shared" si="2"/>
        <v>  92 </v>
      </c>
      <c r="G12" s="102" t="str">
        <f t="shared" si="2"/>
        <v>  7,945 </v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printOptions/>
  <pageMargins bottom="0.75" footer="0.0" header="0.0" left="0.7" right="0.7" top="0.75"/>
  <pageSetup orientation="portrait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34.14"/>
    <col customWidth="1" min="2" max="3" width="16.71"/>
    <col customWidth="1" min="4" max="11" width="11.57"/>
  </cols>
  <sheetData>
    <row r="1" ht="12.0" customHeight="1">
      <c r="A1" s="1" t="s">
        <v>840</v>
      </c>
      <c r="B1" s="2"/>
      <c r="C1" s="2"/>
      <c r="D1" s="4"/>
      <c r="E1" s="4"/>
      <c r="F1" s="4"/>
      <c r="G1" s="4"/>
      <c r="H1" s="4"/>
      <c r="I1" s="4"/>
      <c r="J1" s="4"/>
      <c r="K1" s="4"/>
    </row>
    <row r="2" ht="12.0" customHeight="1">
      <c r="A2" s="3" t="s">
        <v>841</v>
      </c>
      <c r="B2" s="2"/>
      <c r="C2" s="2"/>
      <c r="D2" s="4"/>
      <c r="E2" s="4"/>
      <c r="F2" s="4"/>
      <c r="G2" s="4"/>
      <c r="H2" s="4"/>
      <c r="I2" s="4"/>
      <c r="J2" s="4"/>
      <c r="K2" s="4"/>
    </row>
    <row r="3" ht="12.0" customHeight="1">
      <c r="A3" s="4"/>
      <c r="B3" s="2"/>
      <c r="C3" s="2"/>
      <c r="D3" s="4"/>
      <c r="E3" s="4"/>
      <c r="F3" s="4"/>
      <c r="G3" s="4"/>
      <c r="H3" s="4"/>
      <c r="I3" s="4"/>
      <c r="J3" s="4"/>
      <c r="K3" s="4"/>
    </row>
    <row r="4" ht="12.0" customHeight="1">
      <c r="A4" s="5" t="s">
        <v>177</v>
      </c>
      <c r="B4" s="6" t="s">
        <v>823</v>
      </c>
      <c r="C4" s="6" t="s">
        <v>210</v>
      </c>
      <c r="D4" s="4"/>
      <c r="E4" s="4"/>
      <c r="F4" s="4"/>
      <c r="G4" s="4"/>
      <c r="H4" s="4"/>
      <c r="I4" s="4"/>
      <c r="J4" s="4"/>
      <c r="K4" s="4"/>
    </row>
    <row r="5" ht="12.0" customHeight="1">
      <c r="A5" s="3" t="s">
        <v>842</v>
      </c>
      <c r="B5" s="350" t="s">
        <v>843</v>
      </c>
      <c r="C5" s="350" t="s">
        <v>69</v>
      </c>
      <c r="D5" s="4"/>
      <c r="E5" s="4"/>
      <c r="F5" s="4"/>
      <c r="G5" s="4"/>
      <c r="H5" s="4"/>
      <c r="I5" s="4"/>
      <c r="J5" s="4"/>
      <c r="K5" s="4"/>
    </row>
    <row r="6" ht="12.0" customHeight="1">
      <c r="A6" s="4"/>
      <c r="B6" s="208"/>
      <c r="C6" s="208"/>
      <c r="D6" s="4"/>
      <c r="E6" s="4"/>
      <c r="F6" s="4"/>
      <c r="G6" s="4"/>
      <c r="H6" s="4"/>
      <c r="I6" s="4"/>
      <c r="J6" s="4"/>
      <c r="K6" s="4"/>
    </row>
    <row r="7" ht="12.0" customHeight="1">
      <c r="A7" s="4" t="s">
        <v>182</v>
      </c>
      <c r="B7" s="426">
        <v>24202.75</v>
      </c>
      <c r="C7" s="8" t="str">
        <f t="shared" ref="C7:C31" si="1">+B7/$B$31</f>
        <v>13.62%</v>
      </c>
      <c r="D7" s="4"/>
      <c r="E7" s="4"/>
      <c r="F7" s="4"/>
      <c r="G7" s="4"/>
      <c r="H7" s="4"/>
      <c r="I7" s="4"/>
      <c r="J7" s="4"/>
      <c r="K7" s="4"/>
    </row>
    <row r="8" ht="12.0" customHeight="1">
      <c r="A8" s="4" t="s">
        <v>184</v>
      </c>
      <c r="B8" s="426">
        <v>17634.75</v>
      </c>
      <c r="C8" s="8" t="str">
        <f t="shared" si="1"/>
        <v>9.92%</v>
      </c>
      <c r="D8" s="4"/>
      <c r="E8" s="4"/>
      <c r="F8" s="4"/>
      <c r="G8" s="4"/>
      <c r="H8" s="4"/>
      <c r="I8" s="4"/>
      <c r="J8" s="4"/>
      <c r="K8" s="4"/>
    </row>
    <row r="9" ht="12.0" customHeight="1">
      <c r="A9" s="4" t="s">
        <v>181</v>
      </c>
      <c r="B9" s="426">
        <v>17530.583333333332</v>
      </c>
      <c r="C9" s="8" t="str">
        <f t="shared" si="1"/>
        <v>9.87%</v>
      </c>
      <c r="D9" s="4"/>
      <c r="E9" s="4"/>
      <c r="F9" s="4"/>
      <c r="G9" s="4"/>
      <c r="H9" s="4"/>
      <c r="I9" s="4"/>
      <c r="J9" s="4"/>
      <c r="K9" s="4"/>
    </row>
    <row r="10" ht="12.0" customHeight="1">
      <c r="A10" s="4" t="s">
        <v>186</v>
      </c>
      <c r="B10" s="426">
        <v>14865.666666666666</v>
      </c>
      <c r="C10" s="8" t="str">
        <f t="shared" si="1"/>
        <v>8.37%</v>
      </c>
      <c r="D10" s="4"/>
      <c r="E10" s="4"/>
      <c r="F10" s="4"/>
      <c r="G10" s="4"/>
      <c r="H10" s="4"/>
      <c r="I10" s="4"/>
      <c r="J10" s="4"/>
      <c r="K10" s="4"/>
    </row>
    <row r="11" ht="12.0" customHeight="1">
      <c r="A11" s="4" t="s">
        <v>194</v>
      </c>
      <c r="B11" s="426">
        <v>13747.916666666666</v>
      </c>
      <c r="C11" s="8" t="str">
        <f t="shared" si="1"/>
        <v>7.74%</v>
      </c>
      <c r="D11" s="4"/>
      <c r="E11" s="4"/>
      <c r="F11" s="4"/>
      <c r="G11" s="4"/>
      <c r="H11" s="4"/>
      <c r="I11" s="4"/>
      <c r="J11" s="4"/>
      <c r="K11" s="4"/>
    </row>
    <row r="12" ht="12.0" customHeight="1">
      <c r="A12" s="4" t="s">
        <v>191</v>
      </c>
      <c r="B12" s="426">
        <v>13700.583333333334</v>
      </c>
      <c r="C12" s="8" t="str">
        <f t="shared" si="1"/>
        <v>7.71%</v>
      </c>
      <c r="D12" s="4"/>
      <c r="E12" s="4"/>
      <c r="F12" s="4"/>
      <c r="G12" s="4"/>
      <c r="H12" s="4"/>
      <c r="I12" s="4"/>
      <c r="J12" s="4"/>
      <c r="K12" s="4"/>
    </row>
    <row r="13" ht="12.0" customHeight="1">
      <c r="A13" s="4" t="s">
        <v>188</v>
      </c>
      <c r="B13" s="426">
        <v>12024.0</v>
      </c>
      <c r="C13" s="8" t="str">
        <f t="shared" si="1"/>
        <v>6.77%</v>
      </c>
      <c r="D13" s="4"/>
      <c r="E13" s="4"/>
      <c r="F13" s="4"/>
      <c r="G13" s="4"/>
      <c r="H13" s="4"/>
      <c r="I13" s="4"/>
      <c r="J13" s="4"/>
      <c r="K13" s="4"/>
    </row>
    <row r="14" ht="12.0" customHeight="1">
      <c r="A14" s="4" t="s">
        <v>193</v>
      </c>
      <c r="B14" s="426">
        <v>11427.833333333334</v>
      </c>
      <c r="C14" s="8" t="str">
        <f t="shared" si="1"/>
        <v>6.43%</v>
      </c>
      <c r="D14" s="4"/>
      <c r="E14" s="4"/>
      <c r="F14" s="4"/>
      <c r="G14" s="4"/>
      <c r="H14" s="4"/>
      <c r="I14" s="4"/>
      <c r="J14" s="4"/>
      <c r="K14" s="4"/>
    </row>
    <row r="15" ht="12.0" customHeight="1">
      <c r="A15" s="4" t="s">
        <v>190</v>
      </c>
      <c r="B15" s="426">
        <v>10968.25</v>
      </c>
      <c r="C15" s="8" t="str">
        <f t="shared" si="1"/>
        <v>6.17%</v>
      </c>
      <c r="D15" s="4"/>
      <c r="E15" s="4"/>
      <c r="F15" s="4"/>
      <c r="G15" s="4"/>
      <c r="H15" s="4"/>
      <c r="I15" s="4"/>
      <c r="J15" s="4"/>
      <c r="K15" s="4"/>
    </row>
    <row r="16" ht="12.0" customHeight="1">
      <c r="A16" s="4" t="s">
        <v>187</v>
      </c>
      <c r="B16" s="426">
        <v>7908.5</v>
      </c>
      <c r="C16" s="8" t="str">
        <f t="shared" si="1"/>
        <v>4.45%</v>
      </c>
      <c r="D16" s="4"/>
      <c r="E16" s="4"/>
      <c r="F16" s="4"/>
      <c r="G16" s="4"/>
      <c r="H16" s="4"/>
      <c r="I16" s="4"/>
      <c r="J16" s="4"/>
      <c r="K16" s="4"/>
    </row>
    <row r="17" ht="12.0" customHeight="1">
      <c r="A17" s="4" t="s">
        <v>185</v>
      </c>
      <c r="B17" s="426">
        <v>7508.333333333333</v>
      </c>
      <c r="C17" s="8" t="str">
        <f t="shared" si="1"/>
        <v>4.23%</v>
      </c>
      <c r="D17" s="4"/>
      <c r="E17" s="4"/>
      <c r="F17" s="4"/>
      <c r="G17" s="4"/>
      <c r="H17" s="4"/>
      <c r="I17" s="4"/>
      <c r="J17" s="4"/>
      <c r="K17" s="4"/>
    </row>
    <row r="18" ht="12.0" customHeight="1">
      <c r="A18" s="4" t="s">
        <v>196</v>
      </c>
      <c r="B18" s="426">
        <v>6422.416666666667</v>
      </c>
      <c r="C18" s="8" t="str">
        <f t="shared" si="1"/>
        <v>3.61%</v>
      </c>
      <c r="D18" s="4"/>
      <c r="E18" s="4"/>
      <c r="F18" s="4"/>
      <c r="G18" s="4"/>
      <c r="H18" s="4"/>
      <c r="I18" s="4"/>
      <c r="J18" s="4"/>
      <c r="K18" s="4"/>
    </row>
    <row r="19" ht="12.0" customHeight="1">
      <c r="A19" s="4" t="s">
        <v>195</v>
      </c>
      <c r="B19" s="426">
        <v>5473.583333333333</v>
      </c>
      <c r="C19" s="8" t="str">
        <f t="shared" si="1"/>
        <v>3.08%</v>
      </c>
      <c r="D19" s="4"/>
      <c r="E19" s="4"/>
      <c r="F19" s="4"/>
      <c r="G19" s="4"/>
      <c r="H19" s="4"/>
      <c r="I19" s="4"/>
      <c r="J19" s="4"/>
      <c r="K19" s="4"/>
    </row>
    <row r="20" ht="12.0" customHeight="1">
      <c r="A20" s="4" t="s">
        <v>183</v>
      </c>
      <c r="B20" s="426">
        <v>5462.0</v>
      </c>
      <c r="C20" s="8" t="str">
        <f t="shared" si="1"/>
        <v>3.07%</v>
      </c>
      <c r="D20" s="4"/>
      <c r="E20" s="4"/>
      <c r="F20" s="4"/>
      <c r="G20" s="4"/>
      <c r="H20" s="4"/>
      <c r="I20" s="4"/>
      <c r="J20" s="4"/>
      <c r="K20" s="4"/>
    </row>
    <row r="21" ht="12.0" customHeight="1">
      <c r="A21" s="4" t="s">
        <v>189</v>
      </c>
      <c r="B21" s="426">
        <v>3088.0833333333335</v>
      </c>
      <c r="C21" s="8" t="str">
        <f t="shared" si="1"/>
        <v>1.74%</v>
      </c>
      <c r="D21" s="4"/>
      <c r="E21" s="4"/>
      <c r="F21" s="4"/>
      <c r="G21" s="4"/>
      <c r="H21" s="4"/>
      <c r="I21" s="4"/>
      <c r="J21" s="4"/>
      <c r="K21" s="4"/>
    </row>
    <row r="22" ht="12.0" customHeight="1">
      <c r="A22" s="4" t="s">
        <v>197</v>
      </c>
      <c r="B22" s="426">
        <v>1916.5</v>
      </c>
      <c r="C22" s="8" t="str">
        <f t="shared" si="1"/>
        <v>1.08%</v>
      </c>
      <c r="D22" s="4"/>
      <c r="E22" s="4"/>
      <c r="F22" s="4"/>
      <c r="G22" s="4"/>
      <c r="H22" s="4"/>
      <c r="I22" s="4"/>
      <c r="J22" s="4"/>
      <c r="K22" s="4"/>
    </row>
    <row r="23" ht="12.0" customHeight="1">
      <c r="A23" s="4" t="s">
        <v>192</v>
      </c>
      <c r="B23" s="426">
        <v>1852.8333333333333</v>
      </c>
      <c r="C23" s="8" t="str">
        <f t="shared" si="1"/>
        <v>1.04%</v>
      </c>
      <c r="D23" s="4"/>
      <c r="E23" s="4"/>
      <c r="F23" s="4"/>
      <c r="G23" s="4"/>
      <c r="H23" s="4"/>
      <c r="I23" s="4"/>
      <c r="J23" s="4"/>
      <c r="K23" s="4"/>
    </row>
    <row r="24" ht="12.0" customHeight="1">
      <c r="A24" s="4" t="s">
        <v>201</v>
      </c>
      <c r="B24" s="426">
        <v>994.0</v>
      </c>
      <c r="C24" s="8" t="str">
        <f t="shared" si="1"/>
        <v>0.56%</v>
      </c>
      <c r="D24" s="4"/>
      <c r="E24" s="4"/>
      <c r="F24" s="4"/>
      <c r="G24" s="4"/>
      <c r="H24" s="4"/>
      <c r="I24" s="4"/>
      <c r="J24" s="4"/>
      <c r="K24" s="4"/>
    </row>
    <row r="25" ht="12.0" customHeight="1">
      <c r="A25" s="4" t="s">
        <v>695</v>
      </c>
      <c r="B25" s="426">
        <v>867.0833333333334</v>
      </c>
      <c r="C25" s="8" t="str">
        <f t="shared" si="1"/>
        <v>0.49%</v>
      </c>
      <c r="D25" s="4"/>
      <c r="E25" s="4"/>
      <c r="F25" s="303"/>
      <c r="G25" s="147"/>
      <c r="H25" s="4"/>
      <c r="I25" s="4"/>
      <c r="J25" s="4"/>
      <c r="K25" s="4"/>
    </row>
    <row r="26" ht="12.0" customHeight="1">
      <c r="A26" s="4" t="s">
        <v>203</v>
      </c>
      <c r="B26" s="426">
        <v>38.333333333333336</v>
      </c>
      <c r="C26" s="8" t="str">
        <f t="shared" si="1"/>
        <v>0.02%</v>
      </c>
      <c r="D26" s="4"/>
      <c r="E26" s="4"/>
      <c r="F26" s="4"/>
      <c r="G26" s="147"/>
      <c r="H26" s="4"/>
      <c r="I26" s="4"/>
      <c r="J26" s="4"/>
      <c r="K26" s="4"/>
    </row>
    <row r="27" ht="12.0" customHeight="1">
      <c r="A27" s="4" t="s">
        <v>844</v>
      </c>
      <c r="B27" s="426">
        <v>34.0</v>
      </c>
      <c r="C27" s="8" t="str">
        <f t="shared" si="1"/>
        <v>0.02%</v>
      </c>
      <c r="D27" s="4"/>
      <c r="E27" s="4"/>
      <c r="F27" s="4"/>
      <c r="G27" s="4"/>
      <c r="H27" s="4"/>
      <c r="I27" s="4"/>
      <c r="J27" s="4"/>
      <c r="K27" s="4"/>
    </row>
    <row r="28" ht="12.0" customHeight="1">
      <c r="A28" s="4" t="s">
        <v>202</v>
      </c>
      <c r="B28" s="426">
        <v>22.416666666666668</v>
      </c>
      <c r="C28" s="8" t="str">
        <f t="shared" si="1"/>
        <v>0.01%</v>
      </c>
      <c r="D28" s="4"/>
      <c r="E28" s="4"/>
      <c r="F28" s="4"/>
      <c r="G28" s="4"/>
      <c r="H28" s="4"/>
      <c r="I28" s="4"/>
      <c r="J28" s="4"/>
      <c r="K28" s="4"/>
    </row>
    <row r="29" ht="12.0" customHeight="1">
      <c r="A29" s="4" t="s">
        <v>696</v>
      </c>
      <c r="B29" s="426">
        <v>1.25</v>
      </c>
      <c r="C29" s="8" t="str">
        <f t="shared" si="1"/>
        <v>0.00%</v>
      </c>
      <c r="D29" s="4"/>
      <c r="E29" s="4"/>
      <c r="F29" s="4"/>
      <c r="G29" s="4"/>
      <c r="H29" s="4"/>
      <c r="I29" s="4"/>
      <c r="J29" s="4"/>
      <c r="K29" s="4"/>
    </row>
    <row r="30" ht="12.0" customHeight="1">
      <c r="A30" s="4" t="s">
        <v>817</v>
      </c>
      <c r="B30" s="426">
        <v>0.0</v>
      </c>
      <c r="C30" s="8" t="str">
        <f t="shared" si="1"/>
        <v>0.00%</v>
      </c>
      <c r="D30" s="4"/>
      <c r="E30" s="4"/>
      <c r="F30" s="4"/>
      <c r="G30" s="4"/>
      <c r="H30" s="4"/>
      <c r="I30" s="4"/>
      <c r="J30" s="4"/>
      <c r="K30" s="4"/>
    </row>
    <row r="31" ht="12.0" customHeight="1">
      <c r="A31" s="427" t="s">
        <v>72</v>
      </c>
      <c r="B31" s="388" t="str">
        <f>SUM(B7:B30)</f>
        <v>177,692</v>
      </c>
      <c r="C31" s="428" t="str">
        <f t="shared" si="1"/>
        <v>100%</v>
      </c>
      <c r="D31" s="4"/>
      <c r="E31" s="4"/>
      <c r="F31" s="4"/>
      <c r="G31" s="4"/>
      <c r="H31" s="4"/>
      <c r="I31" s="4"/>
      <c r="J31" s="4"/>
      <c r="K31" s="4"/>
    </row>
    <row r="32" ht="12.0" customHeight="1">
      <c r="A32" s="4"/>
      <c r="B32" s="2"/>
      <c r="C32" s="2"/>
      <c r="D32" s="4"/>
      <c r="E32" s="4"/>
      <c r="F32" s="4"/>
      <c r="G32" s="4"/>
      <c r="H32" s="4"/>
      <c r="I32" s="4"/>
      <c r="J32" s="4"/>
      <c r="K32" s="4"/>
    </row>
    <row r="33" ht="12.75" customHeight="1">
      <c r="A33" s="139" t="s">
        <v>698</v>
      </c>
      <c r="B33" s="391"/>
      <c r="C33" s="391"/>
      <c r="D33" s="4"/>
      <c r="E33" s="4"/>
      <c r="F33" s="4"/>
      <c r="G33" s="4"/>
      <c r="H33" s="4"/>
      <c r="I33" s="4"/>
      <c r="J33" s="4"/>
      <c r="K33" s="4"/>
    </row>
    <row r="34" ht="12.75" customHeight="1">
      <c r="A34" s="15" t="s">
        <v>404</v>
      </c>
      <c r="B34" s="16"/>
      <c r="C34" s="16"/>
      <c r="D34" s="4"/>
      <c r="E34" s="4"/>
      <c r="F34" s="4"/>
      <c r="G34" s="4"/>
      <c r="H34" s="4"/>
      <c r="I34" s="4"/>
      <c r="J34" s="4"/>
      <c r="K34" s="4"/>
    </row>
    <row r="35" ht="12.0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ht="12.0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ht="12.0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ht="12.0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ht="12.0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ht="12.0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ht="12.0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ht="12.0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ht="12.0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ht="12.0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ht="12.0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ht="12.0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ht="12.0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ht="12.0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ht="12.0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ht="12.0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ht="12.0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ht="12.0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ht="12.0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ht="12.0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ht="12.0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ht="12.0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ht="12.0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ht="12.0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ht="12.0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ht="12.0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ht="12.0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ht="12.0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ht="12.0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ht="12.0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ht="12.0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ht="12.0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ht="12.0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ht="12.0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ht="12.0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ht="12.0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ht="12.0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ht="12.0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ht="12.0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ht="12.0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ht="12.0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ht="12.0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ht="12.0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ht="12.0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ht="12.0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ht="12.0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ht="12.0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ht="12.0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ht="12.0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ht="12.0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ht="12.0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ht="12.0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ht="12.0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ht="12.0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ht="12.0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ht="12.0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ht="12.0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ht="12.0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ht="12.0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ht="12.0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ht="12.0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ht="12.0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ht="12.0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ht="12.0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ht="12.0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ht="12.0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</sheetData>
  <printOptions/>
  <pageMargins bottom="0.75" footer="0.0" header="0.0" left="0.7" right="0.7" top="0.75"/>
  <pageSetup paperSize="9" orientation="portrait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35.71"/>
    <col customWidth="1" min="2" max="3" width="16.71"/>
    <col customWidth="1" min="4" max="5" width="11.57"/>
    <col customWidth="1" min="6" max="6" width="23.14"/>
    <col customWidth="1" min="7" max="7" width="17.43"/>
    <col customWidth="1" min="8" max="12" width="11.57"/>
  </cols>
  <sheetData>
    <row r="1" ht="12.0" customHeight="1">
      <c r="A1" s="1" t="s">
        <v>845</v>
      </c>
      <c r="B1" s="2"/>
      <c r="C1" s="2"/>
      <c r="D1" s="4"/>
      <c r="E1" s="4"/>
      <c r="F1" s="4"/>
      <c r="G1" s="4"/>
      <c r="H1" s="4"/>
      <c r="I1" s="4"/>
      <c r="J1" s="4"/>
      <c r="K1" s="4"/>
      <c r="L1" s="4"/>
    </row>
    <row r="2" ht="12.0" customHeight="1">
      <c r="A2" s="3" t="s">
        <v>846</v>
      </c>
      <c r="B2" s="2"/>
      <c r="C2" s="2"/>
      <c r="D2" s="4"/>
      <c r="E2" s="4"/>
      <c r="F2" s="4"/>
      <c r="G2" s="4"/>
      <c r="H2" s="4"/>
      <c r="I2" s="4"/>
      <c r="J2" s="4"/>
      <c r="K2" s="4"/>
      <c r="L2" s="4"/>
    </row>
    <row r="3" ht="12.0" customHeight="1">
      <c r="A3" s="4"/>
      <c r="B3" s="2"/>
      <c r="C3" s="2"/>
      <c r="D3" s="4"/>
      <c r="E3" s="4"/>
      <c r="F3" s="4"/>
      <c r="G3" s="4"/>
      <c r="H3" s="4"/>
      <c r="I3" s="4"/>
      <c r="J3" s="4"/>
      <c r="K3" s="4"/>
      <c r="L3" s="4"/>
    </row>
    <row r="4" ht="12.0" customHeight="1">
      <c r="A4" s="5" t="s">
        <v>177</v>
      </c>
      <c r="B4" s="6" t="s">
        <v>847</v>
      </c>
      <c r="C4" s="6" t="s">
        <v>848</v>
      </c>
      <c r="D4" s="4"/>
      <c r="E4" s="4"/>
      <c r="F4" s="4"/>
      <c r="G4" s="4"/>
      <c r="H4" s="4"/>
      <c r="I4" s="4"/>
      <c r="J4" s="4"/>
      <c r="K4" s="4"/>
      <c r="L4" s="4"/>
    </row>
    <row r="5" ht="12.0" customHeight="1">
      <c r="A5" s="3" t="s">
        <v>842</v>
      </c>
      <c r="B5" s="350" t="s">
        <v>849</v>
      </c>
      <c r="C5" s="350" t="s">
        <v>850</v>
      </c>
      <c r="D5" s="4"/>
      <c r="E5" s="4"/>
      <c r="F5" s="4"/>
      <c r="G5" s="4"/>
      <c r="H5" s="4"/>
      <c r="I5" s="4"/>
      <c r="J5" s="4"/>
      <c r="K5" s="4"/>
      <c r="L5" s="4"/>
    </row>
    <row r="6" ht="12.0" customHeight="1">
      <c r="A6" s="4"/>
      <c r="B6" s="208"/>
      <c r="C6" s="208"/>
      <c r="D6" s="4"/>
    </row>
    <row r="7" ht="12.0" customHeight="1">
      <c r="A7" s="104" t="s">
        <v>202</v>
      </c>
      <c r="B7" s="390">
        <v>0.46511627906976744</v>
      </c>
      <c r="C7" s="390">
        <v>0.5348837209302325</v>
      </c>
      <c r="D7" s="429"/>
    </row>
    <row r="8" ht="12.0" customHeight="1">
      <c r="A8" s="430" t="s">
        <v>186</v>
      </c>
      <c r="B8" s="390">
        <v>0.44959767545820295</v>
      </c>
      <c r="C8" s="390">
        <v>0.550402324541797</v>
      </c>
      <c r="D8" s="429"/>
    </row>
    <row r="9" ht="12.0" customHeight="1">
      <c r="A9" s="430" t="s">
        <v>185</v>
      </c>
      <c r="B9" s="390">
        <v>0.3676887748210185</v>
      </c>
      <c r="C9" s="390">
        <v>0.6323112251789815</v>
      </c>
      <c r="D9" s="429"/>
    </row>
    <row r="10" ht="12.0" customHeight="1">
      <c r="A10" s="430" t="s">
        <v>182</v>
      </c>
      <c r="B10" s="390">
        <v>0.4991350694282108</v>
      </c>
      <c r="C10" s="390">
        <v>0.5008649305717893</v>
      </c>
      <c r="D10" s="429"/>
    </row>
    <row r="11" ht="12.0" customHeight="1">
      <c r="A11" s="430" t="s">
        <v>196</v>
      </c>
      <c r="B11" s="390">
        <v>0.32618354527347937</v>
      </c>
      <c r="C11" s="390">
        <v>0.6738164547265206</v>
      </c>
      <c r="D11" s="429"/>
    </row>
    <row r="12" ht="12.0" customHeight="1">
      <c r="A12" s="430" t="s">
        <v>193</v>
      </c>
      <c r="B12" s="390">
        <v>0.4704081632653061</v>
      </c>
      <c r="C12" s="390">
        <v>0.5295918367346939</v>
      </c>
      <c r="D12" s="429"/>
    </row>
    <row r="13" ht="12.0" customHeight="1">
      <c r="A13" s="430" t="s">
        <v>695</v>
      </c>
      <c r="B13" s="390">
        <v>0.8666666666666667</v>
      </c>
      <c r="C13" s="390">
        <v>0.13333333333333333</v>
      </c>
      <c r="D13" s="429"/>
    </row>
    <row r="14" ht="12.0" customHeight="1">
      <c r="A14" s="430" t="s">
        <v>187</v>
      </c>
      <c r="B14" s="431">
        <v>0.26948622777886305</v>
      </c>
      <c r="C14" s="390">
        <v>0.7305137722211369</v>
      </c>
      <c r="D14" s="429"/>
    </row>
    <row r="15" ht="12.0" customHeight="1">
      <c r="A15" s="430" t="s">
        <v>189</v>
      </c>
      <c r="B15" s="390">
        <v>0.6336410256410256</v>
      </c>
      <c r="C15" s="390">
        <v>0.36635897435897435</v>
      </c>
      <c r="D15" s="429"/>
    </row>
    <row r="16" ht="12.0" customHeight="1">
      <c r="A16" s="430" t="s">
        <v>192</v>
      </c>
      <c r="B16" s="390">
        <v>0.21761133603238866</v>
      </c>
      <c r="C16" s="390">
        <v>0.7823886639676113</v>
      </c>
      <c r="D16" s="429"/>
    </row>
    <row r="17" ht="12.0" customHeight="1">
      <c r="A17" s="430" t="s">
        <v>188</v>
      </c>
      <c r="B17" s="390">
        <v>0.4254122701712264</v>
      </c>
      <c r="C17" s="390">
        <v>0.5745877298287736</v>
      </c>
      <c r="D17" s="429"/>
      <c r="K17" s="4"/>
      <c r="L17" s="4"/>
    </row>
    <row r="18" ht="12.0" customHeight="1">
      <c r="A18" s="430" t="s">
        <v>184</v>
      </c>
      <c r="B18" s="390">
        <v>0.46924809042341825</v>
      </c>
      <c r="C18" s="390">
        <v>0.5307519095765817</v>
      </c>
      <c r="D18" s="429"/>
      <c r="K18" s="4"/>
      <c r="L18" s="4"/>
    </row>
    <row r="19" ht="12.0" customHeight="1">
      <c r="A19" s="430" t="s">
        <v>194</v>
      </c>
      <c r="B19" s="390">
        <v>0.485533114138093</v>
      </c>
      <c r="C19" s="390">
        <v>0.514466885861907</v>
      </c>
      <c r="D19" s="429"/>
      <c r="K19" s="4"/>
      <c r="L19" s="4"/>
    </row>
    <row r="20" ht="12.0" customHeight="1">
      <c r="A20" s="430" t="s">
        <v>203</v>
      </c>
      <c r="B20" s="390">
        <v>1.0</v>
      </c>
      <c r="C20" s="390">
        <v>0.0</v>
      </c>
      <c r="D20" s="429"/>
      <c r="K20" s="4"/>
      <c r="L20" s="4"/>
    </row>
    <row r="21" ht="12.0" customHeight="1">
      <c r="A21" s="430" t="s">
        <v>191</v>
      </c>
      <c r="B21" s="390">
        <v>0.4716324200913242</v>
      </c>
      <c r="C21" s="390">
        <v>0.5283675799086758</v>
      </c>
      <c r="D21" s="429"/>
      <c r="K21" s="4"/>
      <c r="L21" s="4"/>
    </row>
    <row r="22" ht="12.0" customHeight="1">
      <c r="A22" s="430" t="s">
        <v>696</v>
      </c>
      <c r="B22" s="390">
        <v>0.7142857142857143</v>
      </c>
      <c r="C22" s="390">
        <v>0.2857142857142857</v>
      </c>
      <c r="D22" s="429"/>
      <c r="K22" s="4"/>
      <c r="L22" s="4"/>
    </row>
    <row r="23" ht="12.0" customHeight="1">
      <c r="A23" s="430" t="s">
        <v>201</v>
      </c>
      <c r="B23" s="390">
        <v>0.9914179104477612</v>
      </c>
      <c r="C23" s="390">
        <v>0.008582089552238806</v>
      </c>
      <c r="D23" s="429"/>
      <c r="K23" s="4"/>
      <c r="L23" s="4"/>
    </row>
    <row r="24" ht="12.0" customHeight="1">
      <c r="A24" s="430" t="s">
        <v>181</v>
      </c>
      <c r="B24" s="390">
        <v>0.6805285658764089</v>
      </c>
      <c r="C24" s="390">
        <v>0.31947143412359114</v>
      </c>
      <c r="D24" s="429"/>
      <c r="K24" s="4"/>
      <c r="L24" s="4"/>
    </row>
    <row r="25" ht="12.0" customHeight="1">
      <c r="A25" s="430" t="s">
        <v>190</v>
      </c>
      <c r="B25" s="390">
        <v>0.5698473668250278</v>
      </c>
      <c r="C25" s="390">
        <v>0.4301526331749722</v>
      </c>
      <c r="D25" s="429"/>
      <c r="K25" s="4"/>
      <c r="L25" s="4"/>
    </row>
    <row r="26" ht="12.0" customHeight="1">
      <c r="A26" s="430" t="s">
        <v>197</v>
      </c>
      <c r="B26" s="390">
        <v>0.8779314491882141</v>
      </c>
      <c r="C26" s="390">
        <v>0.12206855081178593</v>
      </c>
      <c r="D26" s="429"/>
      <c r="K26" s="4"/>
      <c r="L26" s="4"/>
    </row>
    <row r="27" ht="12.0" customHeight="1">
      <c r="A27" s="430" t="s">
        <v>195</v>
      </c>
      <c r="B27" s="390">
        <v>0.7602704987320372</v>
      </c>
      <c r="C27" s="390">
        <v>0.2397295012679628</v>
      </c>
      <c r="D27" s="429"/>
      <c r="K27" s="4"/>
      <c r="L27" s="4"/>
    </row>
    <row r="28" ht="12.0" customHeight="1">
      <c r="A28" s="430" t="s">
        <v>844</v>
      </c>
      <c r="B28" s="390">
        <v>1.0</v>
      </c>
      <c r="C28" s="390">
        <v>0.0</v>
      </c>
      <c r="D28" s="429"/>
      <c r="K28" s="4"/>
      <c r="L28" s="4"/>
    </row>
    <row r="29" ht="12.0" customHeight="1">
      <c r="A29" s="430" t="s">
        <v>183</v>
      </c>
      <c r="B29" s="390">
        <v>0.5803436840518541</v>
      </c>
      <c r="C29" s="390">
        <v>0.4196563159481459</v>
      </c>
      <c r="D29" s="429"/>
      <c r="K29" s="4"/>
      <c r="L29" s="4"/>
    </row>
    <row r="30" ht="12.0" customHeight="1">
      <c r="A30" s="430"/>
      <c r="B30" s="390"/>
      <c r="C30" s="390"/>
      <c r="D30" s="429"/>
      <c r="K30" s="4"/>
      <c r="L30" s="4"/>
    </row>
    <row r="31" ht="12.0" customHeight="1">
      <c r="A31" s="432"/>
      <c r="B31" s="428">
        <v>0.4917914139178881</v>
      </c>
      <c r="C31" s="428">
        <v>0.508208586082112</v>
      </c>
      <c r="D31" s="429"/>
      <c r="K31" s="4"/>
      <c r="L31" s="4"/>
    </row>
    <row r="32" ht="12.0" customHeight="1">
      <c r="A32" s="4"/>
      <c r="B32" s="2"/>
      <c r="C32" s="2"/>
      <c r="D32" s="4"/>
      <c r="E32" s="4"/>
      <c r="F32" s="4"/>
      <c r="G32" s="4"/>
      <c r="H32" s="4"/>
      <c r="I32" s="4"/>
      <c r="J32" s="4"/>
      <c r="K32" s="4"/>
      <c r="L32" s="4"/>
    </row>
    <row r="33" ht="12.75" customHeight="1">
      <c r="A33" s="139" t="s">
        <v>698</v>
      </c>
      <c r="B33" s="391"/>
      <c r="C33" s="391"/>
      <c r="D33" s="4"/>
      <c r="E33" s="4"/>
      <c r="F33" s="4"/>
      <c r="G33" s="4"/>
      <c r="H33" s="4"/>
      <c r="I33" s="4"/>
      <c r="J33" s="4"/>
      <c r="K33" s="4"/>
      <c r="L33" s="4"/>
    </row>
    <row r="34" ht="12.75" customHeight="1">
      <c r="A34" s="15" t="s">
        <v>851</v>
      </c>
      <c r="B34" s="16"/>
      <c r="C34" s="16"/>
      <c r="D34" s="4"/>
      <c r="E34" s="4"/>
      <c r="F34" s="4"/>
      <c r="G34" s="4"/>
      <c r="H34" s="4"/>
      <c r="I34" s="4"/>
      <c r="J34" s="4"/>
      <c r="K34" s="4"/>
      <c r="L34" s="4"/>
    </row>
    <row r="35" ht="12.0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ht="12.0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ht="12.0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ht="12.0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ht="12.0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ht="12.0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ht="12.0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ht="12.0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ht="12.0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ht="12.0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ht="12.0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ht="12.0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ht="12.0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ht="12.0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ht="12.0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ht="12.0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ht="12.0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ht="12.0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ht="12.0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ht="12.0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ht="12.0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ht="12.0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ht="12.0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ht="12.0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ht="12.0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ht="12.0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ht="12.0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ht="12.0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ht="12.0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ht="12.0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ht="12.0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ht="12.0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ht="12.0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ht="12.0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ht="12.0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ht="12.0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ht="12.0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ht="12.0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ht="12.0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ht="12.0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ht="12.0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ht="12.0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ht="12.0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ht="12.0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ht="12.0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ht="12.0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ht="12.0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ht="12.0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ht="12.0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ht="12.0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ht="12.0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ht="12.0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ht="12.0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ht="12.0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ht="12.0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ht="12.0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ht="12.0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ht="12.0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ht="12.0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ht="12.0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ht="12.0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ht="12.0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ht="12.0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ht="12.0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ht="12.0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ht="12.0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</sheetData>
  <printOptions/>
  <pageMargins bottom="0.75" footer="0.0" header="0.0" left="0.7" right="0.7" top="0.75"/>
  <pageSetup orientation="landscape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14" width="10.29"/>
  </cols>
  <sheetData>
    <row r="1" ht="12.0" customHeight="1">
      <c r="A1" s="181" t="s">
        <v>852</v>
      </c>
      <c r="B1" s="17"/>
      <c r="C1" s="17"/>
      <c r="D1" s="17"/>
      <c r="E1" s="17"/>
      <c r="F1" s="17"/>
      <c r="G1" s="17"/>
      <c r="H1" s="17"/>
      <c r="I1" s="17"/>
      <c r="J1" s="17"/>
      <c r="K1" s="19"/>
      <c r="L1" s="19"/>
      <c r="M1" s="19"/>
      <c r="N1" s="19"/>
    </row>
    <row r="2" ht="12.0" customHeight="1">
      <c r="A2" s="59" t="s">
        <v>853</v>
      </c>
      <c r="B2" s="17"/>
      <c r="C2" s="17"/>
      <c r="D2" s="17"/>
      <c r="E2" s="17"/>
      <c r="F2" s="17"/>
      <c r="G2" s="17"/>
      <c r="H2" s="17"/>
      <c r="I2" s="17"/>
      <c r="J2" s="17"/>
      <c r="K2" s="19"/>
      <c r="L2" s="19"/>
      <c r="M2" s="19"/>
      <c r="N2" s="19"/>
    </row>
    <row r="3" ht="10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9"/>
      <c r="L3" s="19"/>
      <c r="M3" s="19"/>
      <c r="N3" s="19"/>
    </row>
    <row r="4" ht="10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9"/>
      <c r="L4" s="19"/>
      <c r="M4" s="19"/>
      <c r="N4" s="19"/>
    </row>
    <row r="5" ht="12.0" customHeight="1">
      <c r="A5" s="433" t="s">
        <v>854</v>
      </c>
      <c r="B5" s="36"/>
      <c r="C5" s="36"/>
      <c r="D5" s="36"/>
      <c r="E5" s="36"/>
      <c r="F5" s="36"/>
      <c r="G5" s="36"/>
      <c r="H5" s="36" t="s">
        <v>855</v>
      </c>
      <c r="I5" s="36"/>
      <c r="J5" s="36"/>
      <c r="K5" s="36"/>
      <c r="L5" s="36"/>
      <c r="M5" s="36"/>
      <c r="N5" s="433" t="s">
        <v>72</v>
      </c>
    </row>
    <row r="6" ht="12.0" customHeight="1">
      <c r="A6" s="434"/>
      <c r="B6" s="36" t="s">
        <v>856</v>
      </c>
      <c r="C6" s="36" t="s">
        <v>857</v>
      </c>
      <c r="D6" s="36" t="s">
        <v>858</v>
      </c>
      <c r="E6" s="36" t="s">
        <v>859</v>
      </c>
      <c r="F6" s="36" t="s">
        <v>860</v>
      </c>
      <c r="G6" s="36" t="s">
        <v>861</v>
      </c>
      <c r="H6" s="36" t="s">
        <v>862</v>
      </c>
      <c r="I6" s="36" t="s">
        <v>863</v>
      </c>
      <c r="J6" s="36" t="s">
        <v>864</v>
      </c>
      <c r="K6" s="36" t="s">
        <v>865</v>
      </c>
      <c r="L6" s="36" t="s">
        <v>866</v>
      </c>
      <c r="M6" s="36" t="s">
        <v>867</v>
      </c>
      <c r="N6" s="434"/>
    </row>
    <row r="7" ht="12.0" customHeight="1">
      <c r="A7" s="17">
        <v>2011.0</v>
      </c>
      <c r="B7" s="34">
        <v>4.0</v>
      </c>
      <c r="C7" s="34">
        <v>8.0</v>
      </c>
      <c r="D7" s="34">
        <v>2.0</v>
      </c>
      <c r="E7" s="34">
        <v>5.0</v>
      </c>
      <c r="F7" s="34">
        <v>6.0</v>
      </c>
      <c r="G7" s="34">
        <v>5.0</v>
      </c>
      <c r="H7" s="34">
        <v>4.0</v>
      </c>
      <c r="I7" s="34">
        <v>5.0</v>
      </c>
      <c r="J7" s="34">
        <v>4.0</v>
      </c>
      <c r="K7" s="17">
        <v>5.0</v>
      </c>
      <c r="L7" s="17">
        <v>1.0</v>
      </c>
      <c r="M7" s="17">
        <v>3.0</v>
      </c>
      <c r="N7" s="435" t="str">
        <f t="shared" ref="N7:N16" si="1">SUM(B7:M7)</f>
        <v>52</v>
      </c>
    </row>
    <row r="8" ht="12.0" customHeight="1">
      <c r="A8" s="17">
        <v>2012.0</v>
      </c>
      <c r="B8" s="34">
        <v>2.0</v>
      </c>
      <c r="C8" s="34">
        <v>6.0</v>
      </c>
      <c r="D8" s="34">
        <v>9.0</v>
      </c>
      <c r="E8" s="34">
        <v>2.0</v>
      </c>
      <c r="F8" s="34">
        <v>4.0</v>
      </c>
      <c r="G8" s="34">
        <v>2.0</v>
      </c>
      <c r="H8" s="34">
        <v>5.0</v>
      </c>
      <c r="I8" s="34">
        <v>5.0</v>
      </c>
      <c r="J8" s="34">
        <v>3.0</v>
      </c>
      <c r="K8" s="17">
        <v>8.0</v>
      </c>
      <c r="L8" s="17">
        <v>4.0</v>
      </c>
      <c r="M8" s="17">
        <v>4.0</v>
      </c>
      <c r="N8" s="435" t="str">
        <f t="shared" si="1"/>
        <v>54</v>
      </c>
    </row>
    <row r="9" ht="12.0" customHeight="1">
      <c r="A9" s="17">
        <v>2013.0</v>
      </c>
      <c r="B9" s="34">
        <v>4.0</v>
      </c>
      <c r="C9" s="34">
        <v>6.0</v>
      </c>
      <c r="D9" s="34">
        <v>5.0</v>
      </c>
      <c r="E9" s="34">
        <v>6.0</v>
      </c>
      <c r="F9" s="34">
        <v>1.0</v>
      </c>
      <c r="G9" s="34">
        <v>4.0</v>
      </c>
      <c r="H9" s="34">
        <v>4.0</v>
      </c>
      <c r="I9" s="34">
        <v>4.0</v>
      </c>
      <c r="J9" s="34">
        <v>5.0</v>
      </c>
      <c r="K9" s="17">
        <v>2.0</v>
      </c>
      <c r="L9" s="17">
        <v>4.0</v>
      </c>
      <c r="M9" s="17">
        <v>2.0</v>
      </c>
      <c r="N9" s="435" t="str">
        <f t="shared" si="1"/>
        <v>47</v>
      </c>
    </row>
    <row r="10" ht="12.0" customHeight="1">
      <c r="A10" s="17">
        <v>2014.0</v>
      </c>
      <c r="B10" s="34">
        <v>6.0</v>
      </c>
      <c r="C10" s="34">
        <v>1.0</v>
      </c>
      <c r="D10" s="34">
        <v>1.0</v>
      </c>
      <c r="E10" s="34">
        <v>1.0</v>
      </c>
      <c r="F10" s="34">
        <v>1.0</v>
      </c>
      <c r="G10" s="34">
        <v>3.0</v>
      </c>
      <c r="H10" s="34">
        <v>7.0</v>
      </c>
      <c r="I10" s="34">
        <v>2.0</v>
      </c>
      <c r="J10" s="34">
        <v>2.0</v>
      </c>
      <c r="K10" s="17">
        <v>0.0</v>
      </c>
      <c r="L10" s="17">
        <v>1.0</v>
      </c>
      <c r="M10" s="17">
        <v>7.0</v>
      </c>
      <c r="N10" s="435" t="str">
        <f t="shared" si="1"/>
        <v>32</v>
      </c>
    </row>
    <row r="11" ht="12.0" customHeight="1">
      <c r="A11" s="17">
        <v>2015.0</v>
      </c>
      <c r="B11" s="17">
        <v>5.0</v>
      </c>
      <c r="C11" s="17">
        <v>2.0</v>
      </c>
      <c r="D11" s="17">
        <v>7.0</v>
      </c>
      <c r="E11" s="17">
        <v>2.0</v>
      </c>
      <c r="F11" s="17">
        <v>0.0</v>
      </c>
      <c r="G11" s="17">
        <v>2.0</v>
      </c>
      <c r="H11" s="17">
        <v>1.0</v>
      </c>
      <c r="I11" s="17">
        <v>2.0</v>
      </c>
      <c r="J11" s="17">
        <v>2.0</v>
      </c>
      <c r="K11" s="17">
        <v>3.0</v>
      </c>
      <c r="L11" s="17">
        <v>3.0</v>
      </c>
      <c r="M11" s="17">
        <v>0.0</v>
      </c>
      <c r="N11" s="435" t="str">
        <f t="shared" si="1"/>
        <v>29</v>
      </c>
    </row>
    <row r="12" ht="12.0" customHeight="1">
      <c r="A12" s="17">
        <v>2016.0</v>
      </c>
      <c r="B12" s="17">
        <v>4.0</v>
      </c>
      <c r="C12" s="17">
        <v>3.0</v>
      </c>
      <c r="D12" s="17">
        <v>3.0</v>
      </c>
      <c r="E12" s="17">
        <v>1.0</v>
      </c>
      <c r="F12" s="17">
        <v>6.0</v>
      </c>
      <c r="G12" s="17">
        <v>2.0</v>
      </c>
      <c r="H12" s="17">
        <v>2.0</v>
      </c>
      <c r="I12" s="17">
        <v>3.0</v>
      </c>
      <c r="J12" s="17">
        <v>4.0</v>
      </c>
      <c r="K12" s="17">
        <v>1.0</v>
      </c>
      <c r="L12" s="17">
        <v>2.0</v>
      </c>
      <c r="M12" s="17">
        <v>3.0</v>
      </c>
      <c r="N12" s="435" t="str">
        <f t="shared" si="1"/>
        <v>34</v>
      </c>
    </row>
    <row r="13" ht="12.0" customHeight="1">
      <c r="A13" s="17">
        <v>2017.0</v>
      </c>
      <c r="B13" s="17">
        <v>5.0</v>
      </c>
      <c r="C13" s="17">
        <v>5.0</v>
      </c>
      <c r="D13" s="17">
        <v>3.0</v>
      </c>
      <c r="E13" s="17">
        <v>2.0</v>
      </c>
      <c r="F13" s="17">
        <v>5.0</v>
      </c>
      <c r="G13" s="17">
        <v>2.0</v>
      </c>
      <c r="H13" s="17">
        <v>3.0</v>
      </c>
      <c r="I13" s="17">
        <v>4.0</v>
      </c>
      <c r="J13" s="17">
        <v>1.0</v>
      </c>
      <c r="K13" s="17">
        <v>8.0</v>
      </c>
      <c r="L13" s="17">
        <v>0.0</v>
      </c>
      <c r="M13" s="17">
        <v>2.0</v>
      </c>
      <c r="N13" s="435" t="str">
        <f t="shared" si="1"/>
        <v>40</v>
      </c>
    </row>
    <row r="14" ht="12.0" customHeight="1">
      <c r="A14" s="17">
        <v>2018.0</v>
      </c>
      <c r="B14" s="17">
        <v>2.0</v>
      </c>
      <c r="C14" s="17">
        <v>1.0</v>
      </c>
      <c r="D14" s="17">
        <v>2.0</v>
      </c>
      <c r="E14" s="17">
        <v>5.0</v>
      </c>
      <c r="F14" s="17">
        <v>3.0</v>
      </c>
      <c r="G14" s="17">
        <v>2.0</v>
      </c>
      <c r="H14" s="17">
        <v>1.0</v>
      </c>
      <c r="I14" s="17">
        <v>3.0</v>
      </c>
      <c r="J14" s="17">
        <v>2.0</v>
      </c>
      <c r="K14" s="17">
        <v>2.0</v>
      </c>
      <c r="L14" s="17">
        <v>3.0</v>
      </c>
      <c r="M14" s="17">
        <v>1.0</v>
      </c>
      <c r="N14" s="435" t="str">
        <f t="shared" si="1"/>
        <v>27</v>
      </c>
    </row>
    <row r="15" ht="12.0" customHeight="1">
      <c r="A15" s="17">
        <v>2019.0</v>
      </c>
      <c r="B15" s="17">
        <v>4.0</v>
      </c>
      <c r="C15" s="17">
        <v>2.0</v>
      </c>
      <c r="D15" s="17">
        <v>1.0</v>
      </c>
      <c r="E15" s="17">
        <v>4.0</v>
      </c>
      <c r="F15" s="17">
        <v>4.0</v>
      </c>
      <c r="G15" s="17">
        <v>3.0</v>
      </c>
      <c r="H15" s="17">
        <v>3.0</v>
      </c>
      <c r="I15" s="17">
        <v>3.0</v>
      </c>
      <c r="J15" s="17">
        <v>3.0</v>
      </c>
      <c r="K15" s="17">
        <v>1.0</v>
      </c>
      <c r="L15" s="17">
        <v>6.0</v>
      </c>
      <c r="M15" s="17">
        <v>6.0</v>
      </c>
      <c r="N15" s="435" t="str">
        <f t="shared" si="1"/>
        <v>40</v>
      </c>
    </row>
    <row r="16" ht="12.0" customHeight="1">
      <c r="A16" s="436">
        <v>2020.0</v>
      </c>
      <c r="B16" s="436">
        <v>2.0</v>
      </c>
      <c r="C16" s="436">
        <v>5.0</v>
      </c>
      <c r="D16" s="436">
        <v>3.0</v>
      </c>
      <c r="E16" s="436">
        <v>0.0</v>
      </c>
      <c r="F16" s="436">
        <v>2.0</v>
      </c>
      <c r="G16" s="436">
        <v>1.0</v>
      </c>
      <c r="H16" s="436">
        <v>1.0</v>
      </c>
      <c r="I16" s="436">
        <v>0.0</v>
      </c>
      <c r="J16" s="436">
        <v>0.0</v>
      </c>
      <c r="K16" s="436">
        <v>0.0</v>
      </c>
      <c r="L16" s="436">
        <v>0.0</v>
      </c>
      <c r="M16" s="436">
        <v>5.0</v>
      </c>
      <c r="N16" s="436" t="str">
        <f t="shared" si="1"/>
        <v>19</v>
      </c>
    </row>
    <row r="17" ht="10.5" customHeight="1">
      <c r="A17" s="17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ht="10.5" customHeight="1">
      <c r="A18" s="17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ht="12.75" customHeight="1">
      <c r="A19" s="61" t="s">
        <v>404</v>
      </c>
      <c r="B19" s="437"/>
      <c r="C19" s="437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</row>
    <row r="20" ht="12.0" customHeight="1">
      <c r="A20" s="17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ht="12.0" customHeight="1">
      <c r="A21" s="17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ht="12.0" customHeight="1">
      <c r="A22" s="17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ht="12.0" customHeight="1">
      <c r="A23" s="17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ht="12.0" customHeight="1">
      <c r="A24" s="17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ht="12.0" customHeight="1">
      <c r="A25" s="17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ht="12.0" customHeight="1">
      <c r="A26" s="17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ht="12.0" customHeight="1">
      <c r="A27" s="17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ht="12.0" customHeight="1">
      <c r="A28" s="17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ht="12.0" customHeight="1">
      <c r="A29" s="17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ht="12.0" customHeight="1">
      <c r="A30" s="17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ht="12.0" customHeight="1">
      <c r="A31" s="17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ht="12.0" customHeight="1">
      <c r="A32" s="17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ht="12.0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ht="12.0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9"/>
      <c r="L34" s="19"/>
      <c r="M34" s="19"/>
      <c r="N34" s="19"/>
    </row>
    <row r="35" ht="12.0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9"/>
      <c r="L35" s="19"/>
      <c r="M35" s="19"/>
      <c r="N35" s="19"/>
    </row>
    <row r="36" ht="12.0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9"/>
      <c r="L36" s="19"/>
      <c r="M36" s="19"/>
      <c r="N36" s="19"/>
    </row>
    <row r="37" ht="12.0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9"/>
      <c r="L37" s="19"/>
      <c r="M37" s="19"/>
      <c r="N37" s="19"/>
    </row>
    <row r="38" ht="12.0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9"/>
      <c r="L38" s="19"/>
      <c r="M38" s="19"/>
      <c r="N38" s="19"/>
    </row>
    <row r="39" ht="12.0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9"/>
      <c r="L39" s="19"/>
      <c r="M39" s="19"/>
      <c r="N39" s="19"/>
    </row>
    <row r="40" ht="12.0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9"/>
      <c r="L40" s="19"/>
      <c r="M40" s="19"/>
      <c r="N40" s="19"/>
    </row>
    <row r="41" ht="12.0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9"/>
      <c r="L41" s="19"/>
      <c r="M41" s="19"/>
      <c r="N41" s="19"/>
    </row>
    <row r="42" ht="12.0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9"/>
      <c r="L42" s="19"/>
      <c r="M42" s="19"/>
      <c r="N42" s="19"/>
    </row>
    <row r="43" ht="12.0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9"/>
      <c r="L43" s="19"/>
      <c r="M43" s="19"/>
      <c r="N43" s="19"/>
    </row>
    <row r="44" ht="12.0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9"/>
      <c r="L44" s="19"/>
      <c r="M44" s="19"/>
      <c r="N44" s="19"/>
    </row>
    <row r="45" ht="12.0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9"/>
      <c r="L45" s="19"/>
      <c r="M45" s="19"/>
      <c r="N45" s="19"/>
    </row>
    <row r="46" ht="12.0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9"/>
      <c r="L46" s="19"/>
      <c r="M46" s="19"/>
      <c r="N46" s="19"/>
    </row>
    <row r="47" ht="12.0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9"/>
      <c r="L47" s="19"/>
      <c r="M47" s="19"/>
      <c r="N47" s="19"/>
    </row>
    <row r="48" ht="12.0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9"/>
      <c r="L48" s="19"/>
      <c r="M48" s="19"/>
      <c r="N48" s="19"/>
    </row>
    <row r="49" ht="12.0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9"/>
      <c r="L49" s="19"/>
      <c r="M49" s="19"/>
      <c r="N49" s="19"/>
    </row>
    <row r="50" ht="12.0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9"/>
      <c r="L50" s="19"/>
      <c r="M50" s="19"/>
      <c r="N50" s="19"/>
    </row>
    <row r="51" ht="12.0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9"/>
      <c r="L51" s="19"/>
      <c r="M51" s="19"/>
      <c r="N51" s="19"/>
    </row>
    <row r="52" ht="12.0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9"/>
      <c r="L52" s="19"/>
      <c r="M52" s="19"/>
      <c r="N52" s="19"/>
    </row>
    <row r="53" ht="12.0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9"/>
      <c r="L53" s="19"/>
      <c r="M53" s="19"/>
      <c r="N53" s="19"/>
    </row>
    <row r="54" ht="12.0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9"/>
      <c r="L54" s="19"/>
      <c r="M54" s="19"/>
      <c r="N54" s="19"/>
    </row>
    <row r="55" ht="12.0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9"/>
      <c r="L55" s="19"/>
      <c r="M55" s="19"/>
      <c r="N55" s="19"/>
    </row>
    <row r="56" ht="12.0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9"/>
      <c r="L56" s="19"/>
      <c r="M56" s="19"/>
      <c r="N56" s="19"/>
    </row>
    <row r="57" ht="12.0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9"/>
      <c r="L57" s="19"/>
      <c r="M57" s="19"/>
      <c r="N57" s="19"/>
    </row>
    <row r="58" ht="12.0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9"/>
      <c r="L58" s="19"/>
      <c r="M58" s="19"/>
      <c r="N58" s="19"/>
    </row>
    <row r="59" ht="12.0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9"/>
      <c r="L59" s="19"/>
      <c r="M59" s="19"/>
      <c r="N59" s="19"/>
    </row>
    <row r="60" ht="12.0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9"/>
      <c r="L60" s="19"/>
      <c r="M60" s="19"/>
      <c r="N60" s="19"/>
    </row>
    <row r="61" ht="12.0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9"/>
      <c r="L61" s="19"/>
      <c r="M61" s="19"/>
      <c r="N61" s="19"/>
    </row>
    <row r="62" ht="12.0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9"/>
      <c r="L62" s="19"/>
      <c r="M62" s="19"/>
      <c r="N62" s="19"/>
    </row>
    <row r="63" ht="12.0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9"/>
      <c r="L63" s="19"/>
      <c r="M63" s="19"/>
      <c r="N63" s="19"/>
    </row>
    <row r="64" ht="12.0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9"/>
      <c r="L64" s="19"/>
      <c r="M64" s="19"/>
      <c r="N64" s="19"/>
    </row>
    <row r="65" ht="12.0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9"/>
      <c r="L65" s="19"/>
      <c r="M65" s="19"/>
      <c r="N65" s="19"/>
    </row>
    <row r="66" ht="12.0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9"/>
      <c r="L66" s="19"/>
      <c r="M66" s="19"/>
      <c r="N66" s="19"/>
    </row>
    <row r="67" ht="12.0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9"/>
      <c r="L67" s="19"/>
      <c r="M67" s="19"/>
      <c r="N67" s="19"/>
    </row>
    <row r="68" ht="12.0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9"/>
      <c r="L68" s="19"/>
      <c r="M68" s="19"/>
      <c r="N68" s="19"/>
    </row>
    <row r="69" ht="12.0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9"/>
      <c r="L69" s="19"/>
      <c r="M69" s="19"/>
      <c r="N69" s="19"/>
    </row>
    <row r="70" ht="12.0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9"/>
      <c r="L70" s="19"/>
      <c r="M70" s="19"/>
      <c r="N70" s="19"/>
    </row>
    <row r="71" ht="12.0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9"/>
      <c r="L71" s="19"/>
      <c r="M71" s="19"/>
      <c r="N71" s="19"/>
    </row>
    <row r="72" ht="12.0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9"/>
      <c r="L72" s="19"/>
      <c r="M72" s="19"/>
      <c r="N72" s="19"/>
    </row>
    <row r="73" ht="12.0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9"/>
      <c r="L73" s="19"/>
      <c r="M73" s="19"/>
      <c r="N73" s="19"/>
    </row>
    <row r="74" ht="12.0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9"/>
      <c r="L74" s="19"/>
      <c r="M74" s="19"/>
      <c r="N74" s="19"/>
    </row>
    <row r="75" ht="12.0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9"/>
      <c r="L75" s="19"/>
      <c r="M75" s="19"/>
      <c r="N75" s="19"/>
    </row>
    <row r="76" ht="12.0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9"/>
      <c r="L76" s="19"/>
      <c r="M76" s="19"/>
      <c r="N76" s="19"/>
    </row>
    <row r="77" ht="12.0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9"/>
      <c r="L77" s="19"/>
      <c r="M77" s="19"/>
      <c r="N77" s="19"/>
    </row>
    <row r="78" ht="12.0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9"/>
      <c r="L78" s="19"/>
      <c r="M78" s="19"/>
      <c r="N78" s="19"/>
    </row>
    <row r="79" ht="12.0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9"/>
      <c r="L79" s="19"/>
      <c r="M79" s="19"/>
      <c r="N79" s="19"/>
    </row>
    <row r="80" ht="12.0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9"/>
      <c r="L80" s="19"/>
      <c r="M80" s="19"/>
      <c r="N80" s="19"/>
    </row>
    <row r="81" ht="12.0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9"/>
      <c r="L81" s="19"/>
      <c r="M81" s="19"/>
      <c r="N81" s="19"/>
    </row>
    <row r="82" ht="12.0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9"/>
      <c r="L82" s="19"/>
      <c r="M82" s="19"/>
      <c r="N82" s="19"/>
    </row>
    <row r="83" ht="12.0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9"/>
      <c r="L83" s="19"/>
      <c r="M83" s="19"/>
      <c r="N83" s="19"/>
    </row>
    <row r="84" ht="12.0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9"/>
      <c r="L84" s="19"/>
      <c r="M84" s="19"/>
      <c r="N84" s="19"/>
    </row>
    <row r="85" ht="12.0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9"/>
      <c r="L85" s="19"/>
      <c r="M85" s="19"/>
      <c r="N85" s="19"/>
    </row>
    <row r="86" ht="12.0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9"/>
      <c r="L86" s="19"/>
      <c r="M86" s="19"/>
      <c r="N86" s="19"/>
    </row>
    <row r="87" ht="12.0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9"/>
      <c r="L87" s="19"/>
      <c r="M87" s="19"/>
      <c r="N87" s="19"/>
    </row>
    <row r="88" ht="12.0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9"/>
      <c r="L88" s="19"/>
      <c r="M88" s="19"/>
      <c r="N88" s="19"/>
    </row>
    <row r="89" ht="12.0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9"/>
      <c r="L89" s="19"/>
      <c r="M89" s="19"/>
      <c r="N89" s="19"/>
    </row>
    <row r="90" ht="12.0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9"/>
      <c r="L90" s="19"/>
      <c r="M90" s="19"/>
      <c r="N90" s="19"/>
    </row>
    <row r="91" ht="12.0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9"/>
      <c r="L91" s="19"/>
      <c r="M91" s="19"/>
      <c r="N91" s="19"/>
    </row>
    <row r="92" ht="12.0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9"/>
      <c r="L92" s="19"/>
      <c r="M92" s="19"/>
      <c r="N92" s="19"/>
    </row>
    <row r="93" ht="12.0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9"/>
      <c r="L93" s="19"/>
      <c r="M93" s="19"/>
      <c r="N93" s="19"/>
    </row>
    <row r="94" ht="12.0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9"/>
      <c r="L94" s="19"/>
      <c r="M94" s="19"/>
      <c r="N94" s="19"/>
    </row>
    <row r="95" ht="12.0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9"/>
      <c r="L95" s="19"/>
      <c r="M95" s="19"/>
      <c r="N95" s="19"/>
    </row>
    <row r="96" ht="12.0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9"/>
      <c r="L96" s="19"/>
      <c r="M96" s="19"/>
      <c r="N96" s="19"/>
    </row>
    <row r="97" ht="12.0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9"/>
      <c r="L97" s="19"/>
      <c r="M97" s="19"/>
      <c r="N97" s="19"/>
    </row>
    <row r="98" ht="12.0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9"/>
      <c r="L98" s="19"/>
      <c r="M98" s="19"/>
      <c r="N98" s="19"/>
    </row>
    <row r="99" ht="12.0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9"/>
      <c r="L99" s="19"/>
      <c r="M99" s="19"/>
      <c r="N99" s="19"/>
    </row>
    <row r="100" ht="12.0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9"/>
      <c r="L100" s="19"/>
      <c r="M100" s="19"/>
      <c r="N100" s="19"/>
    </row>
  </sheetData>
  <mergeCells count="2">
    <mergeCell ref="A5:A6"/>
    <mergeCell ref="N5:N6"/>
  </mergeCells>
  <printOptions/>
  <pageMargins bottom="0.75" footer="0.0" header="0.0" left="0.7" right="0.7" top="0.75"/>
  <pageSetup orientation="landscape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21.0"/>
    <col customWidth="1" min="2" max="10" width="10.86"/>
    <col customWidth="1" min="11" max="13" width="11.57"/>
  </cols>
  <sheetData>
    <row r="1" ht="12.0" customHeight="1">
      <c r="A1" s="1" t="s">
        <v>868</v>
      </c>
      <c r="B1" s="438"/>
      <c r="C1" s="438"/>
      <c r="D1" s="438"/>
      <c r="E1" s="438"/>
      <c r="F1" s="438"/>
      <c r="G1" s="438"/>
      <c r="H1" s="438"/>
      <c r="I1" s="4"/>
      <c r="J1" s="4"/>
      <c r="K1" s="4"/>
      <c r="L1" s="4"/>
      <c r="M1" s="4"/>
    </row>
    <row r="2" ht="12.0" customHeight="1">
      <c r="A2" s="3" t="s">
        <v>869</v>
      </c>
      <c r="B2" s="438"/>
      <c r="C2" s="438"/>
      <c r="D2" s="438"/>
      <c r="E2" s="438"/>
      <c r="F2" s="438"/>
      <c r="G2" s="438"/>
      <c r="H2" s="438"/>
      <c r="I2" s="4"/>
      <c r="J2" s="4"/>
      <c r="K2" s="4"/>
      <c r="L2" s="4"/>
      <c r="M2" s="4"/>
    </row>
    <row r="3" ht="10.5" customHeight="1">
      <c r="A3" s="4"/>
      <c r="B3" s="438"/>
      <c r="C3" s="438"/>
      <c r="D3" s="438"/>
      <c r="E3" s="438"/>
      <c r="F3" s="438"/>
      <c r="G3" s="438"/>
      <c r="H3" s="438"/>
      <c r="I3" s="4"/>
      <c r="J3" s="4"/>
      <c r="K3" s="4"/>
      <c r="L3" s="4"/>
      <c r="M3" s="4"/>
    </row>
    <row r="4" ht="10.5" customHeight="1">
      <c r="A4" s="4"/>
      <c r="B4" s="438"/>
      <c r="C4" s="438"/>
      <c r="D4" s="438"/>
      <c r="E4" s="438"/>
      <c r="F4" s="438"/>
      <c r="G4" s="438"/>
      <c r="H4" s="438"/>
      <c r="I4" s="4"/>
      <c r="J4" s="4"/>
      <c r="K4" s="4"/>
      <c r="L4" s="4"/>
      <c r="M4" s="4"/>
    </row>
    <row r="5" ht="12.0" customHeight="1">
      <c r="A5" s="5" t="s">
        <v>870</v>
      </c>
      <c r="B5" s="36">
        <v>2011.0</v>
      </c>
      <c r="C5" s="36">
        <v>2012.0</v>
      </c>
      <c r="D5" s="36">
        <v>2013.0</v>
      </c>
      <c r="E5" s="36">
        <v>2014.0</v>
      </c>
      <c r="F5" s="36">
        <v>2015.0</v>
      </c>
      <c r="G5" s="36">
        <v>2016.0</v>
      </c>
      <c r="H5" s="36">
        <v>2017.0</v>
      </c>
      <c r="I5" s="36">
        <v>2018.0</v>
      </c>
      <c r="J5" s="36">
        <v>2019.0</v>
      </c>
      <c r="K5" s="36">
        <v>2020.0</v>
      </c>
      <c r="L5" s="4"/>
      <c r="M5" s="4"/>
    </row>
    <row r="6" ht="12.0" customHeight="1">
      <c r="A6" s="104" t="s">
        <v>871</v>
      </c>
      <c r="B6" s="439">
        <v>2885886.514381836</v>
      </c>
      <c r="C6" s="439">
        <v>2599069.351971255</v>
      </c>
      <c r="D6" s="439">
        <v>1825852.0229200001</v>
      </c>
      <c r="E6" s="439">
        <v>2061242.8839799997</v>
      </c>
      <c r="F6" s="439">
        <v>2232922.18925</v>
      </c>
      <c r="G6" s="439">
        <v>1601232.5891999998</v>
      </c>
      <c r="H6" s="439">
        <v>1953417.81615</v>
      </c>
      <c r="I6" s="439">
        <v>1974468.8207799997</v>
      </c>
      <c r="J6" s="439">
        <v>3326548.348151492</v>
      </c>
      <c r="K6" s="439">
        <v>3236894.3039723476</v>
      </c>
      <c r="L6" s="254"/>
      <c r="M6" s="440"/>
    </row>
    <row r="7" ht="12.0" customHeight="1">
      <c r="A7" s="104" t="s">
        <v>872</v>
      </c>
      <c r="B7" s="439">
        <v>7.705820752986815E8</v>
      </c>
      <c r="C7" s="439">
        <v>1.0158644607110069E9</v>
      </c>
      <c r="D7" s="439">
        <v>1.0192358937081801E9</v>
      </c>
      <c r="E7" s="439">
        <v>7.492135350659441E8</v>
      </c>
      <c r="F7" s="439">
        <v>4.353608998377673E8</v>
      </c>
      <c r="G7" s="439">
        <v>3.978270331040117E8</v>
      </c>
      <c r="H7" s="439">
        <v>7.510418523272038E8</v>
      </c>
      <c r="I7" s="439">
        <v>1.5169071002722797E9</v>
      </c>
      <c r="J7" s="439">
        <v>1.3240852178920176E9</v>
      </c>
      <c r="K7" s="439">
        <v>9.174572193591199E8</v>
      </c>
      <c r="L7" s="254"/>
      <c r="M7" s="440"/>
    </row>
    <row r="8" ht="12.0" customHeight="1">
      <c r="A8" s="104" t="s">
        <v>873</v>
      </c>
      <c r="B8" s="439">
        <v>1.035247390809646E7</v>
      </c>
      <c r="C8" s="439">
        <v>1.6258265793091137E7</v>
      </c>
      <c r="D8" s="439">
        <v>2.3194328631980002E7</v>
      </c>
      <c r="E8" s="439">
        <v>1.2924175584276358E7</v>
      </c>
      <c r="F8" s="439">
        <v>1.3018983654192578E7</v>
      </c>
      <c r="G8" s="439">
        <v>1.0904765956782971E8</v>
      </c>
      <c r="H8" s="439">
        <v>3.121048389807834E8</v>
      </c>
      <c r="I8" s="439">
        <v>2.7442595032107997E8</v>
      </c>
      <c r="J8" s="439">
        <v>2.218163885106141E8</v>
      </c>
      <c r="K8" s="439">
        <v>2.463589853546998E8</v>
      </c>
      <c r="L8" s="254"/>
      <c r="M8" s="440"/>
    </row>
    <row r="9" ht="12.0" customHeight="1">
      <c r="A9" s="104" t="s">
        <v>874</v>
      </c>
      <c r="B9" s="439">
        <v>7.434251043032817E8</v>
      </c>
      <c r="C9" s="439">
        <v>8.345586600002594E8</v>
      </c>
      <c r="D9" s="439">
        <v>4.9547164673208004E8</v>
      </c>
      <c r="E9" s="439">
        <v>4.674367326266001E8</v>
      </c>
      <c r="F9" s="439">
        <v>4.543223086982887E8</v>
      </c>
      <c r="G9" s="439">
        <v>4.005178217632099E8</v>
      </c>
      <c r="H9" s="439">
        <v>5.2876113097888994E8</v>
      </c>
      <c r="I9" s="439">
        <v>8.5406776956601E8</v>
      </c>
      <c r="J9" s="439">
        <v>1.0135766564794118E9</v>
      </c>
      <c r="K9" s="439">
        <v>9.088394810593846E8</v>
      </c>
      <c r="L9" s="254"/>
      <c r="M9" s="440"/>
    </row>
    <row r="10" ht="12.0" customHeight="1">
      <c r="A10" s="104" t="s">
        <v>875</v>
      </c>
      <c r="B10" s="439">
        <v>9.333599564470498E7</v>
      </c>
      <c r="C10" s="439">
        <v>1.0393336526069061E8</v>
      </c>
      <c r="D10" s="439">
        <v>3.557115651796E7</v>
      </c>
      <c r="E10" s="439">
        <v>2.3225280926838487E7</v>
      </c>
      <c r="F10" s="439">
        <v>3.1373749131153457E7</v>
      </c>
      <c r="G10" s="439">
        <v>4.027423643211003E7</v>
      </c>
      <c r="H10" s="439">
        <v>3.9968798431357086E7</v>
      </c>
      <c r="I10" s="439">
        <v>6.437043261978E7</v>
      </c>
      <c r="J10" s="439">
        <v>4.606353151136164E7</v>
      </c>
      <c r="K10" s="439">
        <v>7.968775662175445E7</v>
      </c>
      <c r="L10" s="254"/>
      <c r="M10" s="440"/>
    </row>
    <row r="11" ht="12.0" customHeight="1">
      <c r="A11" s="104" t="s">
        <v>876</v>
      </c>
      <c r="B11" s="439">
        <v>6.188642905427606E8</v>
      </c>
      <c r="C11" s="439">
        <v>6.552562106650777E8</v>
      </c>
      <c r="D11" s="439">
        <v>7.089368666744399E8</v>
      </c>
      <c r="E11" s="439">
        <v>4.413207422097809E8</v>
      </c>
      <c r="F11" s="439">
        <v>3.55599994374283E8</v>
      </c>
      <c r="G11" s="439">
        <v>3.217594856380732E8</v>
      </c>
      <c r="H11" s="439">
        <v>2.6999659422288233E8</v>
      </c>
      <c r="I11" s="439">
        <v>1.9113982962499997E8</v>
      </c>
      <c r="J11" s="439">
        <v>1.8897275620329762E8</v>
      </c>
      <c r="K11" s="439">
        <v>2.6536766645165724E8</v>
      </c>
      <c r="L11" s="254"/>
      <c r="M11" s="440"/>
    </row>
    <row r="12" ht="12.0" customHeight="1">
      <c r="A12" s="104" t="s">
        <v>877</v>
      </c>
      <c r="B12" s="439">
        <v>5142.915712823045</v>
      </c>
      <c r="C12" s="439">
        <v>8691.024934410985</v>
      </c>
      <c r="D12" s="439">
        <v>17994.09324</v>
      </c>
      <c r="E12" s="439">
        <v>17684.07523</v>
      </c>
      <c r="F12" s="439">
        <v>48702.75446</v>
      </c>
      <c r="G12" s="439">
        <v>34813.195199999995</v>
      </c>
      <c r="H12" s="439">
        <v>24902.6855</v>
      </c>
      <c r="I12" s="439">
        <v>31659.40762</v>
      </c>
      <c r="J12" s="439">
        <v>46212.57477013294</v>
      </c>
      <c r="K12" s="439">
        <v>66382.00809419177</v>
      </c>
      <c r="L12" s="254"/>
      <c r="M12" s="440"/>
    </row>
    <row r="13" ht="12.0" customHeight="1">
      <c r="A13" s="104" t="s">
        <v>878</v>
      </c>
      <c r="B13" s="439">
        <v>2.1973929443000156E8</v>
      </c>
      <c r="C13" s="439">
        <v>3.964206968084198E8</v>
      </c>
      <c r="D13" s="439">
        <v>6.86824503002E7</v>
      </c>
      <c r="E13" s="439">
        <v>1.5153530912851575E8</v>
      </c>
      <c r="F13" s="439">
        <v>2.4205487407569662E8</v>
      </c>
      <c r="G13" s="439">
        <v>1.7457841824372634E8</v>
      </c>
      <c r="H13" s="439">
        <v>2.2091457428232703E8</v>
      </c>
      <c r="I13" s="439">
        <v>3.7977110616032E8</v>
      </c>
      <c r="J13" s="439">
        <v>3.675872605989315E8</v>
      </c>
      <c r="K13" s="439">
        <v>3.4216809930820286E8</v>
      </c>
      <c r="L13" s="254"/>
      <c r="M13" s="440"/>
    </row>
    <row r="14" ht="12.0" customHeight="1">
      <c r="A14" s="104" t="s">
        <v>879</v>
      </c>
      <c r="B14" s="439">
        <v>3.791355278075162E7</v>
      </c>
      <c r="C14" s="439">
        <v>3.3372077099185344E7</v>
      </c>
      <c r="D14" s="439">
        <v>2.490791653678E7</v>
      </c>
      <c r="E14" s="439">
        <v>1.8663347645808607E7</v>
      </c>
      <c r="F14" s="439">
        <v>1.946115546557702E7</v>
      </c>
      <c r="G14" s="439">
        <v>1.5535440416441996E7</v>
      </c>
      <c r="H14" s="439">
        <v>1.5606993134053014E7</v>
      </c>
      <c r="I14" s="439">
        <v>1.81422485719E7</v>
      </c>
      <c r="J14" s="439">
        <v>1.788242058859753E7</v>
      </c>
      <c r="K14" s="439">
        <v>1.8132666995074894E7</v>
      </c>
      <c r="L14" s="254"/>
      <c r="M14" s="440"/>
    </row>
    <row r="15" ht="12.0" customHeight="1">
      <c r="A15" s="104" t="s">
        <v>880</v>
      </c>
      <c r="B15" s="439">
        <v>8485729.93135262</v>
      </c>
      <c r="C15" s="439">
        <v>7778782.403154707</v>
      </c>
      <c r="D15" s="439">
        <v>5030770.7491999995</v>
      </c>
      <c r="E15" s="439">
        <v>4692948.821872182</v>
      </c>
      <c r="F15" s="439">
        <v>6366468.169404294</v>
      </c>
      <c r="G15" s="439">
        <v>5488103.0484286845</v>
      </c>
      <c r="H15" s="439">
        <v>1.1085197547496457E7</v>
      </c>
      <c r="I15" s="439">
        <v>2.3250480114620004E7</v>
      </c>
      <c r="J15" s="439">
        <v>1.5321950313236482E7</v>
      </c>
      <c r="K15" s="439">
        <v>8987515.837210435</v>
      </c>
      <c r="L15" s="254"/>
      <c r="M15" s="440"/>
    </row>
    <row r="16" ht="12.0" customHeight="1">
      <c r="A16" s="104" t="s">
        <v>881</v>
      </c>
      <c r="B16" s="439">
        <v>2.3506043744280097E8</v>
      </c>
      <c r="C16" s="439">
        <v>4.0119553772356755E8</v>
      </c>
      <c r="D16" s="439">
        <v>2.304902496651406E8</v>
      </c>
      <c r="E16" s="439">
        <v>2.88498985864658E8</v>
      </c>
      <c r="F16" s="439">
        <v>1.4587199099151486E8</v>
      </c>
      <c r="G16" s="439">
        <v>7.389030008881067E7</v>
      </c>
      <c r="H16" s="439">
        <v>1.2179188038806821E8</v>
      </c>
      <c r="I16" s="439">
        <v>1.858103050239E8</v>
      </c>
      <c r="J16" s="439">
        <v>1.3448708161717772E8</v>
      </c>
      <c r="K16" s="439">
        <v>2.330109237752903E8</v>
      </c>
      <c r="L16" s="254"/>
      <c r="M16" s="440"/>
    </row>
    <row r="17" ht="12.0" customHeight="1">
      <c r="A17" s="104" t="s">
        <v>882</v>
      </c>
      <c r="B17" s="439">
        <v>1.3649676066062248E8</v>
      </c>
      <c r="C17" s="439">
        <v>1.2992594867495766E8</v>
      </c>
      <c r="D17" s="439">
        <v>9.369580804978E7</v>
      </c>
      <c r="E17" s="439">
        <v>4.606886107846068E7</v>
      </c>
      <c r="F17" s="439">
        <v>6.668500203316668E7</v>
      </c>
      <c r="G17" s="439">
        <v>6.120155669277154E7</v>
      </c>
      <c r="H17" s="439">
        <v>1.0297470680148937E8</v>
      </c>
      <c r="I17" s="439">
        <v>1.8608063779904E8</v>
      </c>
      <c r="J17" s="439">
        <v>1.4359466175128916E8</v>
      </c>
      <c r="K17" s="439">
        <v>6.341308115094931E7</v>
      </c>
      <c r="L17" s="254"/>
      <c r="M17" s="440"/>
    </row>
    <row r="18" ht="12.0" customHeight="1">
      <c r="A18" s="104" t="s">
        <v>883</v>
      </c>
      <c r="B18" s="439">
        <v>5.335154849358835E8</v>
      </c>
      <c r="C18" s="439">
        <v>6.07324121998452E8</v>
      </c>
      <c r="D18" s="439">
        <v>6.019757581647199E8</v>
      </c>
      <c r="E18" s="439">
        <v>4.0961799287324953E8</v>
      </c>
      <c r="F18" s="439">
        <v>3.4581232023205113E8</v>
      </c>
      <c r="G18" s="439">
        <v>3.10784827742052E8</v>
      </c>
      <c r="H18" s="439">
        <v>3.178847803726327E8</v>
      </c>
      <c r="I18" s="439">
        <v>3.1353797218687004E8</v>
      </c>
      <c r="J18" s="439">
        <v>2.7574322219767064E8</v>
      </c>
      <c r="K18" s="439">
        <v>2.4299444703946793E8</v>
      </c>
      <c r="L18" s="254"/>
      <c r="M18" s="440"/>
    </row>
    <row r="19" ht="12.0" customHeight="1">
      <c r="A19" s="104" t="s">
        <v>884</v>
      </c>
      <c r="B19" s="439">
        <v>2417239.194722211</v>
      </c>
      <c r="C19" s="439">
        <v>2208583.4198764423</v>
      </c>
      <c r="D19" s="439">
        <v>1739908.2035400001</v>
      </c>
      <c r="E19" s="439">
        <v>2163056.9435</v>
      </c>
      <c r="F19" s="439">
        <v>2888668.47789</v>
      </c>
      <c r="G19" s="439">
        <v>3061429.7208000002</v>
      </c>
      <c r="H19" s="439">
        <v>2926337.6958999997</v>
      </c>
      <c r="I19" s="439">
        <v>2482483.51233</v>
      </c>
      <c r="J19" s="439">
        <v>2314067.4608615283</v>
      </c>
      <c r="K19" s="439">
        <v>2725409.856121617</v>
      </c>
      <c r="L19" s="254"/>
      <c r="M19" s="440"/>
    </row>
    <row r="20" ht="12.0" customHeight="1">
      <c r="A20" s="104" t="s">
        <v>885</v>
      </c>
      <c r="B20" s="439">
        <v>1.86330859106039E8</v>
      </c>
      <c r="C20" s="439">
        <v>1.9990147913317117E8</v>
      </c>
      <c r="D20" s="439">
        <v>1.4575002601084E8</v>
      </c>
      <c r="E20" s="439">
        <v>9.282851767263316E7</v>
      </c>
      <c r="F20" s="439">
        <v>1.3249507727811223E8</v>
      </c>
      <c r="G20" s="439">
        <v>8.757418723805556E7</v>
      </c>
      <c r="H20" s="439">
        <v>1.3107603971013086E8</v>
      </c>
      <c r="I20" s="439">
        <v>1.6167532153915998E8</v>
      </c>
      <c r="J20" s="439">
        <v>1.5251793346205103E8</v>
      </c>
      <c r="K20" s="439">
        <v>1.1442749360552755E8</v>
      </c>
      <c r="L20" s="254"/>
      <c r="M20" s="440"/>
    </row>
    <row r="21" ht="12.0" customHeight="1">
      <c r="A21" s="104" t="s">
        <v>886</v>
      </c>
      <c r="B21" s="439">
        <v>488981.3828083972</v>
      </c>
      <c r="C21" s="439">
        <v>589887.7589190356</v>
      </c>
      <c r="D21" s="439">
        <v>414056.74178000004</v>
      </c>
      <c r="E21" s="439">
        <v>495197.70292999997</v>
      </c>
      <c r="F21" s="439">
        <v>498347.86392999993</v>
      </c>
      <c r="G21" s="439">
        <v>108743.87999999999</v>
      </c>
      <c r="H21" s="439">
        <v>138607.74125</v>
      </c>
      <c r="I21" s="439">
        <v>51698.7</v>
      </c>
      <c r="J21" s="439">
        <v>796532.5965657312</v>
      </c>
      <c r="K21" s="439">
        <v>269871.92776</v>
      </c>
      <c r="L21" s="254"/>
      <c r="M21" s="440"/>
    </row>
    <row r="22" ht="12.0" customHeight="1">
      <c r="A22" s="104" t="s">
        <v>887</v>
      </c>
      <c r="B22" s="439">
        <v>2207435.818903145</v>
      </c>
      <c r="C22" s="439">
        <v>3050291.176695173</v>
      </c>
      <c r="D22" s="439">
        <v>5120161.93106</v>
      </c>
      <c r="E22" s="439">
        <v>4676927.08666</v>
      </c>
      <c r="F22" s="439">
        <v>5706551.453129999</v>
      </c>
      <c r="G22" s="439">
        <v>7269178.168</v>
      </c>
      <c r="H22" s="439">
        <v>6547623.261700001</v>
      </c>
      <c r="I22" s="439">
        <v>6231787.38985</v>
      </c>
      <c r="J22" s="439">
        <v>6008574.417040281</v>
      </c>
      <c r="K22" s="439">
        <v>7885246.375677636</v>
      </c>
      <c r="L22" s="254"/>
      <c r="M22" s="440"/>
    </row>
    <row r="23" ht="12.0" customHeight="1">
      <c r="A23" s="104" t="s">
        <v>888</v>
      </c>
      <c r="B23" s="439">
        <v>5.001185807105122E8</v>
      </c>
      <c r="C23" s="439">
        <v>4.2132161806921977E8</v>
      </c>
      <c r="D23" s="439">
        <v>3.6219681237268E8</v>
      </c>
      <c r="E23" s="439">
        <v>3.0408007884992164E8</v>
      </c>
      <c r="F23" s="439">
        <v>2.8806374897623974E8</v>
      </c>
      <c r="G23" s="439">
        <v>2.2597508134712172E8</v>
      </c>
      <c r="H23" s="439">
        <v>1.2933725502103016E8</v>
      </c>
      <c r="I23" s="439">
        <v>2.1700098476590002E8</v>
      </c>
      <c r="J23" s="439">
        <v>2.5720474988051158E8</v>
      </c>
      <c r="K23" s="439">
        <v>2.397108474830113E8</v>
      </c>
      <c r="L23" s="254"/>
      <c r="M23" s="440"/>
    </row>
    <row r="24" ht="12.0" customHeight="1">
      <c r="A24" s="104" t="s">
        <v>889</v>
      </c>
      <c r="B24" s="439">
        <v>2.6127004613078004E8</v>
      </c>
      <c r="C24" s="439">
        <v>2.2745018527691138E8</v>
      </c>
      <c r="D24" s="439">
        <v>1.288727271341E8</v>
      </c>
      <c r="E24" s="439">
        <v>8.625679181683904E7</v>
      </c>
      <c r="F24" s="439">
        <v>9.398102539537951E7</v>
      </c>
      <c r="G24" s="439">
        <v>4.34170904273072E7</v>
      </c>
      <c r="H24" s="439">
        <v>8.048802411884378E7</v>
      </c>
      <c r="I24" s="439">
        <v>1.1087467630331999E8</v>
      </c>
      <c r="J24" s="439">
        <v>1.0263181741902585E8</v>
      </c>
      <c r="K24" s="439">
        <v>5.848812635921724E7</v>
      </c>
      <c r="L24" s="254"/>
      <c r="M24" s="440"/>
    </row>
    <row r="25" ht="12.0" customHeight="1">
      <c r="A25" s="104" t="s">
        <v>890</v>
      </c>
      <c r="B25" s="439">
        <v>5455625.2764979</v>
      </c>
      <c r="C25" s="439">
        <v>6632227.995063661</v>
      </c>
      <c r="D25" s="439">
        <v>1.2665687461540002E7</v>
      </c>
      <c r="E25" s="439">
        <v>1.2077429839193767E7</v>
      </c>
      <c r="F25" s="439">
        <v>9053063.889911683</v>
      </c>
      <c r="G25" s="439">
        <v>4.0340867003934264E7</v>
      </c>
      <c r="H25" s="439">
        <v>1.3906224636468936E7</v>
      </c>
      <c r="I25" s="439">
        <v>9600748.3246</v>
      </c>
      <c r="J25" s="439">
        <v>9563646.138998177</v>
      </c>
      <c r="K25" s="439">
        <v>1.621396013873934E7</v>
      </c>
      <c r="L25" s="254"/>
      <c r="M25" s="440"/>
    </row>
    <row r="26" ht="12.0" customHeight="1">
      <c r="A26" s="104" t="s">
        <v>891</v>
      </c>
      <c r="B26" s="439">
        <v>3.9736101450526154E8</v>
      </c>
      <c r="C26" s="439">
        <v>3.771154697235163E8</v>
      </c>
      <c r="D26" s="439">
        <v>2.756246634246E8</v>
      </c>
      <c r="E26" s="439">
        <v>2.3885746579970354E8</v>
      </c>
      <c r="F26" s="439">
        <v>1.775982488862692E8</v>
      </c>
      <c r="G26" s="439">
        <v>1.2260265630321431E8</v>
      </c>
      <c r="H26" s="439">
        <v>1.3674505115797657E8</v>
      </c>
      <c r="I26" s="439">
        <v>1.3413629906571999E8</v>
      </c>
      <c r="J26" s="439">
        <v>1.0259872027465369E8</v>
      </c>
      <c r="K26" s="439">
        <v>1.379763863851988E8</v>
      </c>
      <c r="L26" s="254"/>
      <c r="M26" s="440"/>
    </row>
    <row r="27" ht="12.0" customHeight="1">
      <c r="A27" s="104" t="s">
        <v>892</v>
      </c>
      <c r="B27" s="439">
        <v>1561706.441098424</v>
      </c>
      <c r="C27" s="439">
        <v>2013543.8280217585</v>
      </c>
      <c r="D27" s="439">
        <v>1576367.99188</v>
      </c>
      <c r="E27" s="439">
        <v>3222095.6627599997</v>
      </c>
      <c r="F27" s="439">
        <v>2141934.0841699997</v>
      </c>
      <c r="G27" s="439">
        <v>2601224.1152</v>
      </c>
      <c r="H27" s="439">
        <v>2446169.5521</v>
      </c>
      <c r="I27" s="439">
        <v>2282376.83325</v>
      </c>
      <c r="J27" s="439">
        <v>2806785.828977489</v>
      </c>
      <c r="K27" s="439">
        <v>2568172.8975817706</v>
      </c>
      <c r="L27" s="254"/>
      <c r="M27" s="440"/>
    </row>
    <row r="28" ht="12.0" customHeight="1">
      <c r="A28" s="104" t="s">
        <v>893</v>
      </c>
      <c r="B28" s="439">
        <v>4.599890938004284E8</v>
      </c>
      <c r="C28" s="439">
        <v>3.865643236062123E8</v>
      </c>
      <c r="D28" s="439">
        <v>3.0453522834422E8</v>
      </c>
      <c r="E28" s="439">
        <v>2.800074156200414E8</v>
      </c>
      <c r="F28" s="439">
        <v>2.5920281522784004E8</v>
      </c>
      <c r="G28" s="439">
        <v>2.1497143927526215E8</v>
      </c>
      <c r="H28" s="439">
        <v>1.3461461089212474E8</v>
      </c>
      <c r="I28" s="439">
        <v>2.220143051371E8</v>
      </c>
      <c r="J28" s="439">
        <v>2.925290981985817E8</v>
      </c>
      <c r="K28" s="439">
        <v>4.280078374890928E8</v>
      </c>
      <c r="L28" s="254"/>
      <c r="M28" s="440"/>
    </row>
    <row r="29" ht="12.0" customHeight="1">
      <c r="A29" s="104" t="s">
        <v>894</v>
      </c>
      <c r="B29" s="439">
        <v>19455.87744269617</v>
      </c>
      <c r="C29" s="439">
        <v>43553.03050960998</v>
      </c>
      <c r="D29" s="439">
        <v>55096.25740000001</v>
      </c>
      <c r="E29" s="439">
        <v>60063.86533</v>
      </c>
      <c r="F29" s="439">
        <v>57491.88261</v>
      </c>
      <c r="G29" s="439">
        <v>70308.0</v>
      </c>
      <c r="H29" s="439">
        <v>130993.5</v>
      </c>
      <c r="I29" s="439">
        <v>70696.3</v>
      </c>
      <c r="J29" s="439">
        <v>85879.495</v>
      </c>
      <c r="K29" s="439">
        <v>127894.05298755187</v>
      </c>
      <c r="L29" s="254"/>
      <c r="M29" s="440"/>
    </row>
    <row r="30" ht="12.0" customHeight="1">
      <c r="A30" s="104" t="s">
        <v>895</v>
      </c>
      <c r="B30" s="439">
        <v>35251.34350426792</v>
      </c>
      <c r="C30" s="439">
        <v>74048.56293907829</v>
      </c>
      <c r="D30" s="439">
        <v>37294.84978</v>
      </c>
      <c r="E30" s="439">
        <v>42032.8125</v>
      </c>
      <c r="F30" s="439">
        <v>42339.86910999999</v>
      </c>
      <c r="G30" s="439">
        <v>21522.3792</v>
      </c>
      <c r="H30" s="439">
        <v>11714.80695</v>
      </c>
      <c r="I30" s="439">
        <v>4561.65</v>
      </c>
      <c r="J30" s="439">
        <v>98514.90000000001</v>
      </c>
      <c r="K30" s="439">
        <v>152382.32651863317</v>
      </c>
      <c r="L30" s="254"/>
      <c r="M30" s="440"/>
    </row>
    <row r="31" ht="10.5" customHeight="1">
      <c r="A31" s="104"/>
      <c r="B31" s="438"/>
      <c r="C31" s="438"/>
      <c r="D31" s="438"/>
      <c r="E31" s="438"/>
      <c r="F31" s="438"/>
      <c r="G31" s="438"/>
      <c r="H31" s="438"/>
      <c r="I31" s="438"/>
      <c r="J31" s="438"/>
      <c r="K31" s="438"/>
      <c r="L31" s="4"/>
      <c r="M31" s="4"/>
    </row>
    <row r="32" ht="12.0" customHeight="1">
      <c r="A32" s="441" t="s">
        <v>896</v>
      </c>
      <c r="B32" s="442" t="str">
        <f t="shared" ref="B32:K32" si="1">SUM(B6:B30)</f>
        <v>5,227,917,519</v>
      </c>
      <c r="C32" s="442" t="str">
        <f t="shared" si="1"/>
        <v>5,831,461,099</v>
      </c>
      <c r="D32" s="442" t="str">
        <f t="shared" si="1"/>
        <v>4,547,624,723</v>
      </c>
      <c r="E32" s="442" t="str">
        <f t="shared" si="1"/>
        <v>3,640,043,912</v>
      </c>
      <c r="F32" s="442" t="str">
        <f t="shared" si="1"/>
        <v>3,089,938,685</v>
      </c>
      <c r="G32" s="442" t="str">
        <f t="shared" si="1"/>
        <v>2,660,554,656</v>
      </c>
      <c r="H32" s="442" t="str">
        <f t="shared" si="1"/>
        <v>3,332,478,320</v>
      </c>
      <c r="I32" s="442" t="str">
        <f t="shared" si="1"/>
        <v>4,875,935,900</v>
      </c>
      <c r="J32" s="442" t="str">
        <f t="shared" si="1"/>
        <v>4,681,660,229</v>
      </c>
      <c r="K32" s="442" t="str">
        <f t="shared" si="1"/>
        <v>4,338,274,748</v>
      </c>
      <c r="L32" s="254"/>
      <c r="M32" s="4"/>
    </row>
    <row r="33" ht="10.5" customHeight="1">
      <c r="A33" s="4"/>
      <c r="B33" s="438"/>
      <c r="C33" s="438"/>
      <c r="D33" s="438"/>
      <c r="E33" s="438"/>
      <c r="F33" s="438"/>
      <c r="G33" s="438"/>
      <c r="H33" s="438"/>
      <c r="I33" s="4"/>
      <c r="J33" s="4"/>
      <c r="K33" s="4"/>
      <c r="L33" s="4"/>
      <c r="M33" s="4"/>
    </row>
    <row r="34" ht="10.5" customHeight="1">
      <c r="A34" s="4"/>
      <c r="B34" s="438"/>
      <c r="C34" s="438"/>
      <c r="D34" s="438"/>
      <c r="E34" s="438"/>
      <c r="F34" s="438"/>
      <c r="G34" s="438"/>
      <c r="H34" s="438"/>
      <c r="I34" s="4"/>
      <c r="J34" s="4"/>
      <c r="K34" s="4"/>
      <c r="L34" s="4"/>
      <c r="M34" s="4"/>
    </row>
    <row r="35" ht="12.0" customHeight="1">
      <c r="A35" s="9" t="s">
        <v>897</v>
      </c>
      <c r="B35" s="379"/>
      <c r="C35" s="379"/>
      <c r="D35" s="379"/>
      <c r="E35" s="379"/>
      <c r="F35" s="379"/>
      <c r="G35" s="379"/>
      <c r="H35" s="379"/>
      <c r="I35" s="379"/>
      <c r="J35" s="379"/>
      <c r="K35" s="4"/>
      <c r="L35" s="4"/>
      <c r="M35" s="4"/>
    </row>
    <row r="36" ht="12.0" customHeight="1">
      <c r="A36" s="15" t="s">
        <v>898</v>
      </c>
      <c r="B36" s="381"/>
      <c r="C36" s="381"/>
      <c r="D36" s="381"/>
      <c r="E36" s="381"/>
      <c r="F36" s="381"/>
      <c r="G36" s="381"/>
      <c r="H36" s="381"/>
      <c r="I36" s="381"/>
      <c r="J36" s="381"/>
      <c r="K36" s="4"/>
      <c r="L36" s="4"/>
      <c r="M36" s="4"/>
    </row>
    <row r="37" ht="12.0" customHeight="1">
      <c r="A37" s="4"/>
      <c r="B37" s="438"/>
      <c r="C37" s="438"/>
      <c r="D37" s="438"/>
      <c r="E37" s="438"/>
      <c r="F37" s="438"/>
      <c r="G37" s="438"/>
      <c r="H37" s="438"/>
      <c r="I37" s="438"/>
      <c r="J37" s="4"/>
      <c r="K37" s="4"/>
      <c r="L37" s="4"/>
      <c r="M37" s="4"/>
    </row>
    <row r="38" ht="12.0" customHeight="1">
      <c r="A38" s="4"/>
      <c r="B38" s="438"/>
      <c r="C38" s="438"/>
      <c r="D38" s="438"/>
      <c r="E38" s="438"/>
      <c r="F38" s="438"/>
      <c r="G38" s="438"/>
      <c r="H38" s="438"/>
      <c r="I38" s="438"/>
      <c r="J38" s="4"/>
      <c r="K38" s="4"/>
      <c r="L38" s="4"/>
      <c r="M38" s="4"/>
    </row>
    <row r="39" ht="12.0" customHeight="1">
      <c r="A39" s="4"/>
      <c r="B39" s="438"/>
      <c r="C39" s="438"/>
      <c r="D39" s="438"/>
      <c r="E39" s="438"/>
      <c r="F39" s="438"/>
      <c r="G39" s="438"/>
      <c r="H39" s="438"/>
      <c r="I39" s="438"/>
      <c r="J39" s="4"/>
      <c r="K39" s="4"/>
      <c r="L39" s="4"/>
      <c r="M39" s="4"/>
    </row>
    <row r="40" ht="12.0" customHeight="1">
      <c r="A40" s="4"/>
      <c r="B40" s="438"/>
      <c r="C40" s="438"/>
      <c r="D40" s="438"/>
      <c r="E40" s="438"/>
      <c r="F40" s="438"/>
      <c r="G40" s="438"/>
      <c r="H40" s="438"/>
      <c r="I40" s="438"/>
      <c r="J40" s="4"/>
      <c r="K40" s="4"/>
      <c r="L40" s="4"/>
      <c r="M40" s="4"/>
    </row>
    <row r="41" ht="12.0" customHeight="1">
      <c r="A41" s="4"/>
      <c r="B41" s="438"/>
      <c r="C41" s="438"/>
      <c r="D41" s="438"/>
      <c r="E41" s="438"/>
      <c r="F41" s="438"/>
      <c r="G41" s="438"/>
      <c r="H41" s="438"/>
      <c r="I41" s="438"/>
      <c r="J41" s="4"/>
      <c r="K41" s="4"/>
      <c r="L41" s="4"/>
      <c r="M41" s="4"/>
    </row>
    <row r="42" ht="12.0" customHeight="1">
      <c r="A42" s="4"/>
      <c r="B42" s="438"/>
      <c r="C42" s="438"/>
      <c r="D42" s="438"/>
      <c r="E42" s="438"/>
      <c r="F42" s="438"/>
      <c r="G42" s="438"/>
      <c r="H42" s="438"/>
      <c r="I42" s="438"/>
      <c r="J42" s="4"/>
      <c r="K42" s="4"/>
      <c r="L42" s="4"/>
      <c r="M42" s="4"/>
    </row>
    <row r="43" ht="12.0" customHeight="1">
      <c r="A43" s="4"/>
      <c r="B43" s="438"/>
      <c r="C43" s="438"/>
      <c r="D43" s="438"/>
      <c r="E43" s="438"/>
      <c r="F43" s="438"/>
      <c r="G43" s="438"/>
      <c r="H43" s="438"/>
      <c r="I43" s="438"/>
      <c r="J43" s="4"/>
      <c r="K43" s="4"/>
      <c r="L43" s="4"/>
      <c r="M43" s="4"/>
    </row>
    <row r="44" ht="12.0" customHeight="1">
      <c r="A44" s="4"/>
      <c r="B44" s="438"/>
      <c r="C44" s="438"/>
      <c r="D44" s="438"/>
      <c r="E44" s="438"/>
      <c r="F44" s="438"/>
      <c r="G44" s="438"/>
      <c r="H44" s="438"/>
      <c r="I44" s="438"/>
      <c r="J44" s="4"/>
      <c r="K44" s="4"/>
      <c r="L44" s="4"/>
      <c r="M44" s="4"/>
    </row>
    <row r="45" ht="12.0" customHeight="1">
      <c r="A45" s="4"/>
      <c r="B45" s="438"/>
      <c r="C45" s="438"/>
      <c r="D45" s="438"/>
      <c r="E45" s="438"/>
      <c r="F45" s="438"/>
      <c r="G45" s="438"/>
      <c r="H45" s="438"/>
      <c r="I45" s="438"/>
      <c r="J45" s="4"/>
      <c r="K45" s="4"/>
      <c r="L45" s="4"/>
      <c r="M45" s="4"/>
    </row>
    <row r="46" ht="12.0" customHeight="1">
      <c r="A46" s="4"/>
      <c r="B46" s="438"/>
      <c r="C46" s="438"/>
      <c r="D46" s="438"/>
      <c r="E46" s="438"/>
      <c r="F46" s="438"/>
      <c r="G46" s="438"/>
      <c r="H46" s="438"/>
      <c r="I46" s="438"/>
      <c r="J46" s="4"/>
      <c r="K46" s="4"/>
      <c r="L46" s="4"/>
      <c r="M46" s="4"/>
    </row>
    <row r="47" ht="12.0" customHeight="1">
      <c r="A47" s="4"/>
      <c r="B47" s="438"/>
      <c r="C47" s="438"/>
      <c r="D47" s="438"/>
      <c r="E47" s="438"/>
      <c r="F47" s="438"/>
      <c r="G47" s="438"/>
      <c r="H47" s="438"/>
      <c r="I47" s="438"/>
      <c r="J47" s="4"/>
      <c r="K47" s="4"/>
      <c r="L47" s="4"/>
      <c r="M47" s="4"/>
    </row>
    <row r="48" ht="12.0" customHeight="1">
      <c r="A48" s="4"/>
      <c r="B48" s="438"/>
      <c r="C48" s="438"/>
      <c r="D48" s="438"/>
      <c r="E48" s="438"/>
      <c r="F48" s="438"/>
      <c r="G48" s="438"/>
      <c r="H48" s="438"/>
      <c r="I48" s="438"/>
      <c r="J48" s="4"/>
      <c r="K48" s="4"/>
      <c r="L48" s="4"/>
      <c r="M48" s="4"/>
    </row>
    <row r="49" ht="12.0" customHeight="1">
      <c r="A49" s="4"/>
      <c r="B49" s="438"/>
      <c r="C49" s="438"/>
      <c r="D49" s="438"/>
      <c r="E49" s="438"/>
      <c r="F49" s="438"/>
      <c r="G49" s="438"/>
      <c r="H49" s="438"/>
      <c r="I49" s="438"/>
      <c r="J49" s="4"/>
      <c r="K49" s="4"/>
      <c r="L49" s="4"/>
      <c r="M49" s="4"/>
    </row>
    <row r="50" ht="12.0" customHeight="1">
      <c r="A50" s="4"/>
      <c r="B50" s="438"/>
      <c r="C50" s="438"/>
      <c r="D50" s="438"/>
      <c r="E50" s="438"/>
      <c r="F50" s="438"/>
      <c r="G50" s="438"/>
      <c r="H50" s="438"/>
      <c r="I50" s="438"/>
      <c r="J50" s="4"/>
      <c r="K50" s="4"/>
      <c r="L50" s="4"/>
      <c r="M50" s="4"/>
    </row>
    <row r="51" ht="12.0" customHeight="1">
      <c r="A51" s="4"/>
      <c r="B51" s="438"/>
      <c r="C51" s="438"/>
      <c r="D51" s="438"/>
      <c r="E51" s="438"/>
      <c r="F51" s="438"/>
      <c r="G51" s="438"/>
      <c r="H51" s="438"/>
      <c r="I51" s="438"/>
      <c r="J51" s="4"/>
      <c r="K51" s="4"/>
      <c r="L51" s="4"/>
      <c r="M51" s="4"/>
    </row>
    <row r="52" ht="12.0" customHeight="1">
      <c r="A52" s="4"/>
      <c r="B52" s="438"/>
      <c r="C52" s="438"/>
      <c r="D52" s="438"/>
      <c r="E52" s="438"/>
      <c r="F52" s="438"/>
      <c r="G52" s="438"/>
      <c r="H52" s="438"/>
      <c r="I52" s="438"/>
      <c r="J52" s="4"/>
      <c r="K52" s="4"/>
      <c r="L52" s="4"/>
      <c r="M52" s="4"/>
    </row>
    <row r="53" ht="12.0" customHeight="1">
      <c r="A53" s="4"/>
      <c r="B53" s="438"/>
      <c r="C53" s="438"/>
      <c r="D53" s="438"/>
      <c r="E53" s="438"/>
      <c r="F53" s="438"/>
      <c r="G53" s="438"/>
      <c r="H53" s="438"/>
      <c r="I53" s="438"/>
      <c r="J53" s="4"/>
      <c r="K53" s="4"/>
      <c r="L53" s="4"/>
      <c r="M53" s="4"/>
    </row>
    <row r="54" ht="12.0" customHeight="1">
      <c r="A54" s="4"/>
      <c r="B54" s="438"/>
      <c r="C54" s="438"/>
      <c r="D54" s="438"/>
      <c r="E54" s="438"/>
      <c r="F54" s="438"/>
      <c r="G54" s="438"/>
      <c r="H54" s="438"/>
      <c r="I54" s="438"/>
      <c r="J54" s="4"/>
      <c r="K54" s="4"/>
      <c r="L54" s="4"/>
      <c r="M54" s="4"/>
    </row>
    <row r="55" ht="12.0" customHeight="1">
      <c r="A55" s="4"/>
      <c r="B55" s="438"/>
      <c r="C55" s="438"/>
      <c r="D55" s="438"/>
      <c r="E55" s="438"/>
      <c r="F55" s="438"/>
      <c r="G55" s="438"/>
      <c r="H55" s="438"/>
      <c r="I55" s="438"/>
      <c r="J55" s="4"/>
      <c r="K55" s="4"/>
      <c r="L55" s="4"/>
      <c r="M55" s="4"/>
    </row>
    <row r="56" ht="12.0" customHeight="1">
      <c r="A56" s="4"/>
      <c r="B56" s="438"/>
      <c r="C56" s="438"/>
      <c r="D56" s="438"/>
      <c r="E56" s="438"/>
      <c r="F56" s="438"/>
      <c r="G56" s="438"/>
      <c r="H56" s="438"/>
      <c r="I56" s="438"/>
      <c r="J56" s="4"/>
      <c r="K56" s="4"/>
      <c r="L56" s="4"/>
      <c r="M56" s="4"/>
    </row>
    <row r="57" ht="12.0" customHeight="1">
      <c r="A57" s="4"/>
      <c r="B57" s="438"/>
      <c r="C57" s="438"/>
      <c r="D57" s="438"/>
      <c r="E57" s="438"/>
      <c r="F57" s="438"/>
      <c r="G57" s="438"/>
      <c r="H57" s="438"/>
      <c r="I57" s="438"/>
      <c r="J57" s="4"/>
      <c r="K57" s="4"/>
      <c r="L57" s="4"/>
      <c r="M57" s="4"/>
    </row>
    <row r="58" ht="12.0" customHeight="1">
      <c r="A58" s="4"/>
      <c r="B58" s="438"/>
      <c r="C58" s="438"/>
      <c r="D58" s="438"/>
      <c r="E58" s="438"/>
      <c r="F58" s="438"/>
      <c r="G58" s="438"/>
      <c r="H58" s="438"/>
      <c r="I58" s="438"/>
      <c r="J58" s="4"/>
      <c r="K58" s="4"/>
      <c r="L58" s="4"/>
      <c r="M58" s="4"/>
    </row>
    <row r="59" ht="12.0" customHeight="1">
      <c r="A59" s="4"/>
      <c r="B59" s="438"/>
      <c r="C59" s="438"/>
      <c r="D59" s="438"/>
      <c r="E59" s="438"/>
      <c r="F59" s="438"/>
      <c r="G59" s="438"/>
      <c r="H59" s="438"/>
      <c r="I59" s="438"/>
      <c r="J59" s="4"/>
      <c r="K59" s="4"/>
      <c r="L59" s="4"/>
      <c r="M59" s="4"/>
    </row>
    <row r="60" ht="12.0" customHeight="1">
      <c r="A60" s="4"/>
      <c r="B60" s="438"/>
      <c r="C60" s="438"/>
      <c r="D60" s="438"/>
      <c r="E60" s="438"/>
      <c r="F60" s="438"/>
      <c r="G60" s="438"/>
      <c r="H60" s="438"/>
      <c r="I60" s="438"/>
      <c r="J60" s="4"/>
      <c r="K60" s="4"/>
      <c r="L60" s="4"/>
      <c r="M60" s="4"/>
    </row>
    <row r="61" ht="12.0" customHeight="1">
      <c r="A61" s="4"/>
      <c r="B61" s="438"/>
      <c r="C61" s="438"/>
      <c r="D61" s="438"/>
      <c r="E61" s="438"/>
      <c r="F61" s="438"/>
      <c r="G61" s="438"/>
      <c r="H61" s="438"/>
      <c r="I61" s="438"/>
      <c r="J61" s="4"/>
      <c r="K61" s="4"/>
      <c r="L61" s="4"/>
      <c r="M61" s="4"/>
    </row>
    <row r="62" ht="12.0" customHeight="1">
      <c r="A62" s="4"/>
      <c r="B62" s="438"/>
      <c r="C62" s="438"/>
      <c r="D62" s="438"/>
      <c r="E62" s="438"/>
      <c r="F62" s="438"/>
      <c r="G62" s="438"/>
      <c r="H62" s="438"/>
      <c r="I62" s="438"/>
      <c r="J62" s="4"/>
      <c r="K62" s="4"/>
      <c r="L62" s="4"/>
      <c r="M62" s="4"/>
    </row>
    <row r="63" ht="12.0" customHeight="1">
      <c r="A63" s="4"/>
      <c r="B63" s="438"/>
      <c r="C63" s="438"/>
      <c r="D63" s="438"/>
      <c r="E63" s="438"/>
      <c r="F63" s="438"/>
      <c r="G63" s="438"/>
      <c r="H63" s="438"/>
      <c r="I63" s="438"/>
      <c r="J63" s="4"/>
      <c r="K63" s="4"/>
      <c r="L63" s="4"/>
      <c r="M63" s="4"/>
    </row>
    <row r="64" ht="12.0" customHeight="1">
      <c r="A64" s="4"/>
      <c r="B64" s="438"/>
      <c r="C64" s="438"/>
      <c r="D64" s="438"/>
      <c r="E64" s="438"/>
      <c r="F64" s="438"/>
      <c r="G64" s="438"/>
      <c r="H64" s="438"/>
      <c r="I64" s="438"/>
      <c r="J64" s="4"/>
      <c r="K64" s="4"/>
      <c r="L64" s="4"/>
      <c r="M64" s="4"/>
    </row>
    <row r="65" ht="12.0" customHeight="1">
      <c r="A65" s="4"/>
      <c r="B65" s="438"/>
      <c r="C65" s="438"/>
      <c r="D65" s="438"/>
      <c r="E65" s="438"/>
      <c r="F65" s="438"/>
      <c r="G65" s="438"/>
      <c r="H65" s="438"/>
      <c r="I65" s="438"/>
      <c r="J65" s="4"/>
      <c r="K65" s="4"/>
      <c r="L65" s="4"/>
      <c r="M65" s="4"/>
    </row>
    <row r="66" ht="12.0" customHeight="1">
      <c r="A66" s="4"/>
      <c r="B66" s="438"/>
      <c r="C66" s="438"/>
      <c r="D66" s="438"/>
      <c r="E66" s="438"/>
      <c r="F66" s="438"/>
      <c r="G66" s="438"/>
      <c r="H66" s="438"/>
      <c r="I66" s="438"/>
      <c r="J66" s="4"/>
      <c r="K66" s="4"/>
      <c r="L66" s="4"/>
      <c r="M66" s="4"/>
    </row>
    <row r="67" ht="12.0" customHeight="1">
      <c r="A67" s="4"/>
      <c r="B67" s="438"/>
      <c r="C67" s="438"/>
      <c r="D67" s="438"/>
      <c r="E67" s="438"/>
      <c r="F67" s="438"/>
      <c r="G67" s="438"/>
      <c r="H67" s="438"/>
      <c r="I67" s="438"/>
      <c r="J67" s="4"/>
      <c r="K67" s="4"/>
      <c r="L67" s="4"/>
      <c r="M67" s="4"/>
    </row>
    <row r="68" ht="12.0" customHeight="1">
      <c r="A68" s="4"/>
      <c r="B68" s="438"/>
      <c r="C68" s="438"/>
      <c r="D68" s="438"/>
      <c r="E68" s="438"/>
      <c r="F68" s="438"/>
      <c r="G68" s="438"/>
      <c r="H68" s="438"/>
      <c r="I68" s="438"/>
      <c r="J68" s="4"/>
      <c r="K68" s="4"/>
      <c r="L68" s="4"/>
      <c r="M68" s="4"/>
    </row>
    <row r="69" ht="12.0" customHeight="1">
      <c r="A69" s="4"/>
      <c r="B69" s="438"/>
      <c r="C69" s="438"/>
      <c r="D69" s="438"/>
      <c r="E69" s="438"/>
      <c r="F69" s="438"/>
      <c r="G69" s="438"/>
      <c r="H69" s="438"/>
      <c r="I69" s="438"/>
      <c r="J69" s="4"/>
      <c r="K69" s="4"/>
      <c r="L69" s="4"/>
      <c r="M69" s="4"/>
    </row>
    <row r="70" ht="12.0" customHeight="1">
      <c r="A70" s="4"/>
      <c r="B70" s="438"/>
      <c r="C70" s="438"/>
      <c r="D70" s="438"/>
      <c r="E70" s="438"/>
      <c r="F70" s="438"/>
      <c r="G70" s="438"/>
      <c r="H70" s="438"/>
      <c r="I70" s="438"/>
      <c r="J70" s="4"/>
      <c r="K70" s="4"/>
      <c r="L70" s="4"/>
      <c r="M70" s="4"/>
    </row>
    <row r="71" ht="12.0" customHeight="1">
      <c r="A71" s="4"/>
      <c r="B71" s="438"/>
      <c r="C71" s="438"/>
      <c r="D71" s="438"/>
      <c r="E71" s="438"/>
      <c r="F71" s="438"/>
      <c r="G71" s="438"/>
      <c r="H71" s="438"/>
      <c r="I71" s="438"/>
      <c r="J71" s="4"/>
      <c r="K71" s="4"/>
      <c r="L71" s="4"/>
      <c r="M71" s="4"/>
    </row>
    <row r="72" ht="12.0" customHeight="1">
      <c r="A72" s="4"/>
      <c r="B72" s="438"/>
      <c r="C72" s="438"/>
      <c r="D72" s="438"/>
      <c r="E72" s="438"/>
      <c r="F72" s="438"/>
      <c r="G72" s="438"/>
      <c r="H72" s="438"/>
      <c r="I72" s="438"/>
      <c r="J72" s="4"/>
      <c r="K72" s="4"/>
      <c r="L72" s="4"/>
      <c r="M72" s="4"/>
    </row>
    <row r="73" ht="12.0" customHeight="1">
      <c r="A73" s="4"/>
      <c r="B73" s="438"/>
      <c r="C73" s="438"/>
      <c r="D73" s="438"/>
      <c r="E73" s="438"/>
      <c r="F73" s="438"/>
      <c r="G73" s="438"/>
      <c r="H73" s="438"/>
      <c r="I73" s="438"/>
      <c r="J73" s="4"/>
      <c r="K73" s="4"/>
      <c r="L73" s="4"/>
      <c r="M73" s="4"/>
    </row>
    <row r="74" ht="12.0" customHeight="1">
      <c r="A74" s="4"/>
      <c r="B74" s="438"/>
      <c r="C74" s="438"/>
      <c r="D74" s="438"/>
      <c r="E74" s="438"/>
      <c r="F74" s="438"/>
      <c r="G74" s="438"/>
      <c r="H74" s="438"/>
      <c r="I74" s="438"/>
      <c r="J74" s="4"/>
      <c r="K74" s="4"/>
      <c r="L74" s="4"/>
      <c r="M74" s="4"/>
    </row>
    <row r="75" ht="12.0" customHeight="1">
      <c r="A75" s="4"/>
      <c r="B75" s="438"/>
      <c r="C75" s="438"/>
      <c r="D75" s="438"/>
      <c r="E75" s="438"/>
      <c r="F75" s="438"/>
      <c r="G75" s="438"/>
      <c r="H75" s="438"/>
      <c r="I75" s="438"/>
      <c r="J75" s="4"/>
      <c r="K75" s="4"/>
      <c r="L75" s="4"/>
      <c r="M75" s="4"/>
    </row>
    <row r="76" ht="12.0" customHeight="1">
      <c r="A76" s="4"/>
      <c r="B76" s="438"/>
      <c r="C76" s="438"/>
      <c r="D76" s="438"/>
      <c r="E76" s="438"/>
      <c r="F76" s="438"/>
      <c r="G76" s="438"/>
      <c r="H76" s="438"/>
      <c r="I76" s="438"/>
      <c r="J76" s="4"/>
      <c r="K76" s="4"/>
      <c r="L76" s="4"/>
      <c r="M76" s="4"/>
    </row>
    <row r="77" ht="12.0" customHeight="1">
      <c r="A77" s="4"/>
      <c r="B77" s="438"/>
      <c r="C77" s="438"/>
      <c r="D77" s="438"/>
      <c r="E77" s="438"/>
      <c r="F77" s="438"/>
      <c r="G77" s="438"/>
      <c r="H77" s="438"/>
      <c r="I77" s="438"/>
      <c r="J77" s="4"/>
      <c r="K77" s="4"/>
      <c r="L77" s="4"/>
      <c r="M77" s="4"/>
    </row>
    <row r="78" ht="12.0" customHeight="1">
      <c r="A78" s="4"/>
      <c r="B78" s="438"/>
      <c r="C78" s="438"/>
      <c r="D78" s="438"/>
      <c r="E78" s="438"/>
      <c r="F78" s="438"/>
      <c r="G78" s="438"/>
      <c r="H78" s="438"/>
      <c r="I78" s="438"/>
      <c r="J78" s="4"/>
      <c r="K78" s="4"/>
      <c r="L78" s="4"/>
      <c r="M78" s="4"/>
    </row>
    <row r="79" ht="12.0" customHeight="1">
      <c r="A79" s="4"/>
      <c r="B79" s="438"/>
      <c r="C79" s="438"/>
      <c r="D79" s="438"/>
      <c r="E79" s="438"/>
      <c r="F79" s="438"/>
      <c r="G79" s="438"/>
      <c r="H79" s="438"/>
      <c r="I79" s="438"/>
      <c r="J79" s="4"/>
      <c r="K79" s="4"/>
      <c r="L79" s="4"/>
      <c r="M79" s="4"/>
    </row>
    <row r="80" ht="12.0" customHeight="1">
      <c r="A80" s="4"/>
      <c r="B80" s="438"/>
      <c r="C80" s="438"/>
      <c r="D80" s="438"/>
      <c r="E80" s="438"/>
      <c r="F80" s="438"/>
      <c r="G80" s="438"/>
      <c r="H80" s="438"/>
      <c r="I80" s="438"/>
      <c r="J80" s="4"/>
      <c r="K80" s="4"/>
      <c r="L80" s="4"/>
      <c r="M80" s="4"/>
    </row>
    <row r="81" ht="12.0" customHeight="1">
      <c r="A81" s="4"/>
      <c r="B81" s="438"/>
      <c r="C81" s="438"/>
      <c r="D81" s="438"/>
      <c r="E81" s="438"/>
      <c r="F81" s="438"/>
      <c r="G81" s="438"/>
      <c r="H81" s="438"/>
      <c r="I81" s="438"/>
      <c r="J81" s="4"/>
      <c r="K81" s="4"/>
      <c r="L81" s="4"/>
      <c r="M81" s="4"/>
    </row>
    <row r="82" ht="12.0" customHeight="1">
      <c r="A82" s="4"/>
      <c r="B82" s="438"/>
      <c r="C82" s="438"/>
      <c r="D82" s="438"/>
      <c r="E82" s="438"/>
      <c r="F82" s="438"/>
      <c r="G82" s="438"/>
      <c r="H82" s="438"/>
      <c r="I82" s="438"/>
      <c r="J82" s="4"/>
      <c r="K82" s="4"/>
      <c r="L82" s="4"/>
      <c r="M82" s="4"/>
    </row>
    <row r="83" ht="12.0" customHeight="1">
      <c r="A83" s="4"/>
      <c r="B83" s="438"/>
      <c r="C83" s="438"/>
      <c r="D83" s="438"/>
      <c r="E83" s="438"/>
      <c r="F83" s="438"/>
      <c r="G83" s="438"/>
      <c r="H83" s="438"/>
      <c r="I83" s="438"/>
      <c r="J83" s="4"/>
      <c r="K83" s="4"/>
      <c r="L83" s="4"/>
      <c r="M83" s="4"/>
    </row>
    <row r="84" ht="12.0" customHeight="1">
      <c r="A84" s="4"/>
      <c r="B84" s="438"/>
      <c r="C84" s="438"/>
      <c r="D84" s="438"/>
      <c r="E84" s="438"/>
      <c r="F84" s="438"/>
      <c r="G84" s="438"/>
      <c r="H84" s="438"/>
      <c r="I84" s="438"/>
      <c r="J84" s="4"/>
      <c r="K84" s="4"/>
      <c r="L84" s="4"/>
      <c r="M84" s="4"/>
    </row>
    <row r="85" ht="12.0" customHeight="1">
      <c r="A85" s="4"/>
      <c r="B85" s="438"/>
      <c r="C85" s="438"/>
      <c r="D85" s="438"/>
      <c r="E85" s="438"/>
      <c r="F85" s="438"/>
      <c r="G85" s="438"/>
      <c r="H85" s="438"/>
      <c r="I85" s="438"/>
      <c r="J85" s="4"/>
      <c r="K85" s="4"/>
      <c r="L85" s="4"/>
      <c r="M85" s="4"/>
    </row>
    <row r="86" ht="12.0" customHeight="1">
      <c r="A86" s="4"/>
      <c r="B86" s="438"/>
      <c r="C86" s="438"/>
      <c r="D86" s="438"/>
      <c r="E86" s="438"/>
      <c r="F86" s="438"/>
      <c r="G86" s="438"/>
      <c r="H86" s="438"/>
      <c r="I86" s="438"/>
      <c r="J86" s="4"/>
      <c r="K86" s="4"/>
      <c r="L86" s="4"/>
      <c r="M86" s="4"/>
    </row>
    <row r="87" ht="12.0" customHeight="1">
      <c r="A87" s="4"/>
      <c r="B87" s="438"/>
      <c r="C87" s="438"/>
      <c r="D87" s="438"/>
      <c r="E87" s="438"/>
      <c r="F87" s="438"/>
      <c r="G87" s="438"/>
      <c r="H87" s="438"/>
      <c r="I87" s="438"/>
      <c r="J87" s="4"/>
      <c r="K87" s="4"/>
      <c r="L87" s="4"/>
      <c r="M87" s="4"/>
    </row>
    <row r="88" ht="12.0" customHeight="1">
      <c r="A88" s="4"/>
      <c r="B88" s="438"/>
      <c r="C88" s="438"/>
      <c r="D88" s="438"/>
      <c r="E88" s="438"/>
      <c r="F88" s="438"/>
      <c r="G88" s="438"/>
      <c r="H88" s="438"/>
      <c r="I88" s="438"/>
      <c r="J88" s="4"/>
      <c r="K88" s="4"/>
      <c r="L88" s="4"/>
      <c r="M88" s="4"/>
    </row>
    <row r="89" ht="12.0" customHeight="1">
      <c r="A89" s="4"/>
      <c r="B89" s="438"/>
      <c r="C89" s="438"/>
      <c r="D89" s="438"/>
      <c r="E89" s="438"/>
      <c r="F89" s="438"/>
      <c r="G89" s="438"/>
      <c r="H89" s="438"/>
      <c r="I89" s="438"/>
      <c r="J89" s="4"/>
      <c r="K89" s="4"/>
      <c r="L89" s="4"/>
      <c r="M89" s="4"/>
    </row>
    <row r="90" ht="12.0" customHeight="1">
      <c r="A90" s="4"/>
      <c r="B90" s="438"/>
      <c r="C90" s="438"/>
      <c r="D90" s="438"/>
      <c r="E90" s="438"/>
      <c r="F90" s="438"/>
      <c r="G90" s="438"/>
      <c r="H90" s="438"/>
      <c r="I90" s="438"/>
      <c r="J90" s="4"/>
      <c r="K90" s="4"/>
      <c r="L90" s="4"/>
      <c r="M90" s="4"/>
    </row>
    <row r="91" ht="12.0" customHeight="1">
      <c r="A91" s="4"/>
      <c r="B91" s="438"/>
      <c r="C91" s="438"/>
      <c r="D91" s="438"/>
      <c r="E91" s="438"/>
      <c r="F91" s="438"/>
      <c r="G91" s="438"/>
      <c r="H91" s="438"/>
      <c r="I91" s="438"/>
      <c r="J91" s="4"/>
      <c r="K91" s="4"/>
      <c r="L91" s="4"/>
      <c r="M91" s="4"/>
    </row>
    <row r="92" ht="12.0" customHeight="1">
      <c r="A92" s="4"/>
      <c r="B92" s="438"/>
      <c r="C92" s="438"/>
      <c r="D92" s="438"/>
      <c r="E92" s="438"/>
      <c r="F92" s="438"/>
      <c r="G92" s="438"/>
      <c r="H92" s="438"/>
      <c r="I92" s="438"/>
      <c r="J92" s="4"/>
      <c r="K92" s="4"/>
      <c r="L92" s="4"/>
      <c r="M92" s="4"/>
    </row>
    <row r="93" ht="12.0" customHeight="1">
      <c r="A93" s="4"/>
      <c r="B93" s="438"/>
      <c r="C93" s="438"/>
      <c r="D93" s="438"/>
      <c r="E93" s="438"/>
      <c r="F93" s="438"/>
      <c r="G93" s="438"/>
      <c r="H93" s="438"/>
      <c r="I93" s="438"/>
      <c r="J93" s="4"/>
      <c r="K93" s="4"/>
      <c r="L93" s="4"/>
      <c r="M93" s="4"/>
    </row>
    <row r="94" ht="12.0" customHeight="1">
      <c r="A94" s="4"/>
      <c r="B94" s="438"/>
      <c r="C94" s="438"/>
      <c r="D94" s="438"/>
      <c r="E94" s="438"/>
      <c r="F94" s="438"/>
      <c r="G94" s="438"/>
      <c r="H94" s="438"/>
      <c r="I94" s="438"/>
      <c r="J94" s="4"/>
      <c r="K94" s="4"/>
      <c r="L94" s="4"/>
      <c r="M94" s="4"/>
    </row>
    <row r="95" ht="12.0" customHeight="1">
      <c r="A95" s="4"/>
      <c r="B95" s="438"/>
      <c r="C95" s="438"/>
      <c r="D95" s="438"/>
      <c r="E95" s="438"/>
      <c r="F95" s="438"/>
      <c r="G95" s="438"/>
      <c r="H95" s="438"/>
      <c r="I95" s="438"/>
      <c r="J95" s="4"/>
      <c r="K95" s="4"/>
      <c r="L95" s="4"/>
      <c r="M95" s="4"/>
    </row>
    <row r="96" ht="12.0" customHeight="1">
      <c r="A96" s="4"/>
      <c r="B96" s="438"/>
      <c r="C96" s="438"/>
      <c r="D96" s="438"/>
      <c r="E96" s="438"/>
      <c r="F96" s="438"/>
      <c r="G96" s="438"/>
      <c r="H96" s="438"/>
      <c r="I96" s="438"/>
      <c r="J96" s="4"/>
      <c r="K96" s="4"/>
      <c r="L96" s="4"/>
      <c r="M96" s="4"/>
    </row>
    <row r="97" ht="12.0" customHeight="1">
      <c r="A97" s="4"/>
      <c r="B97" s="438"/>
      <c r="C97" s="438"/>
      <c r="D97" s="438"/>
      <c r="E97" s="438"/>
      <c r="F97" s="438"/>
      <c r="G97" s="438"/>
      <c r="H97" s="438"/>
      <c r="I97" s="438"/>
      <c r="J97" s="4"/>
      <c r="K97" s="4"/>
      <c r="L97" s="4"/>
      <c r="M97" s="4"/>
    </row>
    <row r="98" ht="12.0" customHeight="1">
      <c r="A98" s="4"/>
      <c r="B98" s="438"/>
      <c r="C98" s="438"/>
      <c r="D98" s="438"/>
      <c r="E98" s="438"/>
      <c r="F98" s="438"/>
      <c r="G98" s="438"/>
      <c r="H98" s="438"/>
      <c r="I98" s="438"/>
      <c r="J98" s="4"/>
      <c r="K98" s="4"/>
      <c r="L98" s="4"/>
      <c r="M98" s="4"/>
    </row>
    <row r="99" ht="12.0" customHeight="1">
      <c r="A99" s="4"/>
      <c r="B99" s="438"/>
      <c r="C99" s="438"/>
      <c r="D99" s="438"/>
      <c r="E99" s="438"/>
      <c r="F99" s="438"/>
      <c r="G99" s="438"/>
      <c r="H99" s="438"/>
      <c r="I99" s="438"/>
      <c r="J99" s="4"/>
      <c r="K99" s="4"/>
      <c r="L99" s="4"/>
      <c r="M99" s="4"/>
    </row>
    <row r="100" ht="12.0" customHeight="1">
      <c r="A100" s="4"/>
      <c r="B100" s="438"/>
      <c r="C100" s="438"/>
      <c r="D100" s="438"/>
      <c r="E100" s="438"/>
      <c r="F100" s="438"/>
      <c r="G100" s="438"/>
      <c r="H100" s="438"/>
      <c r="I100" s="438"/>
      <c r="J100" s="4"/>
      <c r="K100" s="4"/>
      <c r="L100" s="4"/>
      <c r="M100" s="4"/>
    </row>
  </sheetData>
  <printOptions/>
  <pageMargins bottom="0.75" footer="0.0" header="0.0" left="0.7" right="0.7" top="0.75"/>
  <pageSetup orientation="landscape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20.71"/>
    <col customWidth="1" min="2" max="2" width="14.14"/>
    <col customWidth="1" min="3" max="4" width="14.29"/>
    <col customWidth="1" min="5" max="8" width="14.14"/>
    <col customWidth="1" min="9" max="10" width="14.29"/>
    <col customWidth="1" min="11" max="11" width="12.0"/>
    <col customWidth="1" min="12" max="13" width="11.57"/>
  </cols>
  <sheetData>
    <row r="1" ht="14.25" customHeight="1">
      <c r="A1" s="18" t="s">
        <v>868</v>
      </c>
      <c r="B1" s="17"/>
      <c r="C1" s="17"/>
      <c r="D1" s="17"/>
      <c r="E1" s="17"/>
      <c r="F1" s="17"/>
      <c r="G1" s="17"/>
      <c r="H1" s="17"/>
      <c r="I1" s="19"/>
      <c r="J1" s="19"/>
      <c r="K1" s="19"/>
      <c r="M1" s="19"/>
    </row>
    <row r="2" ht="14.25" customHeight="1">
      <c r="A2" s="20" t="s">
        <v>869</v>
      </c>
      <c r="B2" s="17"/>
      <c r="C2" s="17"/>
      <c r="D2" s="17"/>
      <c r="E2" s="17"/>
      <c r="F2" s="17"/>
      <c r="G2" s="17"/>
      <c r="H2" s="17"/>
      <c r="I2" s="19"/>
      <c r="J2" s="19"/>
      <c r="K2" s="19"/>
      <c r="M2" s="19"/>
    </row>
    <row r="3" ht="9.75" customHeight="1">
      <c r="A3" s="19"/>
      <c r="B3" s="17"/>
      <c r="C3" s="17"/>
      <c r="D3" s="17"/>
      <c r="E3" s="17"/>
      <c r="F3" s="17"/>
      <c r="G3" s="17"/>
      <c r="H3" s="17"/>
      <c r="I3" s="19"/>
      <c r="J3" s="19"/>
      <c r="K3" s="19"/>
      <c r="M3" s="19"/>
    </row>
    <row r="4" ht="9.75" customHeight="1">
      <c r="A4" s="19"/>
      <c r="B4" s="17"/>
      <c r="C4" s="17"/>
      <c r="D4" s="17"/>
      <c r="E4" s="17"/>
      <c r="F4" s="17"/>
      <c r="G4" s="17"/>
      <c r="H4" s="17"/>
      <c r="I4" s="19"/>
      <c r="J4" s="19"/>
      <c r="K4" s="19"/>
      <c r="M4" s="19"/>
    </row>
    <row r="5" ht="14.25" customHeight="1">
      <c r="A5" s="21" t="s">
        <v>870</v>
      </c>
      <c r="B5" s="36">
        <v>2011.0</v>
      </c>
      <c r="C5" s="36">
        <v>2012.0</v>
      </c>
      <c r="D5" s="36">
        <v>2013.0</v>
      </c>
      <c r="E5" s="36">
        <v>2014.0</v>
      </c>
      <c r="F5" s="36">
        <v>2015.0</v>
      </c>
      <c r="G5" s="36">
        <v>2016.0</v>
      </c>
      <c r="H5" s="36">
        <v>2017.0</v>
      </c>
      <c r="I5" s="36">
        <v>2018.0</v>
      </c>
      <c r="J5" s="36">
        <v>2019.0</v>
      </c>
      <c r="K5" s="36">
        <v>2020.0</v>
      </c>
      <c r="M5" s="19"/>
    </row>
    <row r="6" ht="14.25" customHeight="1">
      <c r="A6" s="443" t="s">
        <v>899</v>
      </c>
      <c r="B6" s="444" t="str">
        <f t="shared" ref="B6:K6" si="1">SUM(B7:B31)</f>
        <v>  4,253,541,800 </v>
      </c>
      <c r="C6" s="444" t="str">
        <f t="shared" si="1"/>
        <v>  5,170,174,910 </v>
      </c>
      <c r="D6" s="444" t="str">
        <f t="shared" si="1"/>
        <v>  3,896,354,895 </v>
      </c>
      <c r="E6" s="444" t="str">
        <f t="shared" si="1"/>
        <v>  3,007,558,572 </v>
      </c>
      <c r="F6" s="444" t="str">
        <f t="shared" si="1"/>
        <v>  2,349,928,989 </v>
      </c>
      <c r="G6" s="444" t="str">
        <f t="shared" si="1"/>
        <v>  1,539,174,853 </v>
      </c>
      <c r="H6" s="444" t="str">
        <f t="shared" si="1"/>
        <v>  1,890,777,103 </v>
      </c>
      <c r="I6" s="444" t="str">
        <f t="shared" si="1"/>
        <v>  3,185,578,835 </v>
      </c>
      <c r="J6" s="444" t="str">
        <f t="shared" si="1"/>
        <v>  2,927,116,454 </v>
      </c>
      <c r="K6" s="444" t="str">
        <f t="shared" si="1"/>
        <v>  2,619,082,707 </v>
      </c>
      <c r="M6" s="41"/>
    </row>
    <row r="7" ht="14.25" customHeight="1">
      <c r="A7" s="19" t="s">
        <v>871</v>
      </c>
      <c r="B7" s="299">
        <v>126051.05</v>
      </c>
      <c r="C7" s="299">
        <v>92.62</v>
      </c>
      <c r="D7" s="299">
        <v>12.48</v>
      </c>
      <c r="E7" s="299">
        <v>7.12</v>
      </c>
      <c r="F7" s="299">
        <v>89.12</v>
      </c>
      <c r="G7" s="299">
        <v>14.989999999999998</v>
      </c>
      <c r="H7" s="299">
        <v>0.0</v>
      </c>
      <c r="I7" s="299">
        <v>0.0</v>
      </c>
      <c r="J7" s="299">
        <v>6.949999999999999</v>
      </c>
      <c r="K7" s="299">
        <v>2053.8</v>
      </c>
      <c r="M7" s="19"/>
    </row>
    <row r="8" ht="14.25" customHeight="1">
      <c r="A8" s="19" t="s">
        <v>872</v>
      </c>
      <c r="B8" s="299">
        <v>7.5604588397E8</v>
      </c>
      <c r="C8" s="299">
        <v>1.00330031711E9</v>
      </c>
      <c r="D8" s="299">
        <v>1.00336624696E9</v>
      </c>
      <c r="E8" s="299">
        <v>7.3162944255E8</v>
      </c>
      <c r="F8" s="299">
        <v>4.1525625089E8</v>
      </c>
      <c r="G8" s="299">
        <v>3.136638129E8</v>
      </c>
      <c r="H8" s="299">
        <v>4.9447496368E8</v>
      </c>
      <c r="I8" s="299">
        <v>1.0853847801799998E9</v>
      </c>
      <c r="J8" s="299">
        <v>1.03128477338E9</v>
      </c>
      <c r="K8" s="299">
        <v>7.629722216800001E8</v>
      </c>
      <c r="M8" s="19"/>
    </row>
    <row r="9" ht="14.25" customHeight="1">
      <c r="A9" s="19" t="s">
        <v>873</v>
      </c>
      <c r="B9" s="299">
        <v>2003181.67</v>
      </c>
      <c r="C9" s="299">
        <v>7035996.95</v>
      </c>
      <c r="D9" s="299">
        <v>1.164185082E7</v>
      </c>
      <c r="E9" s="299">
        <v>2259338.4299999997</v>
      </c>
      <c r="F9" s="299">
        <v>659.47</v>
      </c>
      <c r="G9" s="299">
        <v>3207066.32</v>
      </c>
      <c r="H9" s="299">
        <v>1.646948563E7</v>
      </c>
      <c r="I9" s="299">
        <v>1.170822223E7</v>
      </c>
      <c r="J9" s="299">
        <v>1.2646510309999999E7</v>
      </c>
      <c r="K9" s="299">
        <v>1.7097515369999997E7</v>
      </c>
      <c r="M9" s="19"/>
    </row>
    <row r="10" ht="14.25" customHeight="1">
      <c r="A10" s="19" t="s">
        <v>874</v>
      </c>
      <c r="B10" s="299">
        <v>6.6264933692E8</v>
      </c>
      <c r="C10" s="299">
        <v>7.81587277E8</v>
      </c>
      <c r="D10" s="299">
        <v>4.4577150677000004E8</v>
      </c>
      <c r="E10" s="299">
        <v>3.8320456828999996E8</v>
      </c>
      <c r="F10" s="299">
        <v>3.5682387595E8</v>
      </c>
      <c r="G10" s="299">
        <v>2.198520727E7</v>
      </c>
      <c r="H10" s="299">
        <v>2.5860851987E8</v>
      </c>
      <c r="I10" s="299">
        <v>5.3175934456E8</v>
      </c>
      <c r="J10" s="299">
        <v>4.0962030007E8</v>
      </c>
      <c r="K10" s="299">
        <v>2.4871916885E8</v>
      </c>
      <c r="M10" s="19"/>
    </row>
    <row r="11" ht="14.25" customHeight="1">
      <c r="A11" s="19" t="s">
        <v>875</v>
      </c>
      <c r="B11" s="299">
        <v>5.7453332809999995E7</v>
      </c>
      <c r="C11" s="299">
        <v>8.354577493E7</v>
      </c>
      <c r="D11" s="299">
        <v>1.680353979E7</v>
      </c>
      <c r="E11" s="299">
        <v>3308871.21</v>
      </c>
      <c r="F11" s="299">
        <v>9649463.59</v>
      </c>
      <c r="G11" s="299">
        <v>1.502309652E7</v>
      </c>
      <c r="H11" s="299">
        <v>1.081357467E7</v>
      </c>
      <c r="I11" s="299">
        <v>3.269966759E7</v>
      </c>
      <c r="J11" s="299">
        <v>2.071031876E7</v>
      </c>
      <c r="K11" s="299">
        <v>5.407814136E7</v>
      </c>
      <c r="M11" s="19"/>
    </row>
    <row r="12" ht="14.25" customHeight="1">
      <c r="A12" s="19" t="s">
        <v>876</v>
      </c>
      <c r="B12" s="299">
        <v>5.1384379547999996E8</v>
      </c>
      <c r="C12" s="299">
        <v>5.8476386648E8</v>
      </c>
      <c r="D12" s="299">
        <v>6.076487309E8</v>
      </c>
      <c r="E12" s="299">
        <v>3.8028080322E8</v>
      </c>
      <c r="F12" s="299">
        <v>2.9968681641999996E8</v>
      </c>
      <c r="G12" s="299">
        <v>2.5924002505E8</v>
      </c>
      <c r="H12" s="299">
        <v>2.1329098133E8</v>
      </c>
      <c r="I12" s="299">
        <v>1.3743511045E8</v>
      </c>
      <c r="J12" s="299">
        <v>1.2964024466E8</v>
      </c>
      <c r="K12" s="299">
        <v>1.8969231534E8</v>
      </c>
      <c r="M12" s="19"/>
    </row>
    <row r="13" ht="14.25" customHeight="1">
      <c r="A13" s="19" t="s">
        <v>877</v>
      </c>
      <c r="B13" s="299">
        <v>54.879999999999995</v>
      </c>
      <c r="C13" s="299">
        <v>1111.96</v>
      </c>
      <c r="D13" s="299">
        <v>477.55</v>
      </c>
      <c r="E13" s="299">
        <v>2637.24</v>
      </c>
      <c r="F13" s="299">
        <v>15468.939999999999</v>
      </c>
      <c r="G13" s="299">
        <v>5134.92</v>
      </c>
      <c r="H13" s="299">
        <v>8256.16</v>
      </c>
      <c r="I13" s="299">
        <v>2401.39</v>
      </c>
      <c r="J13" s="299">
        <v>4502.23</v>
      </c>
      <c r="K13" s="299">
        <v>10984.09</v>
      </c>
      <c r="M13" s="19"/>
    </row>
    <row r="14" ht="14.25" customHeight="1">
      <c r="A14" s="19" t="s">
        <v>878</v>
      </c>
      <c r="B14" s="299">
        <v>1.7008289913E8</v>
      </c>
      <c r="C14" s="299">
        <v>3.5719950273E8</v>
      </c>
      <c r="D14" s="299">
        <v>3.498351126E7</v>
      </c>
      <c r="E14" s="299">
        <v>1.0085493339999999E8</v>
      </c>
      <c r="F14" s="299">
        <v>1.3706694616E8</v>
      </c>
      <c r="G14" s="299">
        <v>4.904331448E7</v>
      </c>
      <c r="H14" s="299">
        <v>8.130544994E7</v>
      </c>
      <c r="I14" s="299">
        <v>2.1156134228E8</v>
      </c>
      <c r="J14" s="299">
        <v>2.2795867831E8</v>
      </c>
      <c r="K14" s="299">
        <v>2.2174739153E8</v>
      </c>
      <c r="M14" s="19"/>
    </row>
    <row r="15" ht="14.25" customHeight="1">
      <c r="A15" s="19" t="s">
        <v>879</v>
      </c>
      <c r="B15" s="299">
        <v>8536206.09</v>
      </c>
      <c r="C15" s="299">
        <v>1.843094042E7</v>
      </c>
      <c r="D15" s="299">
        <v>9866148.89</v>
      </c>
      <c r="E15" s="299">
        <v>3403180.4899999998</v>
      </c>
      <c r="F15" s="299">
        <v>1919372.6</v>
      </c>
      <c r="G15" s="299">
        <v>95516.83</v>
      </c>
      <c r="H15" s="299">
        <v>980189.5</v>
      </c>
      <c r="I15" s="299">
        <v>2789100.56</v>
      </c>
      <c r="J15" s="299">
        <v>2264132.05</v>
      </c>
      <c r="K15" s="299">
        <v>3445190.3499999996</v>
      </c>
      <c r="M15" s="19"/>
    </row>
    <row r="16" ht="14.25" customHeight="1">
      <c r="A16" s="19" t="s">
        <v>880</v>
      </c>
      <c r="B16" s="299">
        <v>4322956.87</v>
      </c>
      <c r="C16" s="299">
        <v>4139210.03</v>
      </c>
      <c r="D16" s="299">
        <v>1098254.94</v>
      </c>
      <c r="E16" s="299">
        <v>125513.64</v>
      </c>
      <c r="F16" s="299">
        <v>805950.03</v>
      </c>
      <c r="G16" s="299">
        <v>22759.97</v>
      </c>
      <c r="H16" s="299">
        <v>3631134.7199999997</v>
      </c>
      <c r="I16" s="299">
        <v>1.24223268E7</v>
      </c>
      <c r="J16" s="299">
        <v>7546069.6</v>
      </c>
      <c r="K16" s="299">
        <v>2381333.91</v>
      </c>
      <c r="M16" s="19"/>
    </row>
    <row r="17" ht="14.25" customHeight="1">
      <c r="A17" s="19" t="s">
        <v>881</v>
      </c>
      <c r="B17" s="299">
        <v>2.0198782662E8</v>
      </c>
      <c r="C17" s="299">
        <v>3.47064086E8</v>
      </c>
      <c r="D17" s="299">
        <v>1.8598610946E8</v>
      </c>
      <c r="E17" s="299">
        <v>2.3465120010999998E8</v>
      </c>
      <c r="F17" s="299">
        <v>1.2613607455E8</v>
      </c>
      <c r="G17" s="299">
        <v>5.663887404000001E7</v>
      </c>
      <c r="H17" s="299">
        <v>9.32456626E7</v>
      </c>
      <c r="I17" s="299">
        <v>1.6690353921E8</v>
      </c>
      <c r="J17" s="299">
        <v>9.977606321E7</v>
      </c>
      <c r="K17" s="299">
        <v>1.7760590291E8</v>
      </c>
      <c r="M17" s="19"/>
    </row>
    <row r="18" ht="14.25" customHeight="1">
      <c r="A18" s="19" t="s">
        <v>882</v>
      </c>
      <c r="B18" s="299">
        <v>7.866359621000001E7</v>
      </c>
      <c r="C18" s="299">
        <v>1.0806712484E8</v>
      </c>
      <c r="D18" s="299">
        <v>6.3627363269999996E7</v>
      </c>
      <c r="E18" s="299">
        <v>3.219236206E7</v>
      </c>
      <c r="F18" s="299">
        <v>1.553648115E7</v>
      </c>
      <c r="G18" s="299">
        <v>2.5434253299999997E7</v>
      </c>
      <c r="H18" s="299">
        <v>6.23858585E7</v>
      </c>
      <c r="I18" s="299">
        <v>1.3893899835E8</v>
      </c>
      <c r="J18" s="299">
        <v>1.0682761159E8</v>
      </c>
      <c r="K18" s="299">
        <v>3.446889882E7</v>
      </c>
      <c r="M18" s="19"/>
    </row>
    <row r="19" ht="14.25" customHeight="1">
      <c r="A19" s="19" t="s">
        <v>883</v>
      </c>
      <c r="B19" s="299">
        <v>4.5934050774E8</v>
      </c>
      <c r="C19" s="299">
        <v>5.4767520604E8</v>
      </c>
      <c r="D19" s="299">
        <v>5.4525530914E8</v>
      </c>
      <c r="E19" s="299">
        <v>3.5819249346E8</v>
      </c>
      <c r="F19" s="299">
        <v>2.8880264646E8</v>
      </c>
      <c r="G19" s="299">
        <v>2.5336099287E8</v>
      </c>
      <c r="H19" s="299">
        <v>2.5495649704999998E8</v>
      </c>
      <c r="I19" s="299">
        <v>2.5909689783E8</v>
      </c>
      <c r="J19" s="299">
        <v>2.2377915498E8</v>
      </c>
      <c r="K19" s="299">
        <v>1.7301556705E8</v>
      </c>
      <c r="M19" s="19"/>
    </row>
    <row r="20" ht="14.25" customHeight="1">
      <c r="A20" s="19" t="s">
        <v>884</v>
      </c>
      <c r="B20" s="299">
        <v>501828.61</v>
      </c>
      <c r="C20" s="299">
        <v>444450.51</v>
      </c>
      <c r="D20" s="299">
        <v>95383.06</v>
      </c>
      <c r="E20" s="299">
        <v>1078.87</v>
      </c>
      <c r="F20" s="299">
        <v>1429.08</v>
      </c>
      <c r="G20" s="299">
        <v>4315.139999999999</v>
      </c>
      <c r="H20" s="299">
        <v>6720.92</v>
      </c>
      <c r="I20" s="299">
        <v>5439.07</v>
      </c>
      <c r="J20" s="299">
        <v>2607.8199999999997</v>
      </c>
      <c r="K20" s="299">
        <v>1950.37</v>
      </c>
      <c r="M20" s="19"/>
    </row>
    <row r="21" ht="14.25" customHeight="1">
      <c r="A21" s="19" t="s">
        <v>885</v>
      </c>
      <c r="B21" s="299">
        <v>1.0563007491999999E8</v>
      </c>
      <c r="C21" s="299">
        <v>1.6177775331E8</v>
      </c>
      <c r="D21" s="299">
        <v>1.0373367828E8</v>
      </c>
      <c r="E21" s="299">
        <v>5.390058859E7</v>
      </c>
      <c r="F21" s="299">
        <v>7.587839122E7</v>
      </c>
      <c r="G21" s="299">
        <v>4.111191507E7</v>
      </c>
      <c r="H21" s="299">
        <v>7.557520448E7</v>
      </c>
      <c r="I21" s="299">
        <v>1.0158034121E8</v>
      </c>
      <c r="J21" s="299">
        <v>1.0526068224E8</v>
      </c>
      <c r="K21" s="299">
        <v>7.100111025000001E7</v>
      </c>
      <c r="M21" s="19"/>
    </row>
    <row r="22" ht="14.25" customHeight="1">
      <c r="A22" s="19" t="s">
        <v>886</v>
      </c>
      <c r="B22" s="299">
        <v>0.0</v>
      </c>
      <c r="C22" s="299">
        <v>0.0</v>
      </c>
      <c r="D22" s="299">
        <v>0.0</v>
      </c>
      <c r="E22" s="299">
        <v>0.0</v>
      </c>
      <c r="F22" s="299">
        <v>0.0</v>
      </c>
      <c r="G22" s="299">
        <v>0.0</v>
      </c>
      <c r="H22" s="299">
        <v>0.0</v>
      </c>
      <c r="I22" s="299">
        <v>0.0</v>
      </c>
      <c r="J22" s="299">
        <v>0.0</v>
      </c>
      <c r="K22" s="299">
        <v>554.11</v>
      </c>
      <c r="M22" s="19"/>
    </row>
    <row r="23" ht="14.25" customHeight="1">
      <c r="A23" s="19" t="s">
        <v>887</v>
      </c>
      <c r="B23" s="299">
        <v>120121.37</v>
      </c>
      <c r="C23" s="299">
        <v>710522.33</v>
      </c>
      <c r="D23" s="299">
        <v>1670990.4700000002</v>
      </c>
      <c r="E23" s="299">
        <v>789063.23</v>
      </c>
      <c r="F23" s="299">
        <v>99562.38999999998</v>
      </c>
      <c r="G23" s="299">
        <v>582873.76</v>
      </c>
      <c r="H23" s="299">
        <v>884570.4299999999</v>
      </c>
      <c r="I23" s="299">
        <v>1462575.0499999998</v>
      </c>
      <c r="J23" s="299">
        <v>1546136.0499999998</v>
      </c>
      <c r="K23" s="299">
        <v>2197856.73</v>
      </c>
      <c r="M23" s="19"/>
    </row>
    <row r="24" ht="14.25" customHeight="1">
      <c r="A24" s="19" t="s">
        <v>888</v>
      </c>
      <c r="B24" s="299">
        <v>3.9250745475E8</v>
      </c>
      <c r="C24" s="299">
        <v>3.2542134169E8</v>
      </c>
      <c r="D24" s="299">
        <v>2.9749203682E8</v>
      </c>
      <c r="E24" s="299">
        <v>2.4940190913E8</v>
      </c>
      <c r="F24" s="299">
        <v>2.335448646E8</v>
      </c>
      <c r="G24" s="299">
        <v>1.8939528474E8</v>
      </c>
      <c r="H24" s="299">
        <v>8.739127304E7</v>
      </c>
      <c r="I24" s="299">
        <v>1.6231415038E8</v>
      </c>
      <c r="J24" s="299">
        <v>1.9395210026999998E8</v>
      </c>
      <c r="K24" s="299">
        <v>1.7954267566E8</v>
      </c>
      <c r="M24" s="19"/>
    </row>
    <row r="25" ht="14.25" customHeight="1">
      <c r="A25" s="19" t="s">
        <v>889</v>
      </c>
      <c r="B25" s="299">
        <v>1.8170485961E8</v>
      </c>
      <c r="C25" s="299">
        <v>1.9700484794E8</v>
      </c>
      <c r="D25" s="299">
        <v>9.01425072E7</v>
      </c>
      <c r="E25" s="299">
        <v>6.410801482E7</v>
      </c>
      <c r="F25" s="299">
        <v>4.5275011489999995E7</v>
      </c>
      <c r="G25" s="299">
        <v>1.2959532629999999E7</v>
      </c>
      <c r="H25" s="299">
        <v>4.43075109E7</v>
      </c>
      <c r="I25" s="299">
        <v>6.925814919E7</v>
      </c>
      <c r="J25" s="299">
        <v>6.575850504000001E7</v>
      </c>
      <c r="K25" s="299">
        <v>2.826496072E7</v>
      </c>
      <c r="M25" s="19"/>
    </row>
    <row r="26" ht="14.25" customHeight="1">
      <c r="A26" s="19" t="s">
        <v>890</v>
      </c>
      <c r="B26" s="299">
        <v>128027.83</v>
      </c>
      <c r="C26" s="299">
        <v>182005.68</v>
      </c>
      <c r="D26" s="299">
        <v>6206028.790000001</v>
      </c>
      <c r="E26" s="299">
        <v>4140435.82</v>
      </c>
      <c r="F26" s="299">
        <v>1851.9</v>
      </c>
      <c r="G26" s="299">
        <v>3.162300873E7</v>
      </c>
      <c r="H26" s="299">
        <v>5204824.2</v>
      </c>
      <c r="I26" s="299">
        <v>697580.3300000001</v>
      </c>
      <c r="J26" s="299">
        <v>818638.28</v>
      </c>
      <c r="K26" s="299">
        <v>6200096.800000001</v>
      </c>
      <c r="M26" s="19"/>
    </row>
    <row r="27" ht="14.25" customHeight="1">
      <c r="A27" s="19" t="s">
        <v>891</v>
      </c>
      <c r="B27" s="299">
        <v>3.0716998573E8</v>
      </c>
      <c r="C27" s="299">
        <v>3.0431533849E8</v>
      </c>
      <c r="D27" s="299">
        <v>2.1849174928E8</v>
      </c>
      <c r="E27" s="299">
        <v>1.774575612E8</v>
      </c>
      <c r="F27" s="299">
        <v>1.3694118925E8</v>
      </c>
      <c r="G27" s="299">
        <v>8.717490369E7</v>
      </c>
      <c r="H27" s="299">
        <v>9.141828557000001E7</v>
      </c>
      <c r="I27" s="299">
        <v>9.176573677E7</v>
      </c>
      <c r="J27" s="299">
        <v>6.762690947999999E7</v>
      </c>
      <c r="K27" s="299">
        <v>1.0460159710000001E8</v>
      </c>
      <c r="M27" s="19"/>
    </row>
    <row r="28" ht="14.25" customHeight="1">
      <c r="A28" s="19" t="s">
        <v>892</v>
      </c>
      <c r="B28" s="299">
        <v>622210.17</v>
      </c>
      <c r="C28" s="299">
        <v>960723.8999999999</v>
      </c>
      <c r="D28" s="299">
        <v>554779.2</v>
      </c>
      <c r="E28" s="299">
        <v>853012.37</v>
      </c>
      <c r="F28" s="299">
        <v>806841.22</v>
      </c>
      <c r="G28" s="299">
        <v>943407.78</v>
      </c>
      <c r="H28" s="299">
        <v>1055998.03</v>
      </c>
      <c r="I28" s="299">
        <v>1077439.94</v>
      </c>
      <c r="J28" s="299">
        <v>1062264.66</v>
      </c>
      <c r="K28" s="299">
        <v>999648.52</v>
      </c>
      <c r="M28" s="19"/>
    </row>
    <row r="29" ht="14.25" customHeight="1">
      <c r="A29" s="19" t="s">
        <v>893</v>
      </c>
      <c r="B29" s="299">
        <v>3.5010160777E8</v>
      </c>
      <c r="C29" s="299">
        <v>3.3654741906E8</v>
      </c>
      <c r="D29" s="299">
        <v>2.5191867981E8</v>
      </c>
      <c r="E29" s="299">
        <v>2.2680155629E8</v>
      </c>
      <c r="F29" s="299">
        <v>2.0567975231E8</v>
      </c>
      <c r="G29" s="299">
        <v>1.7765954219E8</v>
      </c>
      <c r="H29" s="299">
        <v>9.471568009E7</v>
      </c>
      <c r="I29" s="299">
        <v>1.6669297756E8</v>
      </c>
      <c r="J29" s="299">
        <v>2.1900398789000002E8</v>
      </c>
      <c r="K29" s="299">
        <v>3.4103425115999997E8</v>
      </c>
      <c r="M29" s="19"/>
    </row>
    <row r="30" ht="14.25" customHeight="1">
      <c r="A30" s="19" t="s">
        <v>894</v>
      </c>
      <c r="B30" s="299">
        <v>0.0</v>
      </c>
      <c r="C30" s="299">
        <v>0.0</v>
      </c>
      <c r="D30" s="299">
        <v>0.0</v>
      </c>
      <c r="E30" s="299">
        <v>0.0</v>
      </c>
      <c r="F30" s="299">
        <v>0.0</v>
      </c>
      <c r="G30" s="299">
        <v>0.0</v>
      </c>
      <c r="H30" s="299">
        <v>46461.25</v>
      </c>
      <c r="I30" s="299">
        <v>22714.5</v>
      </c>
      <c r="J30" s="299">
        <v>26256.42</v>
      </c>
      <c r="K30" s="299">
        <v>1116.05</v>
      </c>
      <c r="M30" s="19"/>
    </row>
    <row r="31" ht="14.25" customHeight="1">
      <c r="A31" s="19" t="s">
        <v>895</v>
      </c>
      <c r="B31" s="299">
        <v>0.0</v>
      </c>
      <c r="C31" s="299">
        <v>0.0</v>
      </c>
      <c r="D31" s="299">
        <v>0.0</v>
      </c>
      <c r="E31" s="299">
        <v>0.0</v>
      </c>
      <c r="F31" s="299">
        <v>0.0</v>
      </c>
      <c r="G31" s="299">
        <v>0.0</v>
      </c>
      <c r="H31" s="299">
        <v>0.0</v>
      </c>
      <c r="I31" s="299">
        <v>0.0</v>
      </c>
      <c r="J31" s="299">
        <v>0.0</v>
      </c>
      <c r="K31" s="299">
        <v>204.17</v>
      </c>
      <c r="M31" s="19"/>
    </row>
    <row r="32" ht="14.25" customHeight="1">
      <c r="A32" s="445" t="s">
        <v>900</v>
      </c>
      <c r="B32" s="444" t="str">
        <f t="shared" ref="B32:K32" si="2">SUM(B33:B57)</f>
        <v>  821,042,472 </v>
      </c>
      <c r="C32" s="444" t="str">
        <f t="shared" si="2"/>
        <v>  496,572,185 </v>
      </c>
      <c r="D32" s="444" t="str">
        <f t="shared" si="2"/>
        <v>  478,831,010 </v>
      </c>
      <c r="E32" s="444" t="str">
        <f t="shared" si="2"/>
        <v>  438,678,534 </v>
      </c>
      <c r="F32" s="444" t="str">
        <f t="shared" si="2"/>
        <v>  527,303,729 </v>
      </c>
      <c r="G32" s="444" t="str">
        <f t="shared" si="2"/>
        <v>  875,626,110 </v>
      </c>
      <c r="H32" s="444" t="str">
        <f t="shared" si="2"/>
        <v>  1,225,004,034 </v>
      </c>
      <c r="I32" s="444" t="str">
        <f t="shared" si="2"/>
        <v>  1,474,262,099 </v>
      </c>
      <c r="J32" s="444" t="str">
        <f t="shared" si="2"/>
        <v>  1,515,911,478 </v>
      </c>
      <c r="K32" s="444" t="str">
        <f t="shared" si="2"/>
        <v>  1,454,275,373 </v>
      </c>
      <c r="M32" s="19"/>
    </row>
    <row r="33" ht="14.25" customHeight="1">
      <c r="A33" s="68" t="s">
        <v>871</v>
      </c>
      <c r="B33" s="299">
        <v>923.38</v>
      </c>
      <c r="C33" s="299">
        <v>38.97</v>
      </c>
      <c r="D33" s="299">
        <v>47.9</v>
      </c>
      <c r="E33" s="299">
        <v>57.769999999999996</v>
      </c>
      <c r="F33" s="299">
        <v>74.92</v>
      </c>
      <c r="G33" s="299">
        <v>61.78</v>
      </c>
      <c r="H33" s="299">
        <v>63.230000000000004</v>
      </c>
      <c r="I33" s="299">
        <v>14.98</v>
      </c>
      <c r="J33" s="299">
        <v>471.83000000000004</v>
      </c>
      <c r="K33" s="299">
        <v>0.0</v>
      </c>
      <c r="M33" s="19"/>
    </row>
    <row r="34" ht="14.25" customHeight="1">
      <c r="A34" s="68" t="s">
        <v>872</v>
      </c>
      <c r="B34" s="299">
        <v>5143777.119999999</v>
      </c>
      <c r="C34" s="299">
        <v>2307836.48</v>
      </c>
      <c r="D34" s="299">
        <v>3591939.01</v>
      </c>
      <c r="E34" s="299">
        <v>2794536.88</v>
      </c>
      <c r="F34" s="299">
        <v>3593649.19</v>
      </c>
      <c r="G34" s="299">
        <v>6.4479376629999995E7</v>
      </c>
      <c r="H34" s="299">
        <v>2.4045040225E8</v>
      </c>
      <c r="I34" s="299">
        <v>4.1512078235999995E8</v>
      </c>
      <c r="J34" s="299">
        <v>2.7465312345E8</v>
      </c>
      <c r="K34" s="299">
        <v>1.3478005665E8</v>
      </c>
      <c r="M34" s="19"/>
    </row>
    <row r="35" ht="14.25" customHeight="1">
      <c r="A35" s="68" t="s">
        <v>873</v>
      </c>
      <c r="B35" s="299">
        <v>630929.86</v>
      </c>
      <c r="C35" s="299">
        <v>1467002.62</v>
      </c>
      <c r="D35" s="299">
        <v>2311447.73</v>
      </c>
      <c r="E35" s="299">
        <v>465200.91</v>
      </c>
      <c r="F35" s="299">
        <v>1873625.73</v>
      </c>
      <c r="G35" s="299">
        <v>9.272244447E7</v>
      </c>
      <c r="H35" s="299">
        <v>2.8407078538E8</v>
      </c>
      <c r="I35" s="299">
        <v>2.4928068082999998E8</v>
      </c>
      <c r="J35" s="299">
        <v>1.9492119408999997E8</v>
      </c>
      <c r="K35" s="299">
        <v>2.1307771768E8</v>
      </c>
      <c r="M35" s="19"/>
    </row>
    <row r="36" ht="14.25" customHeight="1">
      <c r="A36" s="68" t="s">
        <v>874</v>
      </c>
      <c r="B36" s="299">
        <v>6.2327358510000005E7</v>
      </c>
      <c r="C36" s="299">
        <v>3.40474576E7</v>
      </c>
      <c r="D36" s="299">
        <v>2.8469309439999998E7</v>
      </c>
      <c r="E36" s="299">
        <v>6.212528014E7</v>
      </c>
      <c r="F36" s="299">
        <v>7.097066949E7</v>
      </c>
      <c r="G36" s="299">
        <v>3.4607014209000003E8</v>
      </c>
      <c r="H36" s="299">
        <v>2.4219334610000002E8</v>
      </c>
      <c r="I36" s="299">
        <v>2.9313390072E8</v>
      </c>
      <c r="J36" s="299">
        <v>5.6029013205E8</v>
      </c>
      <c r="K36" s="299">
        <v>6.074389377700001E8</v>
      </c>
      <c r="M36" s="19"/>
    </row>
    <row r="37" ht="14.25" customHeight="1">
      <c r="A37" s="68" t="s">
        <v>875</v>
      </c>
      <c r="B37" s="299">
        <v>2.7428580689999998E7</v>
      </c>
      <c r="C37" s="299">
        <v>1.13055245E7</v>
      </c>
      <c r="D37" s="299">
        <v>8838111.91</v>
      </c>
      <c r="E37" s="299">
        <v>9143439.540000001</v>
      </c>
      <c r="F37" s="299">
        <v>1.043170924E7</v>
      </c>
      <c r="G37" s="299">
        <v>1.38284114E7</v>
      </c>
      <c r="H37" s="299">
        <v>1.773687347E7</v>
      </c>
      <c r="I37" s="299">
        <v>1.985297513E7</v>
      </c>
      <c r="J37" s="299">
        <v>1.420432098E7</v>
      </c>
      <c r="K37" s="299">
        <v>1.334769271E7</v>
      </c>
      <c r="M37" s="19"/>
    </row>
    <row r="38" ht="14.25" customHeight="1">
      <c r="A38" s="68" t="s">
        <v>876</v>
      </c>
      <c r="B38" s="299">
        <v>8.946297835E7</v>
      </c>
      <c r="C38" s="299">
        <v>5.463995495E7</v>
      </c>
      <c r="D38" s="299">
        <v>8.545765743E7</v>
      </c>
      <c r="E38" s="299">
        <v>4.350972326E7</v>
      </c>
      <c r="F38" s="299">
        <v>3.793989513E7</v>
      </c>
      <c r="G38" s="299">
        <v>3.9867955800000004E7</v>
      </c>
      <c r="H38" s="299">
        <v>4.123792958E7</v>
      </c>
      <c r="I38" s="299">
        <v>3.844332739E7</v>
      </c>
      <c r="J38" s="299">
        <v>4.222279192999999E7</v>
      </c>
      <c r="K38" s="299">
        <v>6.101928417999999E7</v>
      </c>
      <c r="M38" s="19"/>
    </row>
    <row r="39" ht="14.25" customHeight="1">
      <c r="A39" s="68" t="s">
        <v>877</v>
      </c>
      <c r="B39" s="299">
        <v>0.0</v>
      </c>
      <c r="C39" s="299">
        <v>0.0</v>
      </c>
      <c r="D39" s="299">
        <v>0.0</v>
      </c>
      <c r="E39" s="299">
        <v>0.0</v>
      </c>
      <c r="F39" s="299">
        <v>0.0</v>
      </c>
      <c r="G39" s="299">
        <v>0.0</v>
      </c>
      <c r="H39" s="299">
        <v>0.0</v>
      </c>
      <c r="I39" s="299">
        <v>0.0</v>
      </c>
      <c r="J39" s="299">
        <v>0.0</v>
      </c>
      <c r="K39" s="299">
        <v>0.0</v>
      </c>
      <c r="M39" s="19"/>
    </row>
    <row r="40" ht="14.25" customHeight="1">
      <c r="A40" s="68" t="s">
        <v>878</v>
      </c>
      <c r="B40" s="299">
        <v>3.9996698870000005E7</v>
      </c>
      <c r="C40" s="299">
        <v>2.8282071580000002E7</v>
      </c>
      <c r="D40" s="299">
        <v>2.131141656E7</v>
      </c>
      <c r="E40" s="299">
        <v>3.802277168E7</v>
      </c>
      <c r="F40" s="299">
        <v>9.104079952000001E7</v>
      </c>
      <c r="G40" s="299">
        <v>1.081356674E8</v>
      </c>
      <c r="H40" s="299">
        <v>1.2724923769E8</v>
      </c>
      <c r="I40" s="299">
        <v>1.5448551475E8</v>
      </c>
      <c r="J40" s="299">
        <v>1.2679216727000001E8</v>
      </c>
      <c r="K40" s="299">
        <v>1.0677594143E8</v>
      </c>
      <c r="M40" s="19"/>
    </row>
    <row r="41" ht="14.25" customHeight="1">
      <c r="A41" s="68" t="s">
        <v>879</v>
      </c>
      <c r="B41" s="299">
        <v>2.153675489E7</v>
      </c>
      <c r="C41" s="299">
        <v>7169661.9799999995</v>
      </c>
      <c r="D41" s="299">
        <v>6575703.880000001</v>
      </c>
      <c r="E41" s="299">
        <v>6097305.04</v>
      </c>
      <c r="F41" s="299">
        <v>7386627.25</v>
      </c>
      <c r="G41" s="299">
        <v>4262079.09</v>
      </c>
      <c r="H41" s="299">
        <v>4695094.09</v>
      </c>
      <c r="I41" s="299">
        <v>4887753.33</v>
      </c>
      <c r="J41" s="299">
        <v>4667114.3100000005</v>
      </c>
      <c r="K41" s="299">
        <v>3298594.46</v>
      </c>
      <c r="M41" s="19"/>
    </row>
    <row r="42" ht="14.25" customHeight="1">
      <c r="A42" s="68" t="s">
        <v>880</v>
      </c>
      <c r="B42" s="299">
        <v>2460403.26</v>
      </c>
      <c r="C42" s="299">
        <v>1312787.4</v>
      </c>
      <c r="D42" s="299">
        <v>1350610.03</v>
      </c>
      <c r="E42" s="299">
        <v>1417405.4</v>
      </c>
      <c r="F42" s="299">
        <v>1940862.95</v>
      </c>
      <c r="G42" s="299">
        <v>1996555.1700000002</v>
      </c>
      <c r="H42" s="299">
        <v>4386888.48</v>
      </c>
      <c r="I42" s="299">
        <v>7614820.58</v>
      </c>
      <c r="J42" s="299">
        <v>2726944.27</v>
      </c>
      <c r="K42" s="299">
        <v>1771568.83</v>
      </c>
      <c r="M42" s="19"/>
    </row>
    <row r="43" ht="14.25" customHeight="1">
      <c r="A43" s="68" t="s">
        <v>881</v>
      </c>
      <c r="B43" s="299">
        <v>2.865784052E7</v>
      </c>
      <c r="C43" s="299">
        <v>5.016270579000001E7</v>
      </c>
      <c r="D43" s="299">
        <v>3.930366175E7</v>
      </c>
      <c r="E43" s="299">
        <v>4.839344812E7</v>
      </c>
      <c r="F43" s="299">
        <v>1.2316881129999999E7</v>
      </c>
      <c r="G43" s="299">
        <v>1.009088153E7</v>
      </c>
      <c r="H43" s="299">
        <v>2.074887964E7</v>
      </c>
      <c r="I43" s="299">
        <v>1.2522019559999999E7</v>
      </c>
      <c r="J43" s="299">
        <v>2.78359008E7</v>
      </c>
      <c r="K43" s="299">
        <v>4.895172539E7</v>
      </c>
      <c r="M43" s="19"/>
    </row>
    <row r="44" ht="14.25" customHeight="1">
      <c r="A44" s="68" t="s">
        <v>882</v>
      </c>
      <c r="B44" s="299">
        <v>5.143920092E7</v>
      </c>
      <c r="C44" s="299">
        <v>1.451333711E7</v>
      </c>
      <c r="D44" s="299">
        <v>2.221186953E7</v>
      </c>
      <c r="E44" s="299">
        <v>4771452.43</v>
      </c>
      <c r="F44" s="299">
        <v>4.223318433E7</v>
      </c>
      <c r="G44" s="299">
        <v>2.3859437209999997E7</v>
      </c>
      <c r="H44" s="299">
        <v>2.857205506E7</v>
      </c>
      <c r="I44" s="299">
        <v>3.601717703E7</v>
      </c>
      <c r="J44" s="299">
        <v>2.616834283E7</v>
      </c>
      <c r="K44" s="299">
        <v>1.717660889E7</v>
      </c>
      <c r="M44" s="19"/>
    </row>
    <row r="45" ht="14.25" customHeight="1">
      <c r="A45" s="68" t="s">
        <v>883</v>
      </c>
      <c r="B45" s="299">
        <v>6.207946142E7</v>
      </c>
      <c r="C45" s="299">
        <v>4.628145906E7</v>
      </c>
      <c r="D45" s="299">
        <v>4.317706425E7</v>
      </c>
      <c r="E45" s="299">
        <v>3.597668203E7</v>
      </c>
      <c r="F45" s="299">
        <v>4.032720773E7</v>
      </c>
      <c r="G45" s="299">
        <v>3.896243054E7</v>
      </c>
      <c r="H45" s="299">
        <v>4.543958325E7</v>
      </c>
      <c r="I45" s="299">
        <v>3.892900257E7</v>
      </c>
      <c r="J45" s="299">
        <v>3.643159193E7</v>
      </c>
      <c r="K45" s="299">
        <v>5.131712475E7</v>
      </c>
      <c r="M45" s="19"/>
    </row>
    <row r="46" ht="14.25" customHeight="1">
      <c r="A46" s="68" t="s">
        <v>884</v>
      </c>
      <c r="B46" s="299">
        <v>124424.09</v>
      </c>
      <c r="C46" s="299">
        <v>29153.980000000003</v>
      </c>
      <c r="D46" s="299">
        <v>0.0</v>
      </c>
      <c r="E46" s="299">
        <v>0.0</v>
      </c>
      <c r="F46" s="299">
        <v>0.0</v>
      </c>
      <c r="G46" s="299">
        <v>0.0</v>
      </c>
      <c r="H46" s="299">
        <v>0.0</v>
      </c>
      <c r="I46" s="299">
        <v>0.0</v>
      </c>
      <c r="J46" s="299">
        <v>0.0</v>
      </c>
      <c r="K46" s="299">
        <v>0.0</v>
      </c>
      <c r="M46" s="19"/>
    </row>
    <row r="47" ht="14.25" customHeight="1">
      <c r="A47" s="68" t="s">
        <v>885</v>
      </c>
      <c r="B47" s="299">
        <v>6.932065471E7</v>
      </c>
      <c r="C47" s="299">
        <v>2.692142336E7</v>
      </c>
      <c r="D47" s="299">
        <v>2.984326412E7</v>
      </c>
      <c r="E47" s="299">
        <v>2.452757039E7</v>
      </c>
      <c r="F47" s="299">
        <v>4.096247366E7</v>
      </c>
      <c r="G47" s="299">
        <v>2.8250435450000003E7</v>
      </c>
      <c r="H47" s="299">
        <v>3.986790051E7</v>
      </c>
      <c r="I47" s="299">
        <v>4.51811098E7</v>
      </c>
      <c r="J47" s="299">
        <v>3.1360946880000003E7</v>
      </c>
      <c r="K47" s="299">
        <v>2.713111782E7</v>
      </c>
      <c r="M47" s="19"/>
    </row>
    <row r="48" ht="14.25" customHeight="1">
      <c r="A48" s="68" t="s">
        <v>886</v>
      </c>
      <c r="B48" s="299">
        <v>0.0</v>
      </c>
      <c r="C48" s="299">
        <v>0.0</v>
      </c>
      <c r="D48" s="299">
        <v>0.0</v>
      </c>
      <c r="E48" s="299">
        <v>0.0</v>
      </c>
      <c r="F48" s="299">
        <v>0.0</v>
      </c>
      <c r="G48" s="299">
        <v>0.0</v>
      </c>
      <c r="H48" s="299">
        <v>0.0</v>
      </c>
      <c r="I48" s="299">
        <v>0.0</v>
      </c>
      <c r="J48" s="299">
        <v>0.0</v>
      </c>
      <c r="K48" s="299">
        <v>0.0</v>
      </c>
      <c r="M48" s="19"/>
    </row>
    <row r="49" ht="14.25" customHeight="1">
      <c r="A49" s="68" t="s">
        <v>887</v>
      </c>
      <c r="B49" s="299">
        <v>0.0</v>
      </c>
      <c r="C49" s="299">
        <v>0.0</v>
      </c>
      <c r="D49" s="299">
        <v>0.0</v>
      </c>
      <c r="E49" s="299">
        <v>0.0</v>
      </c>
      <c r="F49" s="299">
        <v>0.0</v>
      </c>
      <c r="G49" s="299">
        <v>0.0</v>
      </c>
      <c r="H49" s="299">
        <v>0.0</v>
      </c>
      <c r="I49" s="299">
        <v>0.0</v>
      </c>
      <c r="J49" s="299">
        <v>0.0</v>
      </c>
      <c r="K49" s="299">
        <v>0.0</v>
      </c>
      <c r="M49" s="19"/>
    </row>
    <row r="50" ht="14.25" customHeight="1">
      <c r="A50" s="68" t="s">
        <v>888</v>
      </c>
      <c r="B50" s="299">
        <v>1.0256780725E8</v>
      </c>
      <c r="C50" s="299">
        <v>8.881644679E7</v>
      </c>
      <c r="D50" s="299">
        <v>5.8598498910000004E7</v>
      </c>
      <c r="E50" s="299">
        <v>4.922999139E7</v>
      </c>
      <c r="F50" s="299">
        <v>5.0191725279999994E7</v>
      </c>
      <c r="G50" s="299">
        <v>3.101491591E7</v>
      </c>
      <c r="H50" s="299">
        <v>3.516900846E7</v>
      </c>
      <c r="I50" s="299">
        <v>4.848620615E7</v>
      </c>
      <c r="J50" s="299">
        <v>5.594090615E7</v>
      </c>
      <c r="K50" s="299">
        <v>5.118566221E7</v>
      </c>
      <c r="M50" s="19"/>
    </row>
    <row r="51" ht="14.25" customHeight="1">
      <c r="A51" s="68" t="s">
        <v>889</v>
      </c>
      <c r="B51" s="299">
        <v>7.516660933E7</v>
      </c>
      <c r="C51" s="299">
        <v>2.478814942E7</v>
      </c>
      <c r="D51" s="299">
        <v>3.266358981E7</v>
      </c>
      <c r="E51" s="299">
        <v>1.550963728E7</v>
      </c>
      <c r="F51" s="299">
        <v>4.136724032E7</v>
      </c>
      <c r="G51" s="299">
        <v>2.1140128490000002E7</v>
      </c>
      <c r="H51" s="299">
        <v>2.926818029E7</v>
      </c>
      <c r="I51" s="299">
        <v>3.497621726E7</v>
      </c>
      <c r="J51" s="299">
        <v>2.782198716E7</v>
      </c>
      <c r="K51" s="299">
        <v>2.039699105E7</v>
      </c>
      <c r="M51" s="19"/>
    </row>
    <row r="52" ht="14.25" customHeight="1">
      <c r="A52" s="68" t="s">
        <v>890</v>
      </c>
      <c r="B52" s="299">
        <v>168583.92</v>
      </c>
      <c r="C52" s="299">
        <v>127077.22</v>
      </c>
      <c r="D52" s="299">
        <v>172334.72</v>
      </c>
      <c r="E52" s="299">
        <v>288122.63</v>
      </c>
      <c r="F52" s="299">
        <v>296383.94</v>
      </c>
      <c r="G52" s="299">
        <v>617143.41</v>
      </c>
      <c r="H52" s="299">
        <v>433589.57</v>
      </c>
      <c r="I52" s="299">
        <v>730236.75</v>
      </c>
      <c r="J52" s="299">
        <v>973582.3999999999</v>
      </c>
      <c r="K52" s="299">
        <v>709586.29</v>
      </c>
      <c r="M52" s="19"/>
    </row>
    <row r="53" ht="14.25" customHeight="1">
      <c r="A53" s="68" t="s">
        <v>891</v>
      </c>
      <c r="B53" s="299">
        <v>7.667484461E7</v>
      </c>
      <c r="C53" s="299">
        <v>5.911370418E7</v>
      </c>
      <c r="D53" s="299">
        <v>4.664156882E7</v>
      </c>
      <c r="E53" s="299">
        <v>4.902386479000001E7</v>
      </c>
      <c r="F53" s="299">
        <v>2.676066167E7</v>
      </c>
      <c r="G53" s="299">
        <v>1.968743366E7</v>
      </c>
      <c r="H53" s="299">
        <v>3.0125057299999997E7</v>
      </c>
      <c r="I53" s="299">
        <v>2.616949995E7</v>
      </c>
      <c r="J53" s="299">
        <v>2.1756712259999998E7</v>
      </c>
      <c r="K53" s="299">
        <v>1.4660158459999999E7</v>
      </c>
      <c r="M53" s="19"/>
    </row>
    <row r="54" ht="14.25" customHeight="1">
      <c r="A54" s="68" t="s">
        <v>892</v>
      </c>
      <c r="B54" s="299">
        <v>70113.84</v>
      </c>
      <c r="C54" s="299">
        <v>103083.9</v>
      </c>
      <c r="D54" s="299">
        <v>108145.15000000001</v>
      </c>
      <c r="E54" s="299">
        <v>159647.85</v>
      </c>
      <c r="F54" s="299">
        <v>293277.72</v>
      </c>
      <c r="G54" s="299">
        <v>252898.46</v>
      </c>
      <c r="H54" s="299">
        <v>254147.06</v>
      </c>
      <c r="I54" s="299">
        <v>236171.68</v>
      </c>
      <c r="J54" s="299">
        <v>224796.77000000002</v>
      </c>
      <c r="K54" s="299">
        <v>119273.41</v>
      </c>
      <c r="M54" s="19"/>
    </row>
    <row r="55" ht="14.25" customHeight="1">
      <c r="A55" s="68" t="s">
        <v>893</v>
      </c>
      <c r="B55" s="299">
        <v>1.0578452672E8</v>
      </c>
      <c r="C55" s="299">
        <v>4.518330791E7</v>
      </c>
      <c r="D55" s="299">
        <v>4.8204769019999996E7</v>
      </c>
      <c r="E55" s="299">
        <v>4.7222396940000005E7</v>
      </c>
      <c r="F55" s="299">
        <v>4.737677953E7</v>
      </c>
      <c r="G55" s="299">
        <v>3.038771122E7</v>
      </c>
      <c r="H55" s="299">
        <v>3.310501257E7</v>
      </c>
      <c r="I55" s="299">
        <v>4.819468863E7</v>
      </c>
      <c r="J55" s="299">
        <v>6.691845022E7</v>
      </c>
      <c r="K55" s="299">
        <v>8.111733063000001E7</v>
      </c>
      <c r="M55" s="19"/>
    </row>
    <row r="56" ht="14.25" customHeight="1">
      <c r="A56" s="68" t="s">
        <v>894</v>
      </c>
      <c r="B56" s="299">
        <v>0.0</v>
      </c>
      <c r="C56" s="299">
        <v>0.0</v>
      </c>
      <c r="D56" s="299">
        <v>0.0</v>
      </c>
      <c r="E56" s="299">
        <v>0.0</v>
      </c>
      <c r="F56" s="299">
        <v>0.0</v>
      </c>
      <c r="G56" s="299">
        <v>0.0</v>
      </c>
      <c r="H56" s="299">
        <v>0.0</v>
      </c>
      <c r="I56" s="299">
        <v>0.0</v>
      </c>
      <c r="J56" s="299">
        <v>0.0</v>
      </c>
      <c r="K56" s="299">
        <v>0.0</v>
      </c>
      <c r="M56" s="19"/>
    </row>
    <row r="57" ht="14.25" customHeight="1">
      <c r="A57" s="68" t="s">
        <v>895</v>
      </c>
      <c r="B57" s="299">
        <v>0.0</v>
      </c>
      <c r="C57" s="299">
        <v>0.0</v>
      </c>
      <c r="D57" s="299">
        <v>0.0</v>
      </c>
      <c r="E57" s="299">
        <v>0.0</v>
      </c>
      <c r="F57" s="299">
        <v>0.0</v>
      </c>
      <c r="G57" s="299">
        <v>0.0</v>
      </c>
      <c r="H57" s="299">
        <v>0.0</v>
      </c>
      <c r="I57" s="299">
        <v>0.0</v>
      </c>
      <c r="J57" s="299">
        <v>0.0</v>
      </c>
      <c r="K57" s="299">
        <v>0.0</v>
      </c>
      <c r="M57" s="19"/>
    </row>
    <row r="58" ht="14.25" customHeight="1">
      <c r="A58" s="446" t="s">
        <v>901</v>
      </c>
      <c r="B58" s="444" t="str">
        <f t="shared" ref="B58:K58" si="3">SUM(B59:B83)</f>
        <v>  153,333,246 </v>
      </c>
      <c r="C58" s="444" t="str">
        <f t="shared" si="3"/>
        <v>  164,714,004 </v>
      </c>
      <c r="D58" s="444" t="str">
        <f t="shared" si="3"/>
        <v>  172,438,817 </v>
      </c>
      <c r="E58" s="444" t="str">
        <f t="shared" si="3"/>
        <v>  193,806,806 </v>
      </c>
      <c r="F58" s="444" t="str">
        <f t="shared" si="3"/>
        <v>  212,705,967 </v>
      </c>
      <c r="G58" s="444" t="str">
        <f t="shared" si="3"/>
        <v>  245,753,693 </v>
      </c>
      <c r="H58" s="444" t="str">
        <f t="shared" si="3"/>
        <v>  216,697,184 </v>
      </c>
      <c r="I58" s="444" t="str">
        <f t="shared" si="3"/>
        <v>  216,094,965 </v>
      </c>
      <c r="J58" s="444" t="str">
        <f t="shared" si="3"/>
        <v>  238,632,297 </v>
      </c>
      <c r="K58" s="444" t="str">
        <f t="shared" si="3"/>
        <v>  264,916,669 </v>
      </c>
      <c r="M58" s="19"/>
    </row>
    <row r="59" ht="14.25" customHeight="1">
      <c r="A59" s="68" t="s">
        <v>871</v>
      </c>
      <c r="B59" s="299">
        <v>2758912.084381836</v>
      </c>
      <c r="C59" s="299">
        <v>2598937.7619712553</v>
      </c>
      <c r="D59" s="299">
        <v>1825791.6429200002</v>
      </c>
      <c r="E59" s="299">
        <v>2061177.9939799998</v>
      </c>
      <c r="F59" s="299">
        <v>2232758.14925</v>
      </c>
      <c r="G59" s="299">
        <v>1601155.8191999998</v>
      </c>
      <c r="H59" s="299">
        <v>1953354.58615</v>
      </c>
      <c r="I59" s="299">
        <v>1974453.8407799997</v>
      </c>
      <c r="J59" s="299">
        <v>3326069.568151492</v>
      </c>
      <c r="K59" s="299">
        <v>3234840.503972348</v>
      </c>
      <c r="M59" s="19"/>
    </row>
    <row r="60" ht="14.25" customHeight="1">
      <c r="A60" s="68" t="s">
        <v>872</v>
      </c>
      <c r="B60" s="299">
        <v>9392414.208681406</v>
      </c>
      <c r="C60" s="299">
        <v>1.0256307121006878E7</v>
      </c>
      <c r="D60" s="299">
        <v>1.2277707738180002E7</v>
      </c>
      <c r="E60" s="299">
        <v>1.4789555635944115E7</v>
      </c>
      <c r="F60" s="299">
        <v>1.6510999757767294E7</v>
      </c>
      <c r="G60" s="299">
        <v>1.968384357401172E7</v>
      </c>
      <c r="H60" s="299">
        <v>1.6116486397203699E7</v>
      </c>
      <c r="I60" s="299">
        <v>1.6401537732279997E7</v>
      </c>
      <c r="J60" s="299">
        <v>1.8147321062017605E7</v>
      </c>
      <c r="K60" s="299">
        <v>1.9704941029119894E7</v>
      </c>
      <c r="M60" s="19"/>
    </row>
    <row r="61" ht="14.25" customHeight="1">
      <c r="A61" s="68" t="s">
        <v>873</v>
      </c>
      <c r="B61" s="299">
        <v>7718362.378096461</v>
      </c>
      <c r="C61" s="299">
        <v>7755266.223091136</v>
      </c>
      <c r="D61" s="299">
        <v>9241030.08198</v>
      </c>
      <c r="E61" s="299">
        <v>1.0199636244276358E7</v>
      </c>
      <c r="F61" s="299">
        <v>1.1144698454192579E7</v>
      </c>
      <c r="G61" s="299">
        <v>1.3118148777829716E7</v>
      </c>
      <c r="H61" s="299">
        <v>1.1564567970783424E7</v>
      </c>
      <c r="I61" s="299">
        <v>1.3437047261079999E7</v>
      </c>
      <c r="J61" s="299">
        <v>1.4248684110614132E7</v>
      </c>
      <c r="K61" s="299">
        <v>1.6183752304699775E7</v>
      </c>
      <c r="M61" s="19"/>
    </row>
    <row r="62" ht="14.25" customHeight="1">
      <c r="A62" s="68" t="s">
        <v>874</v>
      </c>
      <c r="B62" s="299">
        <v>1.844840887328168E7</v>
      </c>
      <c r="C62" s="299">
        <v>1.8923925400259413E7</v>
      </c>
      <c r="D62" s="299">
        <v>2.123083052208E7</v>
      </c>
      <c r="E62" s="299">
        <v>2.2106884196600154E7</v>
      </c>
      <c r="F62" s="299">
        <v>2.652776325828869E7</v>
      </c>
      <c r="G62" s="299">
        <v>3.246247240320989E7</v>
      </c>
      <c r="H62" s="299">
        <v>2.795926500888992E7</v>
      </c>
      <c r="I62" s="299">
        <v>2.917452428601E7</v>
      </c>
      <c r="J62" s="299">
        <v>4.3666224359411955E7</v>
      </c>
      <c r="K62" s="299">
        <v>5.268137443938442E7</v>
      </c>
      <c r="M62" s="19"/>
    </row>
    <row r="63" ht="14.25" customHeight="1">
      <c r="A63" s="68" t="s">
        <v>875</v>
      </c>
      <c r="B63" s="299">
        <v>8454082.144704979</v>
      </c>
      <c r="C63" s="299">
        <v>9082065.830690607</v>
      </c>
      <c r="D63" s="299">
        <v>9929504.81796</v>
      </c>
      <c r="E63" s="299">
        <v>1.0772970176838487E7</v>
      </c>
      <c r="F63" s="299">
        <v>1.1292576301153459E7</v>
      </c>
      <c r="G63" s="299">
        <v>1.1422728512110028E7</v>
      </c>
      <c r="H63" s="299">
        <v>1.1418350291357087E7</v>
      </c>
      <c r="I63" s="299">
        <v>1.181778989978E7</v>
      </c>
      <c r="J63" s="299">
        <v>1.114889177136164E7</v>
      </c>
      <c r="K63" s="299">
        <v>1.2261922551754456E7</v>
      </c>
      <c r="M63" s="19"/>
    </row>
    <row r="64" ht="14.25" customHeight="1">
      <c r="A64" s="68" t="s">
        <v>876</v>
      </c>
      <c r="B64" s="299">
        <v>1.5557516712760732E7</v>
      </c>
      <c r="C64" s="299">
        <v>1.5852389235077644E7</v>
      </c>
      <c r="D64" s="299">
        <v>1.5830478344440002E7</v>
      </c>
      <c r="E64" s="299">
        <v>1.753021572978088E7</v>
      </c>
      <c r="F64" s="299">
        <v>1.7973282824283037E7</v>
      </c>
      <c r="G64" s="299">
        <v>2.2651504788073156E7</v>
      </c>
      <c r="H64" s="299">
        <v>1.5467683312882299E7</v>
      </c>
      <c r="I64" s="299">
        <v>1.5261391785E7</v>
      </c>
      <c r="J64" s="299">
        <v>1.7109719613297656E7</v>
      </c>
      <c r="K64" s="299">
        <v>1.4656066931657255E7</v>
      </c>
      <c r="M64" s="19"/>
    </row>
    <row r="65" ht="14.25" customHeight="1">
      <c r="A65" s="68" t="s">
        <v>877</v>
      </c>
      <c r="B65" s="299">
        <v>5088.035712823045</v>
      </c>
      <c r="C65" s="299">
        <v>7579.064934410985</v>
      </c>
      <c r="D65" s="299">
        <v>17516.54324</v>
      </c>
      <c r="E65" s="299">
        <v>15046.835229999999</v>
      </c>
      <c r="F65" s="299">
        <v>33233.81446</v>
      </c>
      <c r="G65" s="299">
        <v>29678.275199999996</v>
      </c>
      <c r="H65" s="299">
        <v>16646.5255</v>
      </c>
      <c r="I65" s="299">
        <v>29258.017620000002</v>
      </c>
      <c r="J65" s="299">
        <v>41710.344770132935</v>
      </c>
      <c r="K65" s="299">
        <v>55397.91809419177</v>
      </c>
      <c r="M65" s="19"/>
    </row>
    <row r="66" ht="14.25" customHeight="1">
      <c r="A66" s="68" t="s">
        <v>878</v>
      </c>
      <c r="B66" s="299">
        <v>9659696.430001562</v>
      </c>
      <c r="C66" s="299">
        <v>1.0939122498419806E7</v>
      </c>
      <c r="D66" s="299">
        <v>1.2387522480200002E7</v>
      </c>
      <c r="E66" s="299">
        <v>1.265760404851577E7</v>
      </c>
      <c r="F66" s="299">
        <v>1.3947128395696621E7</v>
      </c>
      <c r="G66" s="299">
        <v>1.7399436363726344E7</v>
      </c>
      <c r="H66" s="299">
        <v>1.2359886652327029E7</v>
      </c>
      <c r="I66" s="299">
        <v>1.372424913032E7</v>
      </c>
      <c r="J66" s="299">
        <v>1.2836415018931437E7</v>
      </c>
      <c r="K66" s="299">
        <v>1.3644766348202845E7</v>
      </c>
      <c r="M66" s="19"/>
    </row>
    <row r="67" ht="14.25" customHeight="1">
      <c r="A67" s="68" t="s">
        <v>879</v>
      </c>
      <c r="B67" s="299">
        <v>7840591.800751626</v>
      </c>
      <c r="C67" s="299">
        <v>7771474.699185342</v>
      </c>
      <c r="D67" s="299">
        <v>8466063.76678</v>
      </c>
      <c r="E67" s="299">
        <v>9162862.115808608</v>
      </c>
      <c r="F67" s="299">
        <v>1.0155155615577022E7</v>
      </c>
      <c r="G67" s="299">
        <v>1.1177844496441996E7</v>
      </c>
      <c r="H67" s="299">
        <v>9931709.544053014</v>
      </c>
      <c r="I67" s="299">
        <v>1.0465394681899998E7</v>
      </c>
      <c r="J67" s="299">
        <v>1.0951174228597527E7</v>
      </c>
      <c r="K67" s="299">
        <v>1.1388882185074896E7</v>
      </c>
      <c r="M67" s="19"/>
    </row>
    <row r="68" ht="14.25" customHeight="1">
      <c r="A68" s="68" t="s">
        <v>880</v>
      </c>
      <c r="B68" s="299">
        <v>1702369.8013526185</v>
      </c>
      <c r="C68" s="299">
        <v>2326784.973154707</v>
      </c>
      <c r="D68" s="299">
        <v>2581905.7791999998</v>
      </c>
      <c r="E68" s="299">
        <v>3150029.7818721826</v>
      </c>
      <c r="F68" s="299">
        <v>3619655.189404294</v>
      </c>
      <c r="G68" s="299">
        <v>3468787.908428685</v>
      </c>
      <c r="H68" s="299">
        <v>3067174.347496457</v>
      </c>
      <c r="I68" s="299">
        <v>3213332.73462</v>
      </c>
      <c r="J68" s="299">
        <v>5048936.443236482</v>
      </c>
      <c r="K68" s="299">
        <v>4834613.097210436</v>
      </c>
      <c r="M68" s="19"/>
    </row>
    <row r="69" ht="14.25" customHeight="1">
      <c r="A69" s="68" t="s">
        <v>881</v>
      </c>
      <c r="B69" s="299">
        <v>4414770.302800967</v>
      </c>
      <c r="C69" s="299">
        <v>3968745.9335675007</v>
      </c>
      <c r="D69" s="299">
        <v>5200478.4551406</v>
      </c>
      <c r="E69" s="299">
        <v>5454337.634658043</v>
      </c>
      <c r="F69" s="299">
        <v>7419035.311514841</v>
      </c>
      <c r="G69" s="299">
        <v>7160544.5188106615</v>
      </c>
      <c r="H69" s="299">
        <v>7797338.148068217</v>
      </c>
      <c r="I69" s="299">
        <v>6384746.253900001</v>
      </c>
      <c r="J69" s="299">
        <v>6875117.607177734</v>
      </c>
      <c r="K69" s="299">
        <v>6453295.475290304</v>
      </c>
      <c r="M69" s="19"/>
    </row>
    <row r="70" ht="14.25" customHeight="1">
      <c r="A70" s="68" t="s">
        <v>882</v>
      </c>
      <c r="B70" s="299">
        <v>6393963.530622466</v>
      </c>
      <c r="C70" s="299">
        <v>7345486.724957656</v>
      </c>
      <c r="D70" s="299">
        <v>7856575.249779999</v>
      </c>
      <c r="E70" s="299">
        <v>9105046.588460686</v>
      </c>
      <c r="F70" s="299">
        <v>8915336.553166682</v>
      </c>
      <c r="G70" s="299">
        <v>1.190786618277155E7</v>
      </c>
      <c r="H70" s="299">
        <v>1.2016793241489362E7</v>
      </c>
      <c r="I70" s="299">
        <v>1.112446241904E7</v>
      </c>
      <c r="J70" s="299">
        <v>1.0598707331289152E7</v>
      </c>
      <c r="K70" s="299">
        <v>1.1767573440949306E7</v>
      </c>
      <c r="M70" s="19"/>
    </row>
    <row r="71" ht="14.25" customHeight="1">
      <c r="A71" s="68" t="s">
        <v>883</v>
      </c>
      <c r="B71" s="299">
        <v>1.2095515775883485E7</v>
      </c>
      <c r="C71" s="299">
        <v>1.3367456898452088E7</v>
      </c>
      <c r="D71" s="299">
        <v>1.354338477472E7</v>
      </c>
      <c r="E71" s="299">
        <v>1.5448817383249499E7</v>
      </c>
      <c r="F71" s="299">
        <v>1.6682466042051144E7</v>
      </c>
      <c r="G71" s="299">
        <v>1.8461404332052E7</v>
      </c>
      <c r="H71" s="299">
        <v>1.7488700072632734E7</v>
      </c>
      <c r="I71" s="299">
        <v>1.551207178687E7</v>
      </c>
      <c r="J71" s="299">
        <v>1.5532475287670655E7</v>
      </c>
      <c r="K71" s="299">
        <v>1.8661755239467923E7</v>
      </c>
      <c r="M71" s="19"/>
    </row>
    <row r="72" ht="14.25" customHeight="1">
      <c r="A72" s="68" t="s">
        <v>884</v>
      </c>
      <c r="B72" s="299">
        <v>1790986.4947222113</v>
      </c>
      <c r="C72" s="299">
        <v>1734978.9298764425</v>
      </c>
      <c r="D72" s="299">
        <v>1644525.14354</v>
      </c>
      <c r="E72" s="299">
        <v>2161978.0735</v>
      </c>
      <c r="F72" s="299">
        <v>2887239.39789</v>
      </c>
      <c r="G72" s="299">
        <v>3057114.5808</v>
      </c>
      <c r="H72" s="299">
        <v>2919616.7759</v>
      </c>
      <c r="I72" s="299">
        <v>2477044.44233</v>
      </c>
      <c r="J72" s="299">
        <v>2311459.6408615285</v>
      </c>
      <c r="K72" s="299">
        <v>2723459.486121617</v>
      </c>
      <c r="M72" s="19"/>
    </row>
    <row r="73" ht="14.25" customHeight="1">
      <c r="A73" s="68" t="s">
        <v>885</v>
      </c>
      <c r="B73" s="299">
        <v>1.1380129476038987E7</v>
      </c>
      <c r="C73" s="299">
        <v>1.1202302463171164E7</v>
      </c>
      <c r="D73" s="299">
        <v>1.2173083610840002E7</v>
      </c>
      <c r="E73" s="299">
        <v>1.4400358692633152E7</v>
      </c>
      <c r="F73" s="299">
        <v>1.565421239811224E7</v>
      </c>
      <c r="G73" s="299">
        <v>1.8211836718055543E7</v>
      </c>
      <c r="H73" s="299">
        <v>1.5632934720130851E7</v>
      </c>
      <c r="I73" s="299">
        <v>1.491387052916E7</v>
      </c>
      <c r="J73" s="299">
        <v>1.5896304342051039E7</v>
      </c>
      <c r="K73" s="299">
        <v>1.6295265535527522E7</v>
      </c>
      <c r="M73" s="19"/>
    </row>
    <row r="74" ht="14.25" customHeight="1">
      <c r="A74" s="68" t="s">
        <v>886</v>
      </c>
      <c r="B74" s="299">
        <v>488981.3828083972</v>
      </c>
      <c r="C74" s="299">
        <v>589887.7589190356</v>
      </c>
      <c r="D74" s="299">
        <v>414056.74178000004</v>
      </c>
      <c r="E74" s="299">
        <v>495197.70292999997</v>
      </c>
      <c r="F74" s="299">
        <v>498347.86392999993</v>
      </c>
      <c r="G74" s="299">
        <v>108743.87999999999</v>
      </c>
      <c r="H74" s="299">
        <v>138607.74125</v>
      </c>
      <c r="I74" s="299">
        <v>51698.7</v>
      </c>
      <c r="J74" s="299">
        <v>796532.5965657312</v>
      </c>
      <c r="K74" s="299">
        <v>269317.81776</v>
      </c>
      <c r="M74" s="19"/>
    </row>
    <row r="75" ht="14.25" customHeight="1">
      <c r="A75" s="68" t="s">
        <v>887</v>
      </c>
      <c r="B75" s="299">
        <v>2087314.4489031448</v>
      </c>
      <c r="C75" s="299">
        <v>2339768.846695173</v>
      </c>
      <c r="D75" s="299">
        <v>3449171.46106</v>
      </c>
      <c r="E75" s="299">
        <v>3887863.8566599996</v>
      </c>
      <c r="F75" s="299">
        <v>5606989.06313</v>
      </c>
      <c r="G75" s="299">
        <v>6686304.408</v>
      </c>
      <c r="H75" s="299">
        <v>5663052.831700001</v>
      </c>
      <c r="I75" s="299">
        <v>4769212.33985</v>
      </c>
      <c r="J75" s="299">
        <v>4462438.367040281</v>
      </c>
      <c r="K75" s="299">
        <v>5687389.645677635</v>
      </c>
      <c r="M75" s="19"/>
    </row>
    <row r="76" ht="14.25" customHeight="1">
      <c r="A76" s="68" t="s">
        <v>888</v>
      </c>
      <c r="B76" s="299">
        <v>5043318.71051224</v>
      </c>
      <c r="C76" s="299">
        <v>7083829.589219776</v>
      </c>
      <c r="D76" s="299">
        <v>6106276.64268</v>
      </c>
      <c r="E76" s="299">
        <v>5448178.32992168</v>
      </c>
      <c r="F76" s="299">
        <v>4327159.096239763</v>
      </c>
      <c r="G76" s="299">
        <v>5564880.69712172</v>
      </c>
      <c r="H76" s="299">
        <v>6776973.52103015</v>
      </c>
      <c r="I76" s="299">
        <v>6200628.235900001</v>
      </c>
      <c r="J76" s="299">
        <v>7311743.460511583</v>
      </c>
      <c r="K76" s="299">
        <v>8982509.613011308</v>
      </c>
      <c r="M76" s="19"/>
    </row>
    <row r="77" ht="14.25" customHeight="1">
      <c r="A77" s="68" t="s">
        <v>889</v>
      </c>
      <c r="B77" s="299">
        <v>4398577.190780038</v>
      </c>
      <c r="C77" s="299">
        <v>5657187.916911359</v>
      </c>
      <c r="D77" s="299">
        <v>6066630.1241</v>
      </c>
      <c r="E77" s="299">
        <v>6639139.716839045</v>
      </c>
      <c r="F77" s="299">
        <v>7338773.585379504</v>
      </c>
      <c r="G77" s="299">
        <v>9317429.3073072</v>
      </c>
      <c r="H77" s="299">
        <v>6912332.928843777</v>
      </c>
      <c r="I77" s="299">
        <v>6640309.853320001</v>
      </c>
      <c r="J77" s="299">
        <v>9051325.219025854</v>
      </c>
      <c r="K77" s="299">
        <v>9826174.589217244</v>
      </c>
      <c r="M77" s="19"/>
    </row>
    <row r="78" ht="14.25" customHeight="1">
      <c r="A78" s="68" t="s">
        <v>890</v>
      </c>
      <c r="B78" s="299">
        <v>5159013.5264979</v>
      </c>
      <c r="C78" s="299">
        <v>6323145.09506366</v>
      </c>
      <c r="D78" s="299">
        <v>6287323.951540001</v>
      </c>
      <c r="E78" s="299">
        <v>7648871.389193767</v>
      </c>
      <c r="F78" s="299">
        <v>8754828.049911683</v>
      </c>
      <c r="G78" s="299">
        <v>8100714.863934266</v>
      </c>
      <c r="H78" s="299">
        <v>8267810.866468935</v>
      </c>
      <c r="I78" s="299">
        <v>8172931.2446</v>
      </c>
      <c r="J78" s="299">
        <v>7771425.458998176</v>
      </c>
      <c r="K78" s="299">
        <v>9304277.048739338</v>
      </c>
      <c r="M78" s="19"/>
    </row>
    <row r="79" ht="14.25" customHeight="1">
      <c r="A79" s="68" t="s">
        <v>891</v>
      </c>
      <c r="B79" s="299">
        <v>1.351618416526149E7</v>
      </c>
      <c r="C79" s="299">
        <v>1.368642705351626E7</v>
      </c>
      <c r="D79" s="299">
        <v>1.0491345324599998E7</v>
      </c>
      <c r="E79" s="299">
        <v>1.237603980970352E7</v>
      </c>
      <c r="F79" s="299">
        <v>1.389639796626918E7</v>
      </c>
      <c r="G79" s="299">
        <v>1.5740318953214314E7</v>
      </c>
      <c r="H79" s="299">
        <v>1.5201708287976569E7</v>
      </c>
      <c r="I79" s="299">
        <v>1.620106234572E7</v>
      </c>
      <c r="J79" s="299">
        <v>1.3215098534653703E7</v>
      </c>
      <c r="K79" s="299">
        <v>1.871463082519879E7</v>
      </c>
      <c r="M79" s="19"/>
    </row>
    <row r="80" ht="14.25" customHeight="1">
      <c r="A80" s="68" t="s">
        <v>892</v>
      </c>
      <c r="B80" s="299">
        <v>869382.4310984239</v>
      </c>
      <c r="C80" s="299">
        <v>949736.0280217587</v>
      </c>
      <c r="D80" s="299">
        <v>913443.64188</v>
      </c>
      <c r="E80" s="299">
        <v>2209435.44276</v>
      </c>
      <c r="F80" s="299">
        <v>1041815.14417</v>
      </c>
      <c r="G80" s="299">
        <v>1404917.8752</v>
      </c>
      <c r="H80" s="299">
        <v>1136024.4621000001</v>
      </c>
      <c r="I80" s="299">
        <v>968765.21325</v>
      </c>
      <c r="J80" s="299">
        <v>1519724.398977489</v>
      </c>
      <c r="K80" s="299">
        <v>1449250.9675817706</v>
      </c>
      <c r="M80" s="19"/>
    </row>
    <row r="81" ht="14.25" customHeight="1">
      <c r="A81" s="68" t="s">
        <v>893</v>
      </c>
      <c r="B81" s="299">
        <v>4102959.3104283637</v>
      </c>
      <c r="C81" s="299">
        <v>4833596.636212297</v>
      </c>
      <c r="D81" s="299">
        <v>4411779.51422</v>
      </c>
      <c r="E81" s="299">
        <v>5983462.390041376</v>
      </c>
      <c r="F81" s="299">
        <v>6146283.387840028</v>
      </c>
      <c r="G81" s="299">
        <v>6924185.8652621405</v>
      </c>
      <c r="H81" s="299">
        <v>6793918.232124758</v>
      </c>
      <c r="I81" s="299">
        <v>7126638.9470999995</v>
      </c>
      <c r="J81" s="299">
        <v>6606660.088581666</v>
      </c>
      <c r="K81" s="299">
        <v>5856255.69909289</v>
      </c>
      <c r="M81" s="19"/>
    </row>
    <row r="82" ht="14.25" customHeight="1">
      <c r="A82" s="68" t="s">
        <v>894</v>
      </c>
      <c r="B82" s="299">
        <v>19455.87744269617</v>
      </c>
      <c r="C82" s="299">
        <v>43553.03050960998</v>
      </c>
      <c r="D82" s="299">
        <v>55096.25740000001</v>
      </c>
      <c r="E82" s="299">
        <v>60063.86533</v>
      </c>
      <c r="F82" s="299">
        <v>57491.88261</v>
      </c>
      <c r="G82" s="299">
        <v>70308.0</v>
      </c>
      <c r="H82" s="299">
        <v>84532.25</v>
      </c>
      <c r="I82" s="299">
        <v>47981.8</v>
      </c>
      <c r="J82" s="299">
        <v>59623.075000000004</v>
      </c>
      <c r="K82" s="299">
        <v>126778.00298755187</v>
      </c>
      <c r="M82" s="19"/>
    </row>
    <row r="83" ht="14.25" customHeight="1">
      <c r="A83" s="128" t="s">
        <v>895</v>
      </c>
      <c r="B83" s="447">
        <v>35251.34350426792</v>
      </c>
      <c r="C83" s="447">
        <v>74048.56293907829</v>
      </c>
      <c r="D83" s="447">
        <v>37294.84978</v>
      </c>
      <c r="E83" s="447">
        <v>42032.8125</v>
      </c>
      <c r="F83" s="447">
        <v>42339.86910999999</v>
      </c>
      <c r="G83" s="447">
        <v>21522.3792</v>
      </c>
      <c r="H83" s="447">
        <v>11714.80695</v>
      </c>
      <c r="I83" s="447">
        <v>4561.65</v>
      </c>
      <c r="J83" s="447">
        <v>98514.90000000001</v>
      </c>
      <c r="K83" s="447">
        <v>152178.15651863316</v>
      </c>
      <c r="M83" s="19"/>
    </row>
    <row r="84" ht="9.75" customHeight="1">
      <c r="A84" s="19"/>
      <c r="B84" s="17"/>
      <c r="C84" s="17"/>
      <c r="D84" s="17"/>
      <c r="E84" s="17"/>
      <c r="F84" s="17"/>
      <c r="G84" s="17"/>
      <c r="H84" s="17"/>
      <c r="I84" s="19"/>
      <c r="J84" s="19"/>
      <c r="K84" s="19"/>
      <c r="M84" s="19"/>
    </row>
    <row r="85" ht="9.75" customHeight="1">
      <c r="A85" s="19"/>
      <c r="B85" s="17"/>
      <c r="C85" s="17"/>
      <c r="D85" s="17"/>
      <c r="E85" s="17"/>
      <c r="F85" s="17"/>
      <c r="G85" s="17"/>
      <c r="H85" s="17"/>
      <c r="I85" s="19"/>
      <c r="J85" s="19"/>
      <c r="K85" s="19"/>
      <c r="M85" s="19"/>
    </row>
    <row r="86" ht="14.25" customHeight="1">
      <c r="A86" s="126" t="s">
        <v>698</v>
      </c>
      <c r="B86" s="247"/>
      <c r="C86" s="247"/>
      <c r="D86" s="247"/>
      <c r="E86" s="247"/>
      <c r="F86" s="247"/>
      <c r="G86" s="247"/>
      <c r="H86" s="247"/>
      <c r="I86" s="24"/>
      <c r="J86" s="24"/>
      <c r="K86" s="24"/>
      <c r="M86" s="19"/>
    </row>
    <row r="87" ht="14.25" customHeight="1">
      <c r="A87" s="242" t="s">
        <v>902</v>
      </c>
      <c r="B87" s="67"/>
      <c r="C87" s="67"/>
      <c r="D87" s="67"/>
      <c r="E87" s="67"/>
      <c r="F87" s="67"/>
      <c r="G87" s="67"/>
      <c r="H87" s="67"/>
      <c r="I87" s="19"/>
      <c r="J87" s="19"/>
      <c r="K87" s="19"/>
      <c r="M87" s="19"/>
    </row>
    <row r="88" ht="14.25" customHeight="1">
      <c r="A88" s="68" t="s">
        <v>903</v>
      </c>
      <c r="B88" s="67"/>
      <c r="C88" s="67"/>
      <c r="D88" s="67"/>
      <c r="E88" s="67"/>
      <c r="F88" s="67"/>
      <c r="G88" s="67"/>
      <c r="H88" s="67"/>
      <c r="I88" s="19"/>
      <c r="J88" s="19"/>
      <c r="K88" s="19"/>
      <c r="M88" s="19"/>
    </row>
    <row r="89" ht="14.25" customHeight="1">
      <c r="A89" s="27" t="s">
        <v>898</v>
      </c>
      <c r="B89" s="28"/>
      <c r="C89" s="28"/>
      <c r="D89" s="28"/>
      <c r="E89" s="28"/>
      <c r="F89" s="28"/>
      <c r="G89" s="28"/>
      <c r="H89" s="28"/>
      <c r="I89" s="27"/>
      <c r="J89" s="27"/>
      <c r="K89" s="27"/>
      <c r="M89" s="19"/>
    </row>
    <row r="90" ht="14.25" customHeight="1">
      <c r="A90" s="19"/>
      <c r="B90" s="17"/>
      <c r="C90" s="17"/>
      <c r="D90" s="17"/>
      <c r="E90" s="17"/>
      <c r="F90" s="17"/>
      <c r="G90" s="17"/>
      <c r="H90" s="17"/>
      <c r="I90" s="17"/>
      <c r="J90" s="19"/>
      <c r="K90" s="19"/>
      <c r="M90" s="19"/>
    </row>
    <row r="91" ht="14.25" customHeight="1">
      <c r="A91" s="19"/>
      <c r="B91" s="17"/>
      <c r="C91" s="17"/>
      <c r="D91" s="17"/>
      <c r="E91" s="17"/>
      <c r="F91" s="17"/>
      <c r="G91" s="17"/>
      <c r="H91" s="17"/>
      <c r="I91" s="17"/>
      <c r="J91" s="19"/>
      <c r="K91" s="19"/>
      <c r="M91" s="19"/>
    </row>
    <row r="92" ht="14.25" customHeight="1">
      <c r="A92" s="19"/>
      <c r="B92" s="17"/>
      <c r="C92" s="17"/>
      <c r="D92" s="17"/>
      <c r="E92" s="17"/>
      <c r="F92" s="17"/>
      <c r="G92" s="17"/>
      <c r="H92" s="17"/>
      <c r="I92" s="17"/>
      <c r="J92" s="19"/>
      <c r="K92" s="19"/>
      <c r="M92" s="19"/>
    </row>
    <row r="93" ht="14.25" customHeight="1">
      <c r="A93" s="19"/>
      <c r="B93" s="17"/>
      <c r="C93" s="17"/>
      <c r="D93" s="17"/>
      <c r="E93" s="17"/>
      <c r="F93" s="17"/>
      <c r="G93" s="17"/>
      <c r="H93" s="17"/>
      <c r="I93" s="17"/>
      <c r="J93" s="19"/>
      <c r="K93" s="19"/>
      <c r="M93" s="19"/>
    </row>
    <row r="94" ht="14.25" customHeight="1">
      <c r="A94" s="19"/>
      <c r="B94" s="17"/>
      <c r="C94" s="17"/>
      <c r="D94" s="17"/>
      <c r="E94" s="17"/>
      <c r="F94" s="17"/>
      <c r="G94" s="17"/>
      <c r="H94" s="17"/>
      <c r="I94" s="17"/>
      <c r="J94" s="19"/>
      <c r="K94" s="19"/>
      <c r="M94" s="19"/>
    </row>
    <row r="95" ht="14.25" customHeight="1">
      <c r="A95" s="19"/>
      <c r="B95" s="17"/>
      <c r="C95" s="17"/>
      <c r="D95" s="17"/>
      <c r="E95" s="17"/>
      <c r="F95" s="17"/>
      <c r="G95" s="17"/>
      <c r="H95" s="17"/>
      <c r="I95" s="17"/>
      <c r="J95" s="19"/>
      <c r="K95" s="19"/>
      <c r="M95" s="19"/>
    </row>
    <row r="96" ht="14.25" customHeight="1">
      <c r="A96" s="19"/>
      <c r="B96" s="17"/>
      <c r="C96" s="17"/>
      <c r="D96" s="17"/>
      <c r="E96" s="17"/>
      <c r="F96" s="17"/>
      <c r="G96" s="17"/>
      <c r="H96" s="17"/>
      <c r="I96" s="17"/>
      <c r="J96" s="19"/>
      <c r="K96" s="19"/>
      <c r="M96" s="19"/>
    </row>
    <row r="97" ht="14.25" customHeight="1">
      <c r="A97" s="19"/>
      <c r="B97" s="17"/>
      <c r="C97" s="17"/>
      <c r="D97" s="17"/>
      <c r="E97" s="17"/>
      <c r="F97" s="17"/>
      <c r="G97" s="17"/>
      <c r="H97" s="17"/>
      <c r="I97" s="17"/>
      <c r="J97" s="19"/>
      <c r="K97" s="19"/>
      <c r="M97" s="19"/>
    </row>
    <row r="98" ht="14.25" customHeight="1">
      <c r="A98" s="19"/>
      <c r="B98" s="17"/>
      <c r="C98" s="17"/>
      <c r="D98" s="17"/>
      <c r="E98" s="17"/>
      <c r="F98" s="17"/>
      <c r="G98" s="17"/>
      <c r="H98" s="17"/>
      <c r="I98" s="17"/>
      <c r="J98" s="19"/>
      <c r="K98" s="19"/>
      <c r="M98" s="19"/>
    </row>
    <row r="99" ht="14.25" customHeight="1">
      <c r="A99" s="19"/>
      <c r="B99" s="17"/>
      <c r="C99" s="17"/>
      <c r="D99" s="17"/>
      <c r="E99" s="17"/>
      <c r="F99" s="17"/>
      <c r="G99" s="17"/>
      <c r="H99" s="17"/>
      <c r="I99" s="17"/>
      <c r="J99" s="19"/>
      <c r="K99" s="19"/>
      <c r="M99" s="19"/>
    </row>
    <row r="100" ht="14.25" customHeight="1">
      <c r="A100" s="19"/>
      <c r="B100" s="17"/>
      <c r="C100" s="17"/>
      <c r="D100" s="17"/>
      <c r="E100" s="17"/>
      <c r="F100" s="17"/>
      <c r="G100" s="17"/>
      <c r="H100" s="17"/>
      <c r="I100" s="17"/>
      <c r="J100" s="19"/>
      <c r="K100" s="19"/>
      <c r="M100" s="19"/>
    </row>
  </sheetData>
  <printOptions/>
  <pageMargins bottom="0.75" footer="0.0" header="0.0" left="0.7" right="0.7" top="0.75"/>
  <pageSetup orientation="landscape"/>
  <drawing r:id="rId1"/>
</worksheet>
</file>

<file path=xl/worksheets/sheet7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2" width="11.57"/>
    <col customWidth="1" min="3" max="7" width="15.57"/>
    <col customWidth="1" min="8" max="13" width="11.57"/>
  </cols>
  <sheetData>
    <row r="1" ht="12.0" customHeight="1">
      <c r="A1" s="167" t="s">
        <v>904</v>
      </c>
      <c r="B1" s="167"/>
      <c r="C1" s="167"/>
      <c r="D1" s="167"/>
      <c r="E1" s="167"/>
      <c r="F1" s="167"/>
      <c r="G1" s="4"/>
      <c r="H1" s="4"/>
      <c r="I1" s="4"/>
      <c r="J1" s="4"/>
      <c r="K1" s="4"/>
      <c r="L1" s="4"/>
      <c r="M1" s="4"/>
    </row>
    <row r="2" ht="12.0" customHeight="1">
      <c r="A2" s="167" t="s">
        <v>905</v>
      </c>
      <c r="B2" s="167"/>
      <c r="C2" s="167"/>
      <c r="D2" s="167"/>
      <c r="E2" s="167"/>
      <c r="F2" s="167"/>
      <c r="G2" s="4"/>
      <c r="H2" s="4"/>
      <c r="I2" s="4"/>
      <c r="J2" s="4"/>
      <c r="K2" s="4"/>
      <c r="L2" s="4"/>
      <c r="M2" s="4"/>
    </row>
    <row r="3" ht="12.0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ht="60.0" customHeight="1">
      <c r="A4" s="36" t="s">
        <v>906</v>
      </c>
      <c r="B4" s="21"/>
      <c r="C4" s="64" t="s">
        <v>907</v>
      </c>
      <c r="D4" s="64" t="s">
        <v>908</v>
      </c>
      <c r="E4" s="64" t="s">
        <v>909</v>
      </c>
      <c r="F4" s="64" t="s">
        <v>910</v>
      </c>
      <c r="G4" s="64" t="s">
        <v>72</v>
      </c>
      <c r="H4" s="4"/>
      <c r="I4" s="4"/>
      <c r="J4" s="4"/>
      <c r="K4" s="4"/>
      <c r="L4" s="4"/>
      <c r="M4" s="4"/>
    </row>
    <row r="5" ht="11.25" customHeight="1">
      <c r="A5" s="448">
        <v>2011.0</v>
      </c>
      <c r="B5" s="449" t="s">
        <v>350</v>
      </c>
      <c r="C5" s="450">
        <v>83.02372994000001</v>
      </c>
      <c r="D5" s="450">
        <v>0.0</v>
      </c>
      <c r="E5" s="450">
        <v>0.0</v>
      </c>
      <c r="F5" s="451">
        <v>0.0</v>
      </c>
      <c r="G5" s="451" t="str">
        <f t="shared" ref="G5:G16" si="1">SUM(C5:F5)</f>
        <v>  83.02 </v>
      </c>
      <c r="H5" s="4"/>
      <c r="I5" s="4"/>
      <c r="J5" s="4"/>
      <c r="K5" s="4"/>
      <c r="L5" s="4"/>
      <c r="M5" s="4"/>
    </row>
    <row r="6" ht="11.25" customHeight="1">
      <c r="A6" s="452"/>
      <c r="B6" s="158" t="s">
        <v>911</v>
      </c>
      <c r="C6" s="453">
        <v>78.94614406999999</v>
      </c>
      <c r="D6" s="453">
        <v>0.0</v>
      </c>
      <c r="E6" s="453">
        <v>0.0</v>
      </c>
      <c r="F6" s="454">
        <v>0.0</v>
      </c>
      <c r="G6" s="454" t="str">
        <f t="shared" si="1"/>
        <v>  78.95 </v>
      </c>
      <c r="H6" s="4"/>
      <c r="I6" s="4"/>
      <c r="J6" s="4"/>
      <c r="K6" s="4"/>
      <c r="L6" s="4"/>
      <c r="M6" s="4"/>
    </row>
    <row r="7" ht="11.25" customHeight="1">
      <c r="A7" s="452"/>
      <c r="B7" s="158" t="s">
        <v>912</v>
      </c>
      <c r="C7" s="453">
        <v>37.172654980000004</v>
      </c>
      <c r="D7" s="453">
        <v>0.0</v>
      </c>
      <c r="E7" s="453">
        <v>0.0</v>
      </c>
      <c r="F7" s="454">
        <v>0.0</v>
      </c>
      <c r="G7" s="454" t="str">
        <f t="shared" si="1"/>
        <v>  37.17 </v>
      </c>
      <c r="H7" s="4"/>
      <c r="I7" s="4"/>
      <c r="J7" s="4"/>
      <c r="K7" s="4"/>
      <c r="L7" s="4"/>
      <c r="M7" s="4"/>
    </row>
    <row r="8" ht="11.25" customHeight="1">
      <c r="A8" s="452"/>
      <c r="B8" s="158" t="s">
        <v>913</v>
      </c>
      <c r="C8" s="453">
        <v>48.564123020000004</v>
      </c>
      <c r="D8" s="453">
        <v>0.0</v>
      </c>
      <c r="E8" s="453">
        <v>0.0</v>
      </c>
      <c r="F8" s="454">
        <v>0.0</v>
      </c>
      <c r="G8" s="454" t="str">
        <f t="shared" si="1"/>
        <v>  48.56 </v>
      </c>
      <c r="H8" s="4"/>
      <c r="I8" s="4"/>
      <c r="J8" s="4"/>
      <c r="K8" s="4"/>
      <c r="L8" s="4"/>
      <c r="M8" s="4"/>
    </row>
    <row r="9" ht="11.25" customHeight="1">
      <c r="A9" s="452"/>
      <c r="B9" s="158" t="s">
        <v>914</v>
      </c>
      <c r="C9" s="453">
        <v>69.29555903999999</v>
      </c>
      <c r="D9" s="453">
        <v>0.0</v>
      </c>
      <c r="E9" s="453">
        <v>0.0</v>
      </c>
      <c r="F9" s="454">
        <v>0.0</v>
      </c>
      <c r="G9" s="454" t="str">
        <f t="shared" si="1"/>
        <v>  69.30 </v>
      </c>
      <c r="H9" s="4"/>
      <c r="I9" s="4"/>
      <c r="J9" s="4"/>
      <c r="K9" s="4"/>
      <c r="L9" s="4"/>
      <c r="M9" s="4"/>
    </row>
    <row r="10" ht="11.25" customHeight="1">
      <c r="A10" s="452"/>
      <c r="B10" s="158" t="s">
        <v>915</v>
      </c>
      <c r="C10" s="453">
        <v>52.29598103</v>
      </c>
      <c r="D10" s="453">
        <v>0.0</v>
      </c>
      <c r="E10" s="453">
        <v>0.0</v>
      </c>
      <c r="F10" s="454">
        <v>0.0</v>
      </c>
      <c r="G10" s="454" t="str">
        <f t="shared" si="1"/>
        <v>  52.30 </v>
      </c>
      <c r="H10" s="4"/>
      <c r="I10" s="4"/>
      <c r="J10" s="4"/>
      <c r="K10" s="4"/>
      <c r="L10" s="4"/>
      <c r="M10" s="4"/>
    </row>
    <row r="11" ht="11.25" customHeight="1">
      <c r="A11" s="452"/>
      <c r="B11" s="158" t="s">
        <v>916</v>
      </c>
      <c r="C11" s="453">
        <v>79.39070696999998</v>
      </c>
      <c r="D11" s="453">
        <v>0.0</v>
      </c>
      <c r="E11" s="453">
        <v>0.0</v>
      </c>
      <c r="F11" s="454">
        <v>0.0</v>
      </c>
      <c r="G11" s="454" t="str">
        <f t="shared" si="1"/>
        <v>  79.39 </v>
      </c>
      <c r="H11" s="4"/>
      <c r="I11" s="4"/>
      <c r="J11" s="4"/>
      <c r="K11" s="4"/>
      <c r="L11" s="4"/>
      <c r="M11" s="4"/>
    </row>
    <row r="12" ht="11.25" customHeight="1">
      <c r="A12" s="452"/>
      <c r="B12" s="158" t="s">
        <v>917</v>
      </c>
      <c r="C12" s="453">
        <v>77.61692806999999</v>
      </c>
      <c r="D12" s="453">
        <v>0.0</v>
      </c>
      <c r="E12" s="453">
        <v>0.0</v>
      </c>
      <c r="F12" s="454">
        <v>0.0</v>
      </c>
      <c r="G12" s="454" t="str">
        <f t="shared" si="1"/>
        <v>  77.62 </v>
      </c>
      <c r="H12" s="4"/>
      <c r="I12" s="4"/>
      <c r="J12" s="4"/>
      <c r="K12" s="4"/>
      <c r="L12" s="4"/>
      <c r="M12" s="4"/>
    </row>
    <row r="13" ht="11.25" customHeight="1">
      <c r="A13" s="452"/>
      <c r="B13" s="158" t="s">
        <v>918</v>
      </c>
      <c r="C13" s="453">
        <v>97.46327911</v>
      </c>
      <c r="D13" s="453">
        <v>0.0</v>
      </c>
      <c r="E13" s="453">
        <v>0.0</v>
      </c>
      <c r="F13" s="454">
        <v>0.0</v>
      </c>
      <c r="G13" s="454" t="str">
        <f t="shared" si="1"/>
        <v>  97.46 </v>
      </c>
      <c r="H13" s="4"/>
      <c r="I13" s="4"/>
      <c r="J13" s="4"/>
      <c r="K13" s="4"/>
      <c r="L13" s="4"/>
      <c r="M13" s="4"/>
    </row>
    <row r="14" ht="12.0" customHeight="1">
      <c r="A14" s="455"/>
      <c r="B14" s="158" t="s">
        <v>359</v>
      </c>
      <c r="C14" s="453">
        <v>74.25200518000001</v>
      </c>
      <c r="D14" s="453">
        <v>0.0</v>
      </c>
      <c r="E14" s="453">
        <v>0.0</v>
      </c>
      <c r="F14" s="454">
        <v>0.0</v>
      </c>
      <c r="G14" s="454" t="str">
        <f t="shared" si="1"/>
        <v>  74.25 </v>
      </c>
      <c r="H14" s="4"/>
      <c r="I14" s="353"/>
      <c r="J14" s="4"/>
      <c r="K14" s="4"/>
      <c r="L14" s="4"/>
      <c r="M14" s="4"/>
    </row>
    <row r="15" ht="12.0" customHeight="1">
      <c r="A15" s="452"/>
      <c r="B15" s="158" t="s">
        <v>360</v>
      </c>
      <c r="C15" s="453">
        <v>70.91669200999999</v>
      </c>
      <c r="D15" s="453">
        <v>5.45467797</v>
      </c>
      <c r="E15" s="453">
        <v>5.07822101</v>
      </c>
      <c r="F15" s="454">
        <v>0.0</v>
      </c>
      <c r="G15" s="454" t="str">
        <f t="shared" si="1"/>
        <v>  81.45 </v>
      </c>
      <c r="H15" s="4"/>
      <c r="I15" s="4"/>
      <c r="J15" s="4"/>
      <c r="K15" s="4"/>
      <c r="L15" s="4"/>
      <c r="M15" s="4"/>
    </row>
    <row r="16" ht="12.0" customHeight="1">
      <c r="A16" s="456"/>
      <c r="B16" s="457" t="s">
        <v>919</v>
      </c>
      <c r="C16" s="458">
        <v>0.9539319900000001</v>
      </c>
      <c r="D16" s="458">
        <v>65.22355099</v>
      </c>
      <c r="E16" s="458">
        <v>53.582341989999996</v>
      </c>
      <c r="F16" s="459">
        <v>135.62538001</v>
      </c>
      <c r="G16" s="459" t="str">
        <f t="shared" si="1"/>
        <v>  255.39 </v>
      </c>
      <c r="H16" s="4"/>
      <c r="I16" s="4"/>
      <c r="J16" s="4"/>
      <c r="K16" s="4"/>
      <c r="L16" s="4"/>
      <c r="M16" s="4"/>
    </row>
    <row r="17" ht="12.0" customHeight="1">
      <c r="A17" s="460"/>
      <c r="B17" s="461" t="s">
        <v>72</v>
      </c>
      <c r="C17" s="462" t="str">
        <f t="shared" ref="C17:G17" si="2">SUM(C5:C16)</f>
        <v>  769.89 </v>
      </c>
      <c r="D17" s="462" t="str">
        <f t="shared" si="2"/>
        <v>  70.68 </v>
      </c>
      <c r="E17" s="462" t="str">
        <f t="shared" si="2"/>
        <v>  58.66 </v>
      </c>
      <c r="F17" s="462" t="str">
        <f t="shared" si="2"/>
        <v>  135.63 </v>
      </c>
      <c r="G17" s="462" t="str">
        <f t="shared" si="2"/>
        <v>  1,034.86 </v>
      </c>
      <c r="H17" s="4"/>
      <c r="I17" s="4"/>
      <c r="J17" s="4"/>
      <c r="K17" s="4"/>
      <c r="L17" s="4"/>
      <c r="M17" s="4"/>
    </row>
    <row r="18" ht="12.0" customHeight="1">
      <c r="A18" s="448">
        <v>2012.0</v>
      </c>
      <c r="B18" s="449" t="s">
        <v>350</v>
      </c>
      <c r="C18" s="450">
        <v>4.141844020000001</v>
      </c>
      <c r="D18" s="450">
        <v>74.35861395</v>
      </c>
      <c r="E18" s="450">
        <v>62.824097009999996</v>
      </c>
      <c r="F18" s="451">
        <v>81.36279707</v>
      </c>
      <c r="G18" s="451">
        <v>222.68735205</v>
      </c>
      <c r="H18" s="4"/>
      <c r="I18" s="4"/>
      <c r="J18" s="4"/>
      <c r="K18" s="4"/>
      <c r="L18" s="4"/>
      <c r="M18" s="4"/>
    </row>
    <row r="19" ht="12.0" customHeight="1">
      <c r="A19" s="452"/>
      <c r="B19" s="158" t="s">
        <v>351</v>
      </c>
      <c r="C19" s="453">
        <v>0.10188</v>
      </c>
      <c r="D19" s="453">
        <v>60.340161020000004</v>
      </c>
      <c r="E19" s="453">
        <v>48.167363980000005</v>
      </c>
      <c r="F19" s="454">
        <v>48.65187703</v>
      </c>
      <c r="G19" s="454">
        <v>157.26128203000002</v>
      </c>
      <c r="H19" s="4"/>
      <c r="I19" s="4"/>
      <c r="J19" s="4"/>
      <c r="K19" s="4"/>
      <c r="L19" s="4"/>
      <c r="M19" s="4"/>
    </row>
    <row r="20" ht="12.0" customHeight="1">
      <c r="A20" s="452"/>
      <c r="B20" s="158" t="s">
        <v>352</v>
      </c>
      <c r="C20" s="453">
        <v>0.374642</v>
      </c>
      <c r="D20" s="453">
        <v>9.90115801</v>
      </c>
      <c r="E20" s="453">
        <v>9.15249899</v>
      </c>
      <c r="F20" s="454">
        <v>63.045594969999996</v>
      </c>
      <c r="G20" s="454">
        <v>82.47389396999999</v>
      </c>
      <c r="H20" s="4"/>
      <c r="I20" s="4"/>
      <c r="J20" s="4"/>
      <c r="K20" s="4"/>
      <c r="L20" s="4"/>
      <c r="M20" s="4"/>
    </row>
    <row r="21" ht="12.0" customHeight="1">
      <c r="A21" s="452"/>
      <c r="B21" s="158" t="s">
        <v>920</v>
      </c>
      <c r="C21" s="453">
        <v>0.656355</v>
      </c>
      <c r="D21" s="453">
        <v>0.0</v>
      </c>
      <c r="E21" s="453">
        <v>0.0</v>
      </c>
      <c r="F21" s="454">
        <v>0.0</v>
      </c>
      <c r="G21" s="454">
        <v>0.656355</v>
      </c>
      <c r="H21" s="4"/>
      <c r="I21" s="4"/>
      <c r="J21" s="4"/>
      <c r="K21" s="4"/>
      <c r="L21" s="4"/>
      <c r="M21" s="4"/>
    </row>
    <row r="22" ht="12.0" customHeight="1">
      <c r="A22" s="452"/>
      <c r="B22" s="158" t="s">
        <v>921</v>
      </c>
      <c r="C22" s="453">
        <v>1.0892379699999999</v>
      </c>
      <c r="D22" s="453">
        <v>49.080779019999994</v>
      </c>
      <c r="E22" s="453">
        <v>39.030415</v>
      </c>
      <c r="F22" s="454">
        <v>145.60501001</v>
      </c>
      <c r="G22" s="454">
        <v>234.805442</v>
      </c>
      <c r="H22" s="4"/>
      <c r="I22" s="4"/>
      <c r="J22" s="4"/>
      <c r="K22" s="4"/>
      <c r="L22" s="4"/>
      <c r="M22" s="4"/>
    </row>
    <row r="23" ht="12.0" customHeight="1">
      <c r="A23" s="452"/>
      <c r="B23" s="158" t="s">
        <v>922</v>
      </c>
      <c r="C23" s="453">
        <v>0.66559897</v>
      </c>
      <c r="D23" s="453">
        <v>102.48355596000002</v>
      </c>
      <c r="E23" s="453">
        <v>79.39947999</v>
      </c>
      <c r="F23" s="454">
        <v>107.716645</v>
      </c>
      <c r="G23" s="454">
        <v>290.26527992</v>
      </c>
      <c r="H23" s="4"/>
      <c r="I23" s="4"/>
      <c r="J23" s="4"/>
      <c r="K23" s="4"/>
      <c r="L23" s="4"/>
      <c r="M23" s="4"/>
    </row>
    <row r="24" ht="12.0" customHeight="1">
      <c r="A24" s="452"/>
      <c r="B24" s="158" t="s">
        <v>923</v>
      </c>
      <c r="C24" s="453">
        <v>0.35561802</v>
      </c>
      <c r="D24" s="453">
        <v>0.39148200000000005</v>
      </c>
      <c r="E24" s="453">
        <v>0.0</v>
      </c>
      <c r="F24" s="454">
        <v>0.0</v>
      </c>
      <c r="G24" s="454">
        <v>0.74710002</v>
      </c>
      <c r="H24" s="4"/>
      <c r="I24" s="4"/>
      <c r="J24" s="4"/>
      <c r="K24" s="4"/>
      <c r="L24" s="4"/>
      <c r="M24" s="4"/>
    </row>
    <row r="25" ht="12.0" customHeight="1">
      <c r="A25" s="452"/>
      <c r="B25" s="158" t="s">
        <v>357</v>
      </c>
      <c r="C25" s="453">
        <v>1.148998</v>
      </c>
      <c r="D25" s="453">
        <v>25.069594939999998</v>
      </c>
      <c r="E25" s="453">
        <v>18.247289000000002</v>
      </c>
      <c r="F25" s="454">
        <v>0.0</v>
      </c>
      <c r="G25" s="454">
        <v>44.46588194</v>
      </c>
      <c r="H25" s="4"/>
      <c r="I25" s="4"/>
      <c r="J25" s="4"/>
      <c r="K25" s="4"/>
      <c r="L25" s="4"/>
      <c r="M25" s="4"/>
    </row>
    <row r="26" ht="12.0" customHeight="1">
      <c r="A26" s="452"/>
      <c r="B26" s="158" t="s">
        <v>924</v>
      </c>
      <c r="C26" s="453">
        <v>1.207028</v>
      </c>
      <c r="D26" s="453">
        <v>124.00815412</v>
      </c>
      <c r="E26" s="453">
        <v>96.12601100999998</v>
      </c>
      <c r="F26" s="454">
        <v>274.666857</v>
      </c>
      <c r="G26" s="454">
        <v>496.00805012999996</v>
      </c>
      <c r="H26" s="4"/>
      <c r="I26" s="4"/>
      <c r="J26" s="4"/>
      <c r="K26" s="4"/>
      <c r="L26" s="4"/>
      <c r="M26" s="4"/>
    </row>
    <row r="27" ht="12.0" customHeight="1">
      <c r="A27" s="452"/>
      <c r="B27" s="158" t="s">
        <v>359</v>
      </c>
      <c r="C27" s="453">
        <v>1.6384880000000002</v>
      </c>
      <c r="D27" s="453">
        <v>0.0</v>
      </c>
      <c r="E27" s="453">
        <v>0.0</v>
      </c>
      <c r="F27" s="454">
        <v>0.0</v>
      </c>
      <c r="G27" s="454">
        <v>1.6384880000000002</v>
      </c>
      <c r="H27" s="4"/>
      <c r="I27" s="4"/>
      <c r="J27" s="4"/>
      <c r="K27" s="4"/>
      <c r="L27" s="4"/>
      <c r="M27" s="4"/>
    </row>
    <row r="28" ht="12.0" customHeight="1">
      <c r="A28" s="452"/>
      <c r="B28" s="158" t="s">
        <v>360</v>
      </c>
      <c r="C28" s="453">
        <v>1.271609</v>
      </c>
      <c r="D28" s="453">
        <v>54.74555903</v>
      </c>
      <c r="E28" s="453">
        <v>37.156631010000005</v>
      </c>
      <c r="F28" s="454">
        <v>0.0</v>
      </c>
      <c r="G28" s="454">
        <v>93.17379904</v>
      </c>
      <c r="H28" s="4"/>
      <c r="I28" s="4"/>
      <c r="J28" s="4"/>
      <c r="K28" s="4"/>
      <c r="L28" s="4"/>
      <c r="M28" s="4"/>
    </row>
    <row r="29" ht="12.0" customHeight="1">
      <c r="A29" s="456"/>
      <c r="B29" s="457" t="s">
        <v>361</v>
      </c>
      <c r="C29" s="458">
        <v>0.059597000000000004</v>
      </c>
      <c r="D29" s="458">
        <v>71.29263495000001</v>
      </c>
      <c r="E29" s="458">
        <v>51.55153301</v>
      </c>
      <c r="F29" s="459">
        <v>220.61931699000002</v>
      </c>
      <c r="G29" s="459">
        <v>343.52308195</v>
      </c>
      <c r="H29" s="4"/>
      <c r="I29" s="4"/>
      <c r="J29" s="4"/>
      <c r="K29" s="4"/>
      <c r="L29" s="4"/>
      <c r="M29" s="4"/>
    </row>
    <row r="30" ht="12.0" customHeight="1">
      <c r="A30" s="460"/>
      <c r="B30" s="461" t="s">
        <v>72</v>
      </c>
      <c r="C30" s="462" t="str">
        <f t="shared" ref="C30:G30" si="3">SUM(C18:C29)</f>
        <v>  12.71 </v>
      </c>
      <c r="D30" s="462" t="str">
        <f t="shared" si="3"/>
        <v>  571.67 </v>
      </c>
      <c r="E30" s="462" t="str">
        <f t="shared" si="3"/>
        <v>  441.66 </v>
      </c>
      <c r="F30" s="462" t="str">
        <f t="shared" si="3"/>
        <v>  941.67 </v>
      </c>
      <c r="G30" s="462" t="str">
        <f t="shared" si="3"/>
        <v>  1,967.71 </v>
      </c>
      <c r="H30" s="4"/>
      <c r="I30" s="4"/>
      <c r="J30" s="4"/>
      <c r="K30" s="4"/>
      <c r="L30" s="4"/>
      <c r="M30" s="4"/>
    </row>
    <row r="31" ht="12.0" customHeight="1">
      <c r="A31" s="448">
        <v>2013.0</v>
      </c>
      <c r="B31" s="449" t="s">
        <v>350</v>
      </c>
      <c r="C31" s="450">
        <v>1.6654300100000001</v>
      </c>
      <c r="D31" s="450">
        <v>0.6741849999999999</v>
      </c>
      <c r="E31" s="450">
        <v>0.00768201</v>
      </c>
      <c r="F31" s="451">
        <v>0.0</v>
      </c>
      <c r="G31" s="451">
        <v>2.34729702</v>
      </c>
      <c r="H31" s="4"/>
      <c r="I31" s="4"/>
      <c r="J31" s="4"/>
      <c r="K31" s="4"/>
      <c r="L31" s="4"/>
      <c r="M31" s="4"/>
    </row>
    <row r="32" ht="12.0" customHeight="1">
      <c r="A32" s="452"/>
      <c r="B32" s="158" t="s">
        <v>351</v>
      </c>
      <c r="C32" s="453">
        <v>2.360214</v>
      </c>
      <c r="D32" s="453">
        <v>33.75363204</v>
      </c>
      <c r="E32" s="453">
        <v>21.660934</v>
      </c>
      <c r="F32" s="454">
        <v>5.456655</v>
      </c>
      <c r="G32" s="454">
        <v>63.231435039999994</v>
      </c>
      <c r="H32" s="4"/>
      <c r="I32" s="4"/>
      <c r="J32" s="4"/>
      <c r="K32" s="4"/>
      <c r="L32" s="4"/>
      <c r="M32" s="4"/>
    </row>
    <row r="33" ht="12.0" customHeight="1">
      <c r="A33" s="452"/>
      <c r="B33" s="158" t="s">
        <v>352</v>
      </c>
      <c r="C33" s="453">
        <v>1.359478</v>
      </c>
      <c r="D33" s="453">
        <v>90.36146699</v>
      </c>
      <c r="E33" s="453">
        <v>65.72554597999999</v>
      </c>
      <c r="F33" s="454">
        <v>293.31292002</v>
      </c>
      <c r="G33" s="454">
        <v>450.75941099</v>
      </c>
      <c r="H33" s="4"/>
      <c r="I33" s="4"/>
      <c r="J33" s="4"/>
      <c r="K33" s="4"/>
      <c r="L33" s="4"/>
      <c r="M33" s="4"/>
    </row>
    <row r="34" ht="12.0" customHeight="1">
      <c r="A34" s="452"/>
      <c r="B34" s="158" t="s">
        <v>913</v>
      </c>
      <c r="C34" s="453">
        <v>0.489813</v>
      </c>
      <c r="D34" s="453">
        <v>0.87218</v>
      </c>
      <c r="E34" s="453">
        <v>1.36708996</v>
      </c>
      <c r="F34" s="454">
        <v>1.9E-5</v>
      </c>
      <c r="G34" s="454">
        <v>2.72910196</v>
      </c>
      <c r="H34" s="4"/>
      <c r="I34" s="4"/>
      <c r="J34" s="4"/>
      <c r="K34" s="4"/>
      <c r="L34" s="4"/>
      <c r="M34" s="4"/>
    </row>
    <row r="35" ht="12.0" customHeight="1">
      <c r="A35" s="452"/>
      <c r="B35" s="158" t="s">
        <v>921</v>
      </c>
      <c r="C35" s="453">
        <v>0.68775702</v>
      </c>
      <c r="D35" s="453">
        <v>34.44995907</v>
      </c>
      <c r="E35" s="453">
        <v>23.82688797</v>
      </c>
      <c r="F35" s="454">
        <v>132.62300809</v>
      </c>
      <c r="G35" s="454">
        <v>191.58761215</v>
      </c>
      <c r="H35" s="4"/>
      <c r="I35" s="4"/>
      <c r="J35" s="4"/>
      <c r="K35" s="4"/>
      <c r="L35" s="4"/>
      <c r="M35" s="4"/>
    </row>
    <row r="36" ht="12.0" customHeight="1">
      <c r="A36" s="452"/>
      <c r="B36" s="158" t="s">
        <v>922</v>
      </c>
      <c r="C36" s="453">
        <v>0.473901</v>
      </c>
      <c r="D36" s="453">
        <v>112.57678302000001</v>
      </c>
      <c r="E36" s="453">
        <v>73.42502300999999</v>
      </c>
      <c r="F36" s="454">
        <v>20.224245</v>
      </c>
      <c r="G36" s="454">
        <v>206.69995203</v>
      </c>
      <c r="H36" s="4"/>
      <c r="I36" s="4"/>
      <c r="J36" s="4"/>
      <c r="K36" s="4"/>
      <c r="L36" s="4"/>
      <c r="M36" s="4"/>
    </row>
    <row r="37" ht="12.0" customHeight="1">
      <c r="A37" s="452"/>
      <c r="B37" s="158" t="s">
        <v>923</v>
      </c>
      <c r="C37" s="453">
        <v>0.6302269699999999</v>
      </c>
      <c r="D37" s="453">
        <v>0.32477</v>
      </c>
      <c r="E37" s="453">
        <v>0.0</v>
      </c>
      <c r="F37" s="454">
        <v>0.0</v>
      </c>
      <c r="G37" s="454">
        <v>0.95499697</v>
      </c>
      <c r="H37" s="4"/>
      <c r="I37" s="4"/>
      <c r="J37" s="4"/>
      <c r="K37" s="4"/>
      <c r="L37" s="4"/>
      <c r="M37" s="4"/>
    </row>
    <row r="38" ht="12.0" customHeight="1">
      <c r="A38" s="452"/>
      <c r="B38" s="158" t="s">
        <v>917</v>
      </c>
      <c r="C38" s="453">
        <v>0.69820695</v>
      </c>
      <c r="D38" s="453">
        <v>45.54200307</v>
      </c>
      <c r="E38" s="453">
        <v>25.174167</v>
      </c>
      <c r="F38" s="454">
        <v>72.41752998000001</v>
      </c>
      <c r="G38" s="454">
        <v>143.831907</v>
      </c>
      <c r="H38" s="4"/>
      <c r="I38" s="4"/>
      <c r="J38" s="4"/>
      <c r="K38" s="4"/>
      <c r="L38" s="4"/>
      <c r="M38" s="4"/>
    </row>
    <row r="39" ht="12.0" customHeight="1">
      <c r="A39" s="452"/>
      <c r="B39" s="158" t="s">
        <v>925</v>
      </c>
      <c r="C39" s="453">
        <v>0.659597</v>
      </c>
      <c r="D39" s="453">
        <v>60.56780002</v>
      </c>
      <c r="E39" s="453">
        <v>41.10620601000001</v>
      </c>
      <c r="F39" s="454">
        <v>96.46321401000002</v>
      </c>
      <c r="G39" s="454">
        <v>198.79681704</v>
      </c>
      <c r="H39" s="4"/>
      <c r="I39" s="4"/>
      <c r="J39" s="4"/>
      <c r="K39" s="4"/>
      <c r="L39" s="4"/>
      <c r="M39" s="4"/>
    </row>
    <row r="40" ht="12.0" customHeight="1">
      <c r="A40" s="452"/>
      <c r="B40" s="158" t="s">
        <v>926</v>
      </c>
      <c r="C40" s="453">
        <v>0.8045100799999999</v>
      </c>
      <c r="D40" s="453">
        <v>1.1600559499999998</v>
      </c>
      <c r="E40" s="453">
        <v>0.039786</v>
      </c>
      <c r="F40" s="454">
        <v>0.2</v>
      </c>
      <c r="G40" s="454">
        <v>2.20435203</v>
      </c>
      <c r="H40" s="4"/>
      <c r="I40" s="4"/>
      <c r="J40" s="4"/>
      <c r="K40" s="4"/>
      <c r="L40" s="4"/>
      <c r="M40" s="4"/>
    </row>
    <row r="41" ht="12.0" customHeight="1">
      <c r="A41" s="452"/>
      <c r="B41" s="158" t="s">
        <v>360</v>
      </c>
      <c r="C41" s="453">
        <v>0.6853490000000001</v>
      </c>
      <c r="D41" s="453">
        <v>20.48874806</v>
      </c>
      <c r="E41" s="453">
        <v>13.09331203</v>
      </c>
      <c r="F41" s="454">
        <v>178.25462704</v>
      </c>
      <c r="G41" s="454">
        <v>212.52203613</v>
      </c>
      <c r="H41" s="4"/>
      <c r="I41" s="4"/>
      <c r="J41" s="4"/>
      <c r="K41" s="4"/>
      <c r="L41" s="4"/>
      <c r="M41" s="4"/>
    </row>
    <row r="42" ht="12.0" customHeight="1">
      <c r="A42" s="456"/>
      <c r="B42" s="457" t="s">
        <v>919</v>
      </c>
      <c r="C42" s="458">
        <v>1.3957080000000002</v>
      </c>
      <c r="D42" s="458">
        <v>104.59380802</v>
      </c>
      <c r="E42" s="458">
        <v>71.55782400999999</v>
      </c>
      <c r="F42" s="459">
        <v>10.52248393</v>
      </c>
      <c r="G42" s="459">
        <v>188.06982395999998</v>
      </c>
      <c r="H42" s="4"/>
      <c r="I42" s="4"/>
      <c r="J42" s="4"/>
      <c r="K42" s="4"/>
      <c r="L42" s="4"/>
      <c r="M42" s="4"/>
    </row>
    <row r="43" ht="12.0" customHeight="1">
      <c r="A43" s="460"/>
      <c r="B43" s="461" t="s">
        <v>72</v>
      </c>
      <c r="C43" s="462" t="str">
        <f t="shared" ref="C43:G43" si="4">SUM(C31:C42)</f>
        <v>  11.91 </v>
      </c>
      <c r="D43" s="462" t="str">
        <f t="shared" si="4"/>
        <v>  505.37 </v>
      </c>
      <c r="E43" s="462" t="str">
        <f t="shared" si="4"/>
        <v>  336.98 </v>
      </c>
      <c r="F43" s="462" t="str">
        <f t="shared" si="4"/>
        <v>  809.47 </v>
      </c>
      <c r="G43" s="462" t="str">
        <f t="shared" si="4"/>
        <v>  1,663.73 </v>
      </c>
      <c r="H43" s="4"/>
      <c r="I43" s="4"/>
      <c r="J43" s="4"/>
      <c r="K43" s="4"/>
      <c r="L43" s="4"/>
      <c r="M43" s="4"/>
    </row>
    <row r="44" ht="12.0" customHeight="1">
      <c r="A44" s="448">
        <v>2014.0</v>
      </c>
      <c r="B44" s="449" t="s">
        <v>350</v>
      </c>
      <c r="C44" s="450">
        <v>1.3267860900000001</v>
      </c>
      <c r="D44" s="450">
        <v>0.0</v>
      </c>
      <c r="E44" s="450">
        <v>0.0</v>
      </c>
      <c r="F44" s="451">
        <v>0.0</v>
      </c>
      <c r="G44" s="451">
        <v>1.3267860900000001</v>
      </c>
      <c r="H44" s="4"/>
      <c r="I44" s="4"/>
      <c r="J44" s="4"/>
      <c r="K44" s="4"/>
      <c r="L44" s="4"/>
      <c r="M44" s="4"/>
    </row>
    <row r="45" ht="12.0" customHeight="1">
      <c r="A45" s="452"/>
      <c r="B45" s="158" t="s">
        <v>351</v>
      </c>
      <c r="C45" s="453">
        <v>0.320348</v>
      </c>
      <c r="D45" s="453">
        <v>15.217180990000001</v>
      </c>
      <c r="E45" s="453">
        <v>10.899421019999998</v>
      </c>
      <c r="F45" s="454">
        <v>55.58428601</v>
      </c>
      <c r="G45" s="454">
        <v>82.02123602</v>
      </c>
      <c r="H45" s="4"/>
      <c r="I45" s="4"/>
      <c r="J45" s="4"/>
      <c r="K45" s="4"/>
      <c r="L45" s="4"/>
      <c r="M45" s="4"/>
    </row>
    <row r="46" ht="12.0" customHeight="1">
      <c r="A46" s="452"/>
      <c r="B46" s="158" t="s">
        <v>352</v>
      </c>
      <c r="C46" s="453">
        <v>0.82192</v>
      </c>
      <c r="D46" s="453">
        <v>98.17055302</v>
      </c>
      <c r="E46" s="453">
        <v>61.024490990000004</v>
      </c>
      <c r="F46" s="454">
        <v>182.77540000999997</v>
      </c>
      <c r="G46" s="454">
        <v>342.79236402</v>
      </c>
      <c r="H46" s="4"/>
      <c r="I46" s="4"/>
      <c r="J46" s="4"/>
      <c r="K46" s="4"/>
      <c r="L46" s="4"/>
      <c r="M46" s="4"/>
    </row>
    <row r="47" ht="12.0" customHeight="1">
      <c r="A47" s="452"/>
      <c r="B47" s="158" t="s">
        <v>920</v>
      </c>
      <c r="C47" s="453">
        <v>0.92506001</v>
      </c>
      <c r="D47" s="453">
        <v>0.078101</v>
      </c>
      <c r="E47" s="453">
        <v>0.03686</v>
      </c>
      <c r="F47" s="454">
        <v>3.81E-4</v>
      </c>
      <c r="G47" s="454">
        <v>1.04040201</v>
      </c>
      <c r="H47" s="4"/>
      <c r="I47" s="4"/>
      <c r="J47" s="4"/>
      <c r="K47" s="4"/>
      <c r="L47" s="4"/>
      <c r="M47" s="4"/>
    </row>
    <row r="48" ht="12.0" customHeight="1">
      <c r="A48" s="452"/>
      <c r="B48" s="158" t="s">
        <v>921</v>
      </c>
      <c r="C48" s="453">
        <v>42.345388</v>
      </c>
      <c r="D48" s="453">
        <v>54.05736805000001</v>
      </c>
      <c r="E48" s="453">
        <v>38.30221800000002</v>
      </c>
      <c r="F48" s="454">
        <v>1.9800000000000002E-4</v>
      </c>
      <c r="G48" s="454">
        <v>134.70517205000004</v>
      </c>
      <c r="H48" s="4"/>
      <c r="I48" s="4"/>
      <c r="J48" s="4"/>
      <c r="K48" s="4"/>
      <c r="L48" s="4"/>
      <c r="M48" s="4"/>
    </row>
    <row r="49" ht="12.0" customHeight="1">
      <c r="A49" s="452"/>
      <c r="B49" s="158" t="s">
        <v>922</v>
      </c>
      <c r="C49" s="453">
        <v>10.538568999999999</v>
      </c>
      <c r="D49" s="453">
        <v>88.05861601000001</v>
      </c>
      <c r="E49" s="453">
        <v>64.77101001</v>
      </c>
      <c r="F49" s="454">
        <v>101.32263998</v>
      </c>
      <c r="G49" s="454">
        <v>264.690835</v>
      </c>
      <c r="H49" s="4"/>
      <c r="I49" s="4"/>
      <c r="J49" s="4"/>
      <c r="K49" s="4"/>
      <c r="L49" s="4"/>
      <c r="M49" s="4"/>
    </row>
    <row r="50" ht="12.0" customHeight="1">
      <c r="A50" s="452"/>
      <c r="B50" s="158" t="s">
        <v>923</v>
      </c>
      <c r="C50" s="453">
        <v>0.335827</v>
      </c>
      <c r="D50" s="453">
        <v>0.262567</v>
      </c>
      <c r="E50" s="453">
        <v>0.0</v>
      </c>
      <c r="F50" s="454">
        <v>2.17E-4</v>
      </c>
      <c r="G50" s="454">
        <v>0.598611</v>
      </c>
      <c r="H50" s="4"/>
      <c r="I50" s="4"/>
      <c r="J50" s="4"/>
      <c r="K50" s="4"/>
      <c r="L50" s="4"/>
      <c r="M50" s="4"/>
    </row>
    <row r="51" ht="12.0" customHeight="1">
      <c r="A51" s="452"/>
      <c r="B51" s="158" t="s">
        <v>357</v>
      </c>
      <c r="C51" s="453">
        <v>11.906943</v>
      </c>
      <c r="D51" s="453">
        <v>46.51531108</v>
      </c>
      <c r="E51" s="453">
        <v>40.87127501</v>
      </c>
      <c r="F51" s="454">
        <v>0.0</v>
      </c>
      <c r="G51" s="454">
        <v>99.29352908999999</v>
      </c>
      <c r="H51" s="4"/>
      <c r="I51" s="4"/>
      <c r="J51" s="4"/>
      <c r="K51" s="4"/>
      <c r="L51" s="4"/>
      <c r="M51" s="4"/>
    </row>
    <row r="52" ht="12.0" customHeight="1">
      <c r="A52" s="452"/>
      <c r="B52" s="158" t="s">
        <v>924</v>
      </c>
      <c r="C52" s="453">
        <v>10.39086403</v>
      </c>
      <c r="D52" s="453">
        <v>76.48217197</v>
      </c>
      <c r="E52" s="453">
        <v>45.749031</v>
      </c>
      <c r="F52" s="454">
        <v>81.29908498999998</v>
      </c>
      <c r="G52" s="454">
        <v>213.92115199</v>
      </c>
      <c r="H52" s="4"/>
      <c r="I52" s="4"/>
      <c r="J52" s="4"/>
      <c r="K52" s="4"/>
      <c r="L52" s="4"/>
      <c r="M52" s="4"/>
    </row>
    <row r="53" ht="12.0" customHeight="1">
      <c r="A53" s="452"/>
      <c r="B53" s="158" t="s">
        <v>359</v>
      </c>
      <c r="C53" s="453">
        <v>10.64740407</v>
      </c>
      <c r="D53" s="453">
        <v>0.13961199999999999</v>
      </c>
      <c r="E53" s="453">
        <v>0.0</v>
      </c>
      <c r="F53" s="454">
        <v>1.9E-5</v>
      </c>
      <c r="G53" s="454">
        <v>10.78703507</v>
      </c>
      <c r="H53" s="4"/>
      <c r="I53" s="4"/>
      <c r="J53" s="4"/>
      <c r="K53" s="4"/>
      <c r="L53" s="4"/>
      <c r="M53" s="4"/>
    </row>
    <row r="54" ht="12.0" customHeight="1">
      <c r="A54" s="452"/>
      <c r="B54" s="158" t="s">
        <v>360</v>
      </c>
      <c r="C54" s="453">
        <v>10.467304</v>
      </c>
      <c r="D54" s="453">
        <v>11.64411799</v>
      </c>
      <c r="E54" s="453">
        <v>6.294944999999999</v>
      </c>
      <c r="F54" s="454">
        <v>31.104816010000004</v>
      </c>
      <c r="G54" s="454">
        <v>59.511183</v>
      </c>
      <c r="H54" s="4"/>
      <c r="I54" s="4"/>
      <c r="J54" s="4"/>
      <c r="K54" s="4"/>
      <c r="L54" s="4"/>
      <c r="M54" s="4"/>
    </row>
    <row r="55" ht="12.0" customHeight="1">
      <c r="A55" s="456"/>
      <c r="B55" s="457" t="s">
        <v>361</v>
      </c>
      <c r="C55" s="458">
        <v>20.614069</v>
      </c>
      <c r="D55" s="458">
        <v>138.34492804000004</v>
      </c>
      <c r="E55" s="458">
        <v>104.50301395999999</v>
      </c>
      <c r="F55" s="459">
        <v>83.01974596</v>
      </c>
      <c r="G55" s="459">
        <v>346.48175696</v>
      </c>
      <c r="H55" s="4"/>
      <c r="I55" s="4"/>
      <c r="J55" s="4"/>
      <c r="K55" s="4"/>
      <c r="L55" s="4"/>
      <c r="M55" s="4"/>
    </row>
    <row r="56" ht="12.0" customHeight="1">
      <c r="A56" s="460"/>
      <c r="B56" s="461" t="s">
        <v>72</v>
      </c>
      <c r="C56" s="462" t="str">
        <f t="shared" ref="C56:G56" si="5">SUM(C44:C55)</f>
        <v>  120.64 </v>
      </c>
      <c r="D56" s="462" t="str">
        <f t="shared" si="5"/>
        <v>  528.97 </v>
      </c>
      <c r="E56" s="462" t="str">
        <f t="shared" si="5"/>
        <v>  372.45 </v>
      </c>
      <c r="F56" s="462" t="str">
        <f t="shared" si="5"/>
        <v>  535.11 </v>
      </c>
      <c r="G56" s="462" t="str">
        <f t="shared" si="5"/>
        <v>  1,557.17 </v>
      </c>
      <c r="H56" s="4"/>
      <c r="I56" s="4"/>
      <c r="J56" s="4"/>
      <c r="K56" s="4"/>
      <c r="L56" s="4"/>
      <c r="M56" s="4"/>
    </row>
    <row r="57" ht="12.0" customHeight="1">
      <c r="A57" s="448">
        <v>2015.0</v>
      </c>
      <c r="B57" s="449" t="s">
        <v>350</v>
      </c>
      <c r="C57" s="450">
        <v>0.006758</v>
      </c>
      <c r="D57" s="450">
        <v>0.004638</v>
      </c>
      <c r="E57" s="450">
        <v>0.0</v>
      </c>
      <c r="F57" s="451">
        <v>0.0</v>
      </c>
      <c r="G57" s="451">
        <v>0.011396</v>
      </c>
      <c r="H57" s="4"/>
      <c r="I57" s="4"/>
      <c r="J57" s="4"/>
      <c r="K57" s="4"/>
      <c r="L57" s="4"/>
      <c r="M57" s="4"/>
    </row>
    <row r="58" ht="12.0" customHeight="1">
      <c r="A58" s="452"/>
      <c r="B58" s="158" t="s">
        <v>351</v>
      </c>
      <c r="C58" s="453">
        <v>20.56031701</v>
      </c>
      <c r="D58" s="453">
        <v>27.443180969999997</v>
      </c>
      <c r="E58" s="453">
        <v>21.10410698</v>
      </c>
      <c r="F58" s="454">
        <v>70.52455400000001</v>
      </c>
      <c r="G58" s="454">
        <v>139.63215896</v>
      </c>
      <c r="H58" s="4"/>
      <c r="I58" s="4"/>
      <c r="J58" s="4"/>
      <c r="K58" s="4"/>
      <c r="L58" s="4"/>
      <c r="M58" s="4"/>
    </row>
    <row r="59" ht="12.0" customHeight="1">
      <c r="A59" s="452"/>
      <c r="B59" s="158" t="s">
        <v>352</v>
      </c>
      <c r="C59" s="453">
        <v>11.56716</v>
      </c>
      <c r="D59" s="453">
        <v>68.44178606</v>
      </c>
      <c r="E59" s="453">
        <v>39.545321969999996</v>
      </c>
      <c r="F59" s="454">
        <v>73.17522101</v>
      </c>
      <c r="G59" s="454">
        <v>192.72948904</v>
      </c>
      <c r="H59" s="4"/>
      <c r="I59" s="4"/>
      <c r="J59" s="4"/>
      <c r="K59" s="4"/>
      <c r="L59" s="4"/>
      <c r="M59" s="4"/>
    </row>
    <row r="60" ht="12.0" customHeight="1">
      <c r="A60" s="452"/>
      <c r="B60" s="158" t="s">
        <v>920</v>
      </c>
      <c r="C60" s="453">
        <v>16.36839298</v>
      </c>
      <c r="D60" s="453">
        <v>0.0</v>
      </c>
      <c r="E60" s="453">
        <v>0.0</v>
      </c>
      <c r="F60" s="454">
        <v>2.0E-5</v>
      </c>
      <c r="G60" s="454">
        <v>16.36841298</v>
      </c>
      <c r="H60" s="4"/>
      <c r="I60" s="4"/>
      <c r="J60" s="4"/>
      <c r="K60" s="4"/>
      <c r="L60" s="4"/>
      <c r="M60" s="4"/>
    </row>
    <row r="61" ht="12.0" customHeight="1">
      <c r="A61" s="452"/>
      <c r="B61" s="158" t="s">
        <v>921</v>
      </c>
      <c r="C61" s="453">
        <v>17.583893009999997</v>
      </c>
      <c r="D61" s="453">
        <v>16.96176904</v>
      </c>
      <c r="E61" s="453">
        <v>17.089969980000003</v>
      </c>
      <c r="F61" s="454">
        <v>48.619994</v>
      </c>
      <c r="G61" s="454">
        <v>100.25562603</v>
      </c>
      <c r="H61" s="4"/>
      <c r="I61" s="4"/>
      <c r="J61" s="4"/>
      <c r="K61" s="4"/>
      <c r="L61" s="4"/>
      <c r="M61" s="4"/>
    </row>
    <row r="62" ht="12.0" customHeight="1">
      <c r="A62" s="452"/>
      <c r="B62" s="158" t="s">
        <v>922</v>
      </c>
      <c r="C62" s="453">
        <v>19.527011039999998</v>
      </c>
      <c r="D62" s="453">
        <v>63.15335505</v>
      </c>
      <c r="E62" s="453">
        <v>32.906867</v>
      </c>
      <c r="F62" s="454">
        <v>0.012717000000000001</v>
      </c>
      <c r="G62" s="454">
        <v>115.59995009000001</v>
      </c>
      <c r="H62" s="4"/>
      <c r="I62" s="4"/>
      <c r="J62" s="4"/>
      <c r="K62" s="4"/>
      <c r="L62" s="4"/>
      <c r="M62" s="4"/>
    </row>
    <row r="63" ht="12.0" customHeight="1">
      <c r="A63" s="452"/>
      <c r="B63" s="158" t="s">
        <v>923</v>
      </c>
      <c r="C63" s="453">
        <v>21.45757699</v>
      </c>
      <c r="D63" s="453">
        <v>0.346215</v>
      </c>
      <c r="E63" s="453">
        <v>0.045824</v>
      </c>
      <c r="F63" s="454">
        <v>0.005266</v>
      </c>
      <c r="G63" s="454">
        <v>21.85488199</v>
      </c>
      <c r="H63" s="4"/>
      <c r="I63" s="4"/>
      <c r="J63" s="4"/>
      <c r="K63" s="4"/>
      <c r="L63" s="4"/>
      <c r="M63" s="4"/>
    </row>
    <row r="64" ht="12.0" customHeight="1">
      <c r="A64" s="452"/>
      <c r="B64" s="158" t="s">
        <v>917</v>
      </c>
      <c r="C64" s="453">
        <v>17.745928980000002</v>
      </c>
      <c r="D64" s="453">
        <v>24.046518980000002</v>
      </c>
      <c r="E64" s="453">
        <v>22.47896309</v>
      </c>
      <c r="F64" s="454">
        <v>28.710903979999998</v>
      </c>
      <c r="G64" s="454">
        <v>92.98231503000001</v>
      </c>
      <c r="H64" s="4"/>
      <c r="I64" s="4"/>
      <c r="J64" s="4"/>
      <c r="K64" s="4"/>
      <c r="L64" s="4"/>
      <c r="M64" s="4"/>
    </row>
    <row r="65" ht="12.0" customHeight="1">
      <c r="A65" s="452"/>
      <c r="B65" s="158" t="s">
        <v>358</v>
      </c>
      <c r="C65" s="453">
        <v>25.846466009999997</v>
      </c>
      <c r="D65" s="453">
        <v>69.47086599000001</v>
      </c>
      <c r="E65" s="453">
        <v>34.95220597</v>
      </c>
      <c r="F65" s="454">
        <v>63.415780930000004</v>
      </c>
      <c r="G65" s="454">
        <v>193.68531890000003</v>
      </c>
      <c r="H65" s="4"/>
      <c r="I65" s="4"/>
      <c r="J65" s="4"/>
      <c r="K65" s="4"/>
      <c r="L65" s="4"/>
      <c r="M65" s="4"/>
    </row>
    <row r="66" ht="12.0" customHeight="1">
      <c r="A66" s="452"/>
      <c r="B66" s="158" t="s">
        <v>926</v>
      </c>
      <c r="C66" s="453">
        <v>8.125859</v>
      </c>
      <c r="D66" s="453">
        <v>0.9022870000000001</v>
      </c>
      <c r="E66" s="453">
        <v>0.65587099</v>
      </c>
      <c r="F66" s="454">
        <v>0.0</v>
      </c>
      <c r="G66" s="454">
        <v>9.68401699</v>
      </c>
      <c r="H66" s="4"/>
      <c r="I66" s="4"/>
      <c r="J66" s="4"/>
      <c r="K66" s="4"/>
      <c r="L66" s="4"/>
      <c r="M66" s="4"/>
    </row>
    <row r="67" ht="12.0" customHeight="1">
      <c r="A67" s="452"/>
      <c r="B67" s="158" t="s">
        <v>360</v>
      </c>
      <c r="C67" s="453">
        <v>24.51756</v>
      </c>
      <c r="D67" s="453">
        <v>22.891978910000002</v>
      </c>
      <c r="E67" s="453">
        <v>3.993391</v>
      </c>
      <c r="F67" s="454">
        <v>13.276207990000001</v>
      </c>
      <c r="G67" s="454">
        <v>64.6791379</v>
      </c>
      <c r="H67" s="4"/>
      <c r="I67" s="4"/>
      <c r="J67" s="4"/>
      <c r="K67" s="4"/>
      <c r="L67" s="4"/>
      <c r="M67" s="4"/>
    </row>
    <row r="68" ht="12.0" customHeight="1">
      <c r="A68" s="456"/>
      <c r="B68" s="457" t="s">
        <v>361</v>
      </c>
      <c r="C68" s="458">
        <v>15.398918</v>
      </c>
      <c r="D68" s="458">
        <v>58.49690898000001</v>
      </c>
      <c r="E68" s="458">
        <v>35.40334402</v>
      </c>
      <c r="F68" s="459">
        <v>46.42250197999999</v>
      </c>
      <c r="G68" s="459">
        <v>155.72167298</v>
      </c>
      <c r="H68" s="4"/>
      <c r="I68" s="4"/>
      <c r="J68" s="4"/>
      <c r="K68" s="4"/>
      <c r="L68" s="4"/>
      <c r="M68" s="4"/>
    </row>
    <row r="69" ht="12.0" customHeight="1">
      <c r="A69" s="1"/>
      <c r="B69" s="463" t="s">
        <v>72</v>
      </c>
      <c r="C69" s="462" t="str">
        <f t="shared" ref="C69:G69" si="6">SUM(C57:C68)</f>
        <v>  198.71 </v>
      </c>
      <c r="D69" s="462" t="str">
        <f t="shared" si="6"/>
        <v>  352.16 </v>
      </c>
      <c r="E69" s="462" t="str">
        <f t="shared" si="6"/>
        <v>  208.18 </v>
      </c>
      <c r="F69" s="462" t="str">
        <f t="shared" si="6"/>
        <v>  344.16 </v>
      </c>
      <c r="G69" s="462" t="str">
        <f t="shared" si="6"/>
        <v>  1,103.20 </v>
      </c>
      <c r="H69" s="4"/>
      <c r="I69" s="4"/>
      <c r="J69" s="4"/>
      <c r="K69" s="4"/>
      <c r="L69" s="4"/>
      <c r="M69" s="4"/>
    </row>
    <row r="70" ht="12.0" customHeight="1">
      <c r="A70" s="448">
        <v>2016.0</v>
      </c>
      <c r="B70" s="449" t="s">
        <v>350</v>
      </c>
      <c r="C70" s="450">
        <v>14.00126703</v>
      </c>
      <c r="D70" s="450">
        <v>1.066002</v>
      </c>
      <c r="E70" s="450">
        <v>0.01376401</v>
      </c>
      <c r="F70" s="451">
        <v>4.25E-4</v>
      </c>
      <c r="G70" s="454">
        <v>15.081458039999998</v>
      </c>
      <c r="H70" s="4"/>
      <c r="I70" s="4"/>
      <c r="J70" s="4"/>
      <c r="K70" s="4"/>
      <c r="L70" s="4"/>
      <c r="M70" s="4"/>
    </row>
    <row r="71" ht="12.0" customHeight="1">
      <c r="A71" s="452"/>
      <c r="B71" s="158" t="s">
        <v>351</v>
      </c>
      <c r="C71" s="453">
        <v>1.850891</v>
      </c>
      <c r="D71" s="453">
        <v>27.817612949999997</v>
      </c>
      <c r="E71" s="453">
        <v>5.183904040000001</v>
      </c>
      <c r="F71" s="454">
        <v>5.931448969999999</v>
      </c>
      <c r="G71" s="454">
        <v>40.783856959999994</v>
      </c>
      <c r="H71" s="4"/>
      <c r="I71" s="4"/>
      <c r="J71" s="4"/>
      <c r="K71" s="4"/>
      <c r="L71" s="4"/>
      <c r="M71" s="4"/>
    </row>
    <row r="72" ht="12.0" customHeight="1">
      <c r="A72" s="452"/>
      <c r="B72" s="158" t="s">
        <v>352</v>
      </c>
      <c r="C72" s="453">
        <v>12.69303</v>
      </c>
      <c r="D72" s="453">
        <v>67.86832598</v>
      </c>
      <c r="E72" s="453">
        <v>29.74041202</v>
      </c>
      <c r="F72" s="454">
        <v>54.457932</v>
      </c>
      <c r="G72" s="454">
        <v>164.7597</v>
      </c>
      <c r="H72" s="4"/>
      <c r="I72" s="4"/>
      <c r="J72" s="4"/>
      <c r="K72" s="4"/>
      <c r="L72" s="4"/>
      <c r="M72" s="4"/>
    </row>
    <row r="73" ht="12.0" customHeight="1">
      <c r="A73" s="452"/>
      <c r="B73" s="158" t="s">
        <v>920</v>
      </c>
      <c r="C73" s="453">
        <v>6.727007980000001</v>
      </c>
      <c r="D73" s="453">
        <v>0.336342</v>
      </c>
      <c r="E73" s="453">
        <v>0.0</v>
      </c>
      <c r="F73" s="454">
        <v>0.0</v>
      </c>
      <c r="G73" s="454">
        <v>7.063349980000001</v>
      </c>
      <c r="H73" s="4"/>
      <c r="I73" s="4"/>
      <c r="J73" s="4"/>
      <c r="K73" s="4"/>
      <c r="L73" s="4"/>
      <c r="M73" s="4"/>
    </row>
    <row r="74" ht="12.0" customHeight="1">
      <c r="A74" s="452"/>
      <c r="B74" s="158" t="s">
        <v>921</v>
      </c>
      <c r="C74" s="453">
        <v>17.32623704</v>
      </c>
      <c r="D74" s="453">
        <v>35.276917049999994</v>
      </c>
      <c r="E74" s="453">
        <v>14.202285009999999</v>
      </c>
      <c r="F74" s="454">
        <v>8.402102000000001</v>
      </c>
      <c r="G74" s="454">
        <v>75.20754109999999</v>
      </c>
      <c r="H74" s="4"/>
      <c r="I74" s="4"/>
      <c r="J74" s="4"/>
      <c r="K74" s="4"/>
      <c r="L74" s="4"/>
      <c r="M74" s="4"/>
    </row>
    <row r="75" ht="12.0" customHeight="1">
      <c r="A75" s="452"/>
      <c r="B75" s="158" t="s">
        <v>922</v>
      </c>
      <c r="C75" s="453">
        <v>16.941938990000004</v>
      </c>
      <c r="D75" s="453">
        <v>70.09969296000001</v>
      </c>
      <c r="E75" s="453">
        <v>34.191086000000006</v>
      </c>
      <c r="F75" s="454">
        <v>4.0374099999999995</v>
      </c>
      <c r="G75" s="454">
        <v>125.27012795000002</v>
      </c>
      <c r="H75" s="4"/>
      <c r="I75" s="4"/>
      <c r="J75" s="4"/>
      <c r="K75" s="4"/>
      <c r="L75" s="4"/>
      <c r="M75" s="4"/>
    </row>
    <row r="76" ht="12.0" customHeight="1">
      <c r="A76" s="452"/>
      <c r="B76" s="158" t="s">
        <v>923</v>
      </c>
      <c r="C76" s="453">
        <v>8.54117005</v>
      </c>
      <c r="D76" s="453">
        <v>0.0</v>
      </c>
      <c r="E76" s="453">
        <v>0.0</v>
      </c>
      <c r="F76" s="454">
        <v>2.0E-5</v>
      </c>
      <c r="G76" s="454">
        <v>8.541190049999999</v>
      </c>
      <c r="H76" s="4"/>
      <c r="I76" s="4"/>
      <c r="J76" s="4"/>
      <c r="K76" s="4"/>
      <c r="L76" s="4"/>
      <c r="M76" s="4"/>
    </row>
    <row r="77" ht="12.0" customHeight="1">
      <c r="A77" s="452"/>
      <c r="B77" s="158" t="s">
        <v>917</v>
      </c>
      <c r="C77" s="453">
        <v>19.108841</v>
      </c>
      <c r="D77" s="453">
        <v>46.702360999999996</v>
      </c>
      <c r="E77" s="453">
        <v>29.75106105</v>
      </c>
      <c r="F77" s="454">
        <v>6.25992402</v>
      </c>
      <c r="G77" s="454">
        <v>101.82218707</v>
      </c>
      <c r="H77" s="4"/>
      <c r="I77" s="4"/>
      <c r="J77" s="4"/>
      <c r="K77" s="4"/>
      <c r="L77" s="4"/>
      <c r="M77" s="4"/>
    </row>
    <row r="78" ht="12.0" customHeight="1">
      <c r="A78" s="452"/>
      <c r="B78" s="158" t="s">
        <v>918</v>
      </c>
      <c r="C78" s="453">
        <v>40.359092960000005</v>
      </c>
      <c r="D78" s="453">
        <v>110.10975304000002</v>
      </c>
      <c r="E78" s="453">
        <v>34.012697</v>
      </c>
      <c r="F78" s="454">
        <v>6.567801</v>
      </c>
      <c r="G78" s="454">
        <v>191.04934400000002</v>
      </c>
      <c r="H78" s="4"/>
      <c r="I78" s="4"/>
      <c r="J78" s="4"/>
      <c r="K78" s="4"/>
      <c r="L78" s="4"/>
      <c r="M78" s="4"/>
    </row>
    <row r="79" ht="12.0" customHeight="1">
      <c r="A79" s="452"/>
      <c r="B79" s="158" t="s">
        <v>926</v>
      </c>
      <c r="C79" s="453">
        <v>18.57744106</v>
      </c>
      <c r="D79" s="453">
        <v>0.412051</v>
      </c>
      <c r="E79" s="453">
        <v>0.0</v>
      </c>
      <c r="F79" s="454">
        <v>0.0</v>
      </c>
      <c r="G79" s="454">
        <v>18.989492060000003</v>
      </c>
      <c r="H79" s="4"/>
      <c r="I79" s="4"/>
      <c r="J79" s="4"/>
      <c r="K79" s="4"/>
      <c r="L79" s="4"/>
      <c r="M79" s="4"/>
    </row>
    <row r="80" ht="12.0" customHeight="1">
      <c r="A80" s="452"/>
      <c r="B80" s="158" t="s">
        <v>360</v>
      </c>
      <c r="C80" s="453">
        <v>16.64042098</v>
      </c>
      <c r="D80" s="453">
        <v>43.41937704</v>
      </c>
      <c r="E80" s="453">
        <v>22.671478</v>
      </c>
      <c r="F80" s="454">
        <v>4.099209</v>
      </c>
      <c r="G80" s="454">
        <v>86.83048502</v>
      </c>
      <c r="H80" s="4"/>
      <c r="I80" s="4"/>
      <c r="J80" s="4"/>
      <c r="K80" s="4"/>
      <c r="L80" s="4"/>
      <c r="M80" s="4"/>
    </row>
    <row r="81" ht="12.0" customHeight="1">
      <c r="A81" s="452"/>
      <c r="B81" s="158" t="s">
        <v>361</v>
      </c>
      <c r="C81" s="453">
        <v>32.99460697</v>
      </c>
      <c r="D81" s="453">
        <v>116.46721398999999</v>
      </c>
      <c r="E81" s="453">
        <v>66.66241803</v>
      </c>
      <c r="F81" s="454">
        <v>11.746723</v>
      </c>
      <c r="G81" s="454">
        <v>227.87096198999998</v>
      </c>
      <c r="H81" s="4"/>
      <c r="I81" s="4"/>
      <c r="J81" s="4"/>
      <c r="K81" s="4"/>
      <c r="L81" s="4"/>
      <c r="M81" s="4"/>
    </row>
    <row r="82" ht="12.0" customHeight="1">
      <c r="A82" s="464"/>
      <c r="B82" s="461" t="s">
        <v>72</v>
      </c>
      <c r="C82" s="462" t="str">
        <f t="shared" ref="C82:G82" si="7">SUM(C70:C81)</f>
        <v>  205.76 </v>
      </c>
      <c r="D82" s="462" t="str">
        <f t="shared" si="7"/>
        <v>  519.58 </v>
      </c>
      <c r="E82" s="462" t="str">
        <f t="shared" si="7"/>
        <v>  236.43 </v>
      </c>
      <c r="F82" s="462" t="str">
        <f t="shared" si="7"/>
        <v>  101.50 </v>
      </c>
      <c r="G82" s="462" t="str">
        <f t="shared" si="7"/>
        <v>  1,063.27 </v>
      </c>
      <c r="H82" s="4"/>
      <c r="I82" s="4"/>
      <c r="J82" s="4"/>
      <c r="K82" s="4"/>
      <c r="L82" s="4"/>
      <c r="M82" s="4"/>
    </row>
    <row r="83" ht="12.0" customHeight="1">
      <c r="A83" s="448">
        <v>2017.0</v>
      </c>
      <c r="B83" s="449" t="s">
        <v>350</v>
      </c>
      <c r="C83" s="450">
        <v>23.57953501</v>
      </c>
      <c r="D83" s="450">
        <v>0.10778700000000001</v>
      </c>
      <c r="E83" s="450">
        <v>0.0</v>
      </c>
      <c r="F83" s="451">
        <v>0.0</v>
      </c>
      <c r="G83" s="454">
        <v>23.68732201</v>
      </c>
      <c r="H83" s="4"/>
      <c r="I83" s="4"/>
      <c r="J83" s="4"/>
      <c r="K83" s="4"/>
      <c r="L83" s="4"/>
      <c r="M83" s="4"/>
    </row>
    <row r="84" ht="12.0" customHeight="1">
      <c r="A84" s="452"/>
      <c r="B84" s="158" t="s">
        <v>351</v>
      </c>
      <c r="C84" s="453">
        <v>14.150867060000001</v>
      </c>
      <c r="D84" s="453">
        <v>36.297165070000005</v>
      </c>
      <c r="E84" s="453">
        <v>23.927438019999997</v>
      </c>
      <c r="F84" s="454">
        <v>3.716189</v>
      </c>
      <c r="G84" s="454">
        <v>78.09165915000001</v>
      </c>
      <c r="H84" s="4"/>
      <c r="I84" s="4"/>
      <c r="J84" s="4"/>
      <c r="K84" s="4"/>
      <c r="L84" s="4"/>
      <c r="M84" s="4"/>
    </row>
    <row r="85" ht="12.0" customHeight="1">
      <c r="A85" s="452"/>
      <c r="B85" s="158" t="s">
        <v>352</v>
      </c>
      <c r="C85" s="453">
        <v>19.484278009999997</v>
      </c>
      <c r="D85" s="453">
        <v>142.27080001</v>
      </c>
      <c r="E85" s="453">
        <v>103.44074098</v>
      </c>
      <c r="F85" s="454">
        <v>11.723567</v>
      </c>
      <c r="G85" s="454">
        <v>276.919386</v>
      </c>
      <c r="H85" s="4"/>
      <c r="I85" s="4"/>
      <c r="J85" s="4"/>
      <c r="K85" s="4"/>
      <c r="L85" s="4"/>
      <c r="M85" s="4"/>
    </row>
    <row r="86" ht="12.0" customHeight="1">
      <c r="A86" s="452"/>
      <c r="B86" s="158" t="s">
        <v>920</v>
      </c>
      <c r="C86" s="453">
        <v>19.206987939999998</v>
      </c>
      <c r="D86" s="453">
        <v>5.87E-4</v>
      </c>
      <c r="E86" s="453">
        <v>0.0</v>
      </c>
      <c r="F86" s="454">
        <v>2.1000000000000002E-5</v>
      </c>
      <c r="G86" s="454">
        <v>19.207595939999997</v>
      </c>
      <c r="H86" s="4"/>
      <c r="I86" s="4"/>
      <c r="J86" s="4"/>
      <c r="K86" s="4"/>
      <c r="L86" s="4"/>
      <c r="M86" s="4"/>
    </row>
    <row r="87" ht="12.0" customHeight="1">
      <c r="A87" s="452"/>
      <c r="B87" s="158" t="s">
        <v>921</v>
      </c>
      <c r="C87" s="453">
        <v>22.194449049999996</v>
      </c>
      <c r="D87" s="453">
        <v>75.50030199</v>
      </c>
      <c r="E87" s="453">
        <v>72.04157703</v>
      </c>
      <c r="F87" s="454">
        <v>3.912171</v>
      </c>
      <c r="G87" s="454">
        <v>173.64849906999999</v>
      </c>
      <c r="H87" s="4"/>
      <c r="I87" s="4"/>
      <c r="J87" s="4"/>
      <c r="K87" s="4"/>
      <c r="L87" s="4"/>
      <c r="M87" s="4"/>
    </row>
    <row r="88" ht="12.0" customHeight="1">
      <c r="A88" s="452"/>
      <c r="B88" s="158" t="s">
        <v>922</v>
      </c>
      <c r="C88" s="453">
        <v>7.76868001</v>
      </c>
      <c r="D88" s="453">
        <v>135.75231900999998</v>
      </c>
      <c r="E88" s="453">
        <v>101.02857698</v>
      </c>
      <c r="F88" s="454">
        <v>14.114968000000001</v>
      </c>
      <c r="G88" s="454">
        <v>258.664544</v>
      </c>
      <c r="H88" s="4"/>
      <c r="I88" s="4"/>
      <c r="J88" s="4"/>
      <c r="K88" s="4"/>
      <c r="L88" s="4"/>
      <c r="M88" s="4"/>
    </row>
    <row r="89" ht="12.0" customHeight="1">
      <c r="A89" s="452"/>
      <c r="B89" s="158" t="s">
        <v>923</v>
      </c>
      <c r="C89" s="453">
        <v>35.725807950000004</v>
      </c>
      <c r="D89" s="453">
        <v>0.118573</v>
      </c>
      <c r="E89" s="453">
        <v>0.0</v>
      </c>
      <c r="F89" s="454">
        <v>0.0</v>
      </c>
      <c r="G89" s="454">
        <v>35.84438095</v>
      </c>
      <c r="H89" s="4"/>
      <c r="I89" s="4"/>
      <c r="J89" s="4"/>
      <c r="K89" s="4"/>
      <c r="L89" s="4"/>
      <c r="M89" s="4"/>
    </row>
    <row r="90" ht="12.0" customHeight="1">
      <c r="A90" s="452"/>
      <c r="B90" s="158" t="s">
        <v>357</v>
      </c>
      <c r="C90" s="453">
        <v>17.30336102</v>
      </c>
      <c r="D90" s="453">
        <v>68.335786</v>
      </c>
      <c r="E90" s="453">
        <v>54.845904000000004</v>
      </c>
      <c r="F90" s="454">
        <v>1.2825419999999998</v>
      </c>
      <c r="G90" s="454">
        <v>141.76759302000002</v>
      </c>
      <c r="H90" s="4"/>
      <c r="I90" s="4"/>
      <c r="J90" s="4"/>
      <c r="K90" s="4"/>
      <c r="L90" s="4"/>
      <c r="M90" s="4"/>
    </row>
    <row r="91" ht="12.0" customHeight="1">
      <c r="A91" s="452"/>
      <c r="B91" s="158" t="s">
        <v>358</v>
      </c>
      <c r="C91" s="453">
        <v>25.77045802</v>
      </c>
      <c r="D91" s="453">
        <v>121.26702998</v>
      </c>
      <c r="E91" s="453">
        <v>88.92402201</v>
      </c>
      <c r="F91" s="454">
        <v>12.761949000000001</v>
      </c>
      <c r="G91" s="454">
        <v>248.72345901</v>
      </c>
      <c r="H91" s="4"/>
      <c r="I91" s="4"/>
      <c r="J91" s="4"/>
      <c r="K91" s="4"/>
      <c r="L91" s="4"/>
      <c r="M91" s="4"/>
    </row>
    <row r="92" ht="12.0" customHeight="1">
      <c r="A92" s="452"/>
      <c r="B92" s="158" t="s">
        <v>359</v>
      </c>
      <c r="C92" s="453">
        <v>21.51229499</v>
      </c>
      <c r="D92" s="453">
        <v>0.8867600099999999</v>
      </c>
      <c r="E92" s="453">
        <v>0.41128899999999996</v>
      </c>
      <c r="F92" s="454">
        <v>2.0E-6</v>
      </c>
      <c r="G92" s="454">
        <v>22.810346</v>
      </c>
      <c r="H92" s="4"/>
      <c r="I92" s="4"/>
      <c r="J92" s="4"/>
      <c r="K92" s="4"/>
      <c r="L92" s="4"/>
      <c r="M92" s="4"/>
    </row>
    <row r="93" ht="12.0" customHeight="1">
      <c r="A93" s="452"/>
      <c r="B93" s="158" t="s">
        <v>360</v>
      </c>
      <c r="C93" s="453">
        <v>26.11957298</v>
      </c>
      <c r="D93" s="453">
        <v>62.11964</v>
      </c>
      <c r="E93" s="453">
        <v>63.98743295</v>
      </c>
      <c r="F93" s="454">
        <v>2.2675949999999996</v>
      </c>
      <c r="G93" s="454">
        <v>154.49424093</v>
      </c>
      <c r="H93" s="4"/>
      <c r="I93" s="4"/>
      <c r="J93" s="4"/>
      <c r="K93" s="4"/>
      <c r="L93" s="4"/>
      <c r="M93" s="4"/>
    </row>
    <row r="94" ht="12.0" customHeight="1">
      <c r="A94" s="452"/>
      <c r="B94" s="158" t="s">
        <v>361</v>
      </c>
      <c r="C94" s="453">
        <v>28.093117030000002</v>
      </c>
      <c r="D94" s="453">
        <v>166.16893596</v>
      </c>
      <c r="E94" s="453">
        <v>129.40505495</v>
      </c>
      <c r="F94" s="454">
        <v>16.388429</v>
      </c>
      <c r="G94" s="454">
        <v>340.05553693999997</v>
      </c>
      <c r="H94" s="4"/>
      <c r="I94" s="4"/>
      <c r="J94" s="4"/>
      <c r="K94" s="4"/>
      <c r="L94" s="4"/>
      <c r="M94" s="4"/>
    </row>
    <row r="95" ht="12.0" customHeight="1">
      <c r="A95" s="464"/>
      <c r="B95" s="461" t="s">
        <v>72</v>
      </c>
      <c r="C95" s="462" t="str">
        <f t="shared" ref="C95:G95" si="8">SUM(C83:C94)</f>
        <v>  260.91 </v>
      </c>
      <c r="D95" s="462" t="str">
        <f t="shared" si="8"/>
        <v>  808.83 </v>
      </c>
      <c r="E95" s="462" t="str">
        <f t="shared" si="8"/>
        <v>  638.01 </v>
      </c>
      <c r="F95" s="462" t="str">
        <f t="shared" si="8"/>
        <v>  66.17 </v>
      </c>
      <c r="G95" s="462" t="str">
        <f t="shared" si="8"/>
        <v>  1,773.91 </v>
      </c>
      <c r="H95" s="4"/>
      <c r="I95" s="4"/>
      <c r="J95" s="4"/>
      <c r="K95" s="4"/>
      <c r="L95" s="4"/>
      <c r="M95" s="4"/>
    </row>
    <row r="96" ht="12.0" customHeight="1">
      <c r="A96" s="448">
        <v>2018.0</v>
      </c>
      <c r="B96" s="449" t="s">
        <v>350</v>
      </c>
      <c r="C96" s="450">
        <v>28.185164029999996</v>
      </c>
      <c r="D96" s="450">
        <v>0.24851297</v>
      </c>
      <c r="E96" s="450">
        <v>0.073142</v>
      </c>
      <c r="F96" s="451">
        <v>0.0</v>
      </c>
      <c r="G96" s="454">
        <v>28.506819</v>
      </c>
      <c r="H96" s="4"/>
      <c r="I96" s="4"/>
      <c r="J96" s="4"/>
      <c r="K96" s="4"/>
      <c r="L96" s="4"/>
      <c r="M96" s="4"/>
    </row>
    <row r="97" ht="12.0" customHeight="1">
      <c r="A97" s="452"/>
      <c r="B97" s="158" t="s">
        <v>351</v>
      </c>
      <c r="C97" s="453">
        <v>14.785137980000002</v>
      </c>
      <c r="D97" s="453">
        <v>53.63486097</v>
      </c>
      <c r="E97" s="453">
        <v>51.307370000000006</v>
      </c>
      <c r="F97" s="454">
        <v>4.6292420000000005</v>
      </c>
      <c r="G97" s="454">
        <v>124.35661095</v>
      </c>
      <c r="H97" s="4"/>
      <c r="I97" s="4"/>
      <c r="J97" s="4"/>
      <c r="K97" s="4"/>
      <c r="L97" s="4"/>
      <c r="M97" s="4"/>
    </row>
    <row r="98" ht="12.0" customHeight="1">
      <c r="A98" s="452"/>
      <c r="B98" s="158" t="s">
        <v>352</v>
      </c>
      <c r="C98" s="453">
        <v>27.507437999999997</v>
      </c>
      <c r="D98" s="453">
        <v>230.42256400000002</v>
      </c>
      <c r="E98" s="453">
        <v>183.65521099000003</v>
      </c>
      <c r="F98" s="454">
        <v>25.635744</v>
      </c>
      <c r="G98" s="454">
        <v>467.22095699000005</v>
      </c>
      <c r="H98" s="4"/>
      <c r="I98" s="4"/>
      <c r="J98" s="4"/>
      <c r="K98" s="4"/>
      <c r="L98" s="4"/>
      <c r="M98" s="4"/>
    </row>
    <row r="99" ht="12.0" customHeight="1">
      <c r="A99" s="452"/>
      <c r="B99" s="158" t="s">
        <v>920</v>
      </c>
      <c r="C99" s="453">
        <v>22.11587007</v>
      </c>
      <c r="D99" s="453">
        <v>0.0</v>
      </c>
      <c r="E99" s="453">
        <v>0.0</v>
      </c>
      <c r="F99" s="454">
        <v>0.0</v>
      </c>
      <c r="G99" s="454">
        <v>22.11587007</v>
      </c>
      <c r="H99" s="4"/>
      <c r="I99" s="4"/>
      <c r="J99" s="4"/>
      <c r="K99" s="4"/>
      <c r="L99" s="4"/>
      <c r="M99" s="4"/>
    </row>
    <row r="100" ht="12.0" customHeight="1">
      <c r="A100" s="452"/>
      <c r="B100" s="158" t="s">
        <v>921</v>
      </c>
      <c r="C100" s="453">
        <v>20.10221593</v>
      </c>
      <c r="D100" s="453">
        <v>96.47364612999999</v>
      </c>
      <c r="E100" s="453">
        <v>84.66530895000001</v>
      </c>
      <c r="F100" s="454">
        <v>18.94947103</v>
      </c>
      <c r="G100" s="454">
        <v>220.19064204000003</v>
      </c>
      <c r="H100" s="4"/>
      <c r="I100" s="4"/>
      <c r="J100" s="4"/>
      <c r="K100" s="4"/>
      <c r="L100" s="4"/>
      <c r="M100" s="4"/>
    </row>
    <row r="101" ht="12.0" customHeight="1">
      <c r="A101" s="452"/>
      <c r="B101" s="158" t="s">
        <v>922</v>
      </c>
      <c r="C101" s="453">
        <v>9.40050199</v>
      </c>
      <c r="D101" s="453">
        <v>161.29537900999998</v>
      </c>
      <c r="E101" s="453">
        <v>129.72532995999998</v>
      </c>
      <c r="F101" s="454">
        <v>0.0</v>
      </c>
      <c r="G101" s="454">
        <v>300.42121096</v>
      </c>
      <c r="H101" s="4"/>
      <c r="I101" s="4"/>
      <c r="J101" s="4"/>
      <c r="K101" s="4"/>
      <c r="L101" s="4"/>
      <c r="M101" s="4"/>
    </row>
    <row r="102" ht="12.0" customHeight="1">
      <c r="A102" s="452"/>
      <c r="B102" s="158" t="s">
        <v>923</v>
      </c>
      <c r="C102" s="453">
        <v>38.109245</v>
      </c>
      <c r="D102" s="453">
        <v>1.013121</v>
      </c>
      <c r="E102" s="453">
        <v>0.9042819799999999</v>
      </c>
      <c r="F102" s="454">
        <v>0.0</v>
      </c>
      <c r="G102" s="454">
        <v>40.02664798</v>
      </c>
      <c r="H102" s="4"/>
      <c r="I102" s="4"/>
      <c r="J102" s="4"/>
      <c r="K102" s="4"/>
      <c r="L102" s="4"/>
      <c r="M102" s="4"/>
    </row>
    <row r="103" ht="12.0" customHeight="1">
      <c r="A103" s="452"/>
      <c r="B103" s="158" t="s">
        <v>357</v>
      </c>
      <c r="C103" s="453">
        <v>21.991430039999997</v>
      </c>
      <c r="D103" s="453">
        <v>55.603507990000004</v>
      </c>
      <c r="E103" s="453">
        <v>59.34208501</v>
      </c>
      <c r="F103" s="454">
        <v>4.346178</v>
      </c>
      <c r="G103" s="454">
        <v>141.28320104000002</v>
      </c>
      <c r="H103" s="4"/>
      <c r="I103" s="4"/>
      <c r="J103" s="4"/>
      <c r="K103" s="4"/>
      <c r="L103" s="4"/>
      <c r="M103" s="4"/>
    </row>
    <row r="104" ht="12.0" customHeight="1">
      <c r="A104" s="452"/>
      <c r="B104" s="158" t="s">
        <v>358</v>
      </c>
      <c r="C104" s="453">
        <v>22.85346802</v>
      </c>
      <c r="D104" s="453">
        <v>194.43366202</v>
      </c>
      <c r="E104" s="453">
        <v>142.83755499999998</v>
      </c>
      <c r="F104" s="454">
        <v>13.161438960000002</v>
      </c>
      <c r="G104" s="454">
        <v>373.28612400000003</v>
      </c>
      <c r="H104" s="4"/>
      <c r="I104" s="4"/>
      <c r="J104" s="4"/>
      <c r="K104" s="4"/>
      <c r="L104" s="4"/>
      <c r="M104" s="4"/>
    </row>
    <row r="105" ht="12.0" customHeight="1">
      <c r="A105" s="452"/>
      <c r="B105" s="158" t="s">
        <v>359</v>
      </c>
      <c r="C105" s="453">
        <v>15.62097704</v>
      </c>
      <c r="D105" s="453">
        <v>0.240261</v>
      </c>
      <c r="E105" s="453">
        <v>0.371771</v>
      </c>
      <c r="F105" s="454">
        <v>0.0</v>
      </c>
      <c r="G105" s="454">
        <v>16.23300904</v>
      </c>
      <c r="H105" s="4"/>
      <c r="I105" s="4"/>
      <c r="J105" s="4"/>
      <c r="K105" s="4"/>
      <c r="L105" s="4"/>
      <c r="M105" s="4"/>
    </row>
    <row r="106" ht="12.0" customHeight="1">
      <c r="A106" s="452"/>
      <c r="B106" s="158" t="s">
        <v>360</v>
      </c>
      <c r="C106" s="453">
        <v>11.42694203</v>
      </c>
      <c r="D106" s="453">
        <v>87.19730009</v>
      </c>
      <c r="E106" s="453">
        <v>48.73233801</v>
      </c>
      <c r="F106" s="454">
        <v>8.659899039999999</v>
      </c>
      <c r="G106" s="454">
        <v>156.01647917</v>
      </c>
      <c r="H106" s="4"/>
      <c r="I106" s="4"/>
      <c r="J106" s="4"/>
      <c r="K106" s="4"/>
      <c r="L106" s="4"/>
      <c r="M106" s="4"/>
    </row>
    <row r="107" ht="12.0" customHeight="1">
      <c r="A107" s="452"/>
      <c r="B107" s="158" t="s">
        <v>361</v>
      </c>
      <c r="C107" s="453">
        <v>34.99435593999999</v>
      </c>
      <c r="D107" s="453">
        <v>99.50247503</v>
      </c>
      <c r="E107" s="453">
        <v>68.83049699</v>
      </c>
      <c r="F107" s="454">
        <v>12.94097898</v>
      </c>
      <c r="G107" s="454">
        <v>216.26830694</v>
      </c>
      <c r="H107" s="4"/>
      <c r="I107" s="4"/>
      <c r="J107" s="4"/>
      <c r="K107" s="4"/>
      <c r="L107" s="4"/>
      <c r="M107" s="4"/>
    </row>
    <row r="108" ht="12.0" customHeight="1">
      <c r="A108" s="464"/>
      <c r="B108" s="461" t="s">
        <v>72</v>
      </c>
      <c r="C108" s="462" t="str">
        <f t="shared" ref="C108:G108" si="9">SUM(C96:C107)</f>
        <v>  267.09 </v>
      </c>
      <c r="D108" s="462" t="str">
        <f t="shared" si="9"/>
        <v>  980.07 </v>
      </c>
      <c r="E108" s="462" t="str">
        <f t="shared" si="9"/>
        <v>  770.44 </v>
      </c>
      <c r="F108" s="462" t="str">
        <f t="shared" si="9"/>
        <v>  88.32 </v>
      </c>
      <c r="G108" s="462" t="str">
        <f t="shared" si="9"/>
        <v>  2,105.93 </v>
      </c>
      <c r="H108" s="4"/>
      <c r="I108" s="4"/>
      <c r="J108" s="4"/>
      <c r="K108" s="4"/>
      <c r="L108" s="4"/>
      <c r="M108" s="4"/>
    </row>
    <row r="109" ht="12.0" customHeight="1">
      <c r="A109" s="448">
        <v>2019.0</v>
      </c>
      <c r="B109" s="449" t="s">
        <v>350</v>
      </c>
      <c r="C109" s="450">
        <v>11.426939990000001</v>
      </c>
      <c r="D109" s="450">
        <v>0.020681</v>
      </c>
      <c r="E109" s="450">
        <v>0.006390989999999999</v>
      </c>
      <c r="F109" s="451">
        <v>0.0</v>
      </c>
      <c r="G109" s="454" t="str">
        <f t="shared" ref="G109:G120" si="10">SUM(C109:F109)</f>
        <v>  11.45 </v>
      </c>
      <c r="H109" s="300"/>
      <c r="I109" s="300"/>
      <c r="J109" s="300"/>
      <c r="K109" s="300"/>
      <c r="L109" s="300"/>
      <c r="M109" s="300"/>
    </row>
    <row r="110" ht="12.0" customHeight="1">
      <c r="A110" s="452"/>
      <c r="B110" s="158" t="s">
        <v>351</v>
      </c>
      <c r="C110" s="453">
        <v>26.16191502</v>
      </c>
      <c r="D110" s="453">
        <v>88.49270405</v>
      </c>
      <c r="E110" s="453">
        <v>59.328728</v>
      </c>
      <c r="F110" s="454">
        <v>2.0E-6</v>
      </c>
      <c r="G110" s="454" t="str">
        <f t="shared" si="10"/>
        <v>  173.98 </v>
      </c>
      <c r="H110" s="300"/>
      <c r="I110" s="300"/>
      <c r="J110" s="300"/>
      <c r="K110" s="300"/>
      <c r="L110" s="300"/>
      <c r="M110" s="300"/>
    </row>
    <row r="111" ht="12.0" customHeight="1">
      <c r="A111" s="452"/>
      <c r="B111" s="158" t="s">
        <v>352</v>
      </c>
      <c r="C111" s="453">
        <v>20.050967</v>
      </c>
      <c r="D111" s="453">
        <v>116.78598893</v>
      </c>
      <c r="E111" s="453">
        <v>78.10437998</v>
      </c>
      <c r="F111" s="454">
        <v>22.11812696</v>
      </c>
      <c r="G111" s="454" t="str">
        <f t="shared" si="10"/>
        <v>  237.06 </v>
      </c>
      <c r="H111" s="319"/>
      <c r="I111" s="319"/>
      <c r="J111" s="300"/>
      <c r="K111" s="300"/>
      <c r="L111" s="300"/>
      <c r="M111" s="300"/>
    </row>
    <row r="112" ht="12.0" customHeight="1">
      <c r="A112" s="452"/>
      <c r="B112" s="158" t="s">
        <v>920</v>
      </c>
      <c r="C112" s="453">
        <v>22.847695100000003</v>
      </c>
      <c r="D112" s="453">
        <v>0.339749</v>
      </c>
      <c r="E112" s="453">
        <v>0.0</v>
      </c>
      <c r="F112" s="454">
        <v>2.8E-5</v>
      </c>
      <c r="G112" s="454" t="str">
        <f t="shared" si="10"/>
        <v>  23.19 </v>
      </c>
      <c r="H112" s="300"/>
      <c r="I112" s="300"/>
      <c r="J112" s="300"/>
      <c r="K112" s="300"/>
      <c r="L112" s="300"/>
      <c r="M112" s="300"/>
    </row>
    <row r="113" ht="12.0" customHeight="1">
      <c r="A113" s="452"/>
      <c r="B113" s="158" t="s">
        <v>921</v>
      </c>
      <c r="C113" s="453">
        <v>221.78845898999998</v>
      </c>
      <c r="D113" s="453">
        <v>88.14145706000001</v>
      </c>
      <c r="E113" s="453">
        <v>73.11773098</v>
      </c>
      <c r="F113" s="454">
        <v>0.0</v>
      </c>
      <c r="G113" s="454" t="str">
        <f t="shared" si="10"/>
        <v>  383.05 </v>
      </c>
      <c r="H113" s="300"/>
      <c r="I113" s="300"/>
      <c r="J113" s="300"/>
      <c r="K113" s="300"/>
      <c r="L113" s="300"/>
      <c r="M113" s="300"/>
    </row>
    <row r="114" ht="12.0" customHeight="1">
      <c r="A114" s="452"/>
      <c r="B114" s="158" t="s">
        <v>922</v>
      </c>
      <c r="C114" s="453">
        <v>32.63177103</v>
      </c>
      <c r="D114" s="453">
        <v>103.81700495</v>
      </c>
      <c r="E114" s="453">
        <v>66.28986098</v>
      </c>
      <c r="F114" s="454">
        <v>8.006753</v>
      </c>
      <c r="G114" s="454" t="str">
        <f t="shared" si="10"/>
        <v>  210.75 </v>
      </c>
      <c r="H114" s="300"/>
      <c r="I114" s="300"/>
      <c r="J114" s="300"/>
      <c r="K114" s="300"/>
      <c r="L114" s="300"/>
      <c r="M114" s="300"/>
    </row>
    <row r="115" ht="12.0" customHeight="1">
      <c r="A115" s="452"/>
      <c r="B115" s="158" t="s">
        <v>923</v>
      </c>
      <c r="C115" s="453">
        <v>43.166267</v>
      </c>
      <c r="D115" s="453">
        <v>0.0</v>
      </c>
      <c r="E115" s="453">
        <v>0.0</v>
      </c>
      <c r="F115" s="454">
        <v>0.0</v>
      </c>
      <c r="G115" s="454" t="str">
        <f t="shared" si="10"/>
        <v>  43.17 </v>
      </c>
      <c r="H115" s="300"/>
      <c r="I115" s="300"/>
      <c r="J115" s="300"/>
      <c r="K115" s="300"/>
      <c r="L115" s="300"/>
      <c r="M115" s="300"/>
    </row>
    <row r="116" ht="12.0" customHeight="1">
      <c r="A116" s="452"/>
      <c r="B116" s="158" t="s">
        <v>357</v>
      </c>
      <c r="C116" s="453">
        <v>0.071771</v>
      </c>
      <c r="D116" s="453">
        <v>41.75906113</v>
      </c>
      <c r="E116" s="453">
        <v>34.07895196</v>
      </c>
      <c r="F116" s="454">
        <v>0.0</v>
      </c>
      <c r="G116" s="454" t="str">
        <f t="shared" si="10"/>
        <v>  75.91 </v>
      </c>
      <c r="H116" s="465"/>
      <c r="I116" s="465"/>
      <c r="J116" s="465"/>
      <c r="K116" s="465"/>
      <c r="L116" s="465"/>
      <c r="M116" s="465"/>
    </row>
    <row r="117" ht="12.0" customHeight="1">
      <c r="A117" s="452"/>
      <c r="B117" s="158" t="s">
        <v>924</v>
      </c>
      <c r="C117" s="453">
        <v>117.698047</v>
      </c>
      <c r="D117" s="453">
        <v>194.03548492</v>
      </c>
      <c r="E117" s="453">
        <v>125.40333901999999</v>
      </c>
      <c r="F117" s="454">
        <v>5.667795</v>
      </c>
      <c r="G117" s="454" t="str">
        <f t="shared" si="10"/>
        <v>  442.80 </v>
      </c>
      <c r="H117" s="465"/>
      <c r="I117" s="465"/>
      <c r="J117" s="465"/>
      <c r="K117" s="465"/>
      <c r="L117" s="465"/>
      <c r="M117" s="465"/>
    </row>
    <row r="118" ht="12.0" customHeight="1">
      <c r="A118" s="452"/>
      <c r="B118" s="158" t="s">
        <v>359</v>
      </c>
      <c r="C118" s="453">
        <v>35.981994</v>
      </c>
      <c r="D118" s="453">
        <v>6.06155902</v>
      </c>
      <c r="E118" s="453">
        <v>0.57344098</v>
      </c>
      <c r="F118" s="454">
        <v>1.9E-5</v>
      </c>
      <c r="G118" s="454" t="str">
        <f t="shared" si="10"/>
        <v>  42.62 </v>
      </c>
      <c r="H118" s="465"/>
      <c r="I118" s="465"/>
      <c r="J118" s="465"/>
      <c r="K118" s="465"/>
      <c r="L118" s="465"/>
      <c r="M118" s="465"/>
    </row>
    <row r="119" ht="12.0" customHeight="1">
      <c r="A119" s="452"/>
      <c r="B119" s="158" t="s">
        <v>360</v>
      </c>
      <c r="C119" s="453">
        <v>25.015386030000002</v>
      </c>
      <c r="D119" s="466">
        <v>123.99013307</v>
      </c>
      <c r="E119" s="467">
        <v>74.01782101</v>
      </c>
      <c r="F119" s="454">
        <v>0.0</v>
      </c>
      <c r="G119" s="454" t="str">
        <f t="shared" si="10"/>
        <v>  223.02 </v>
      </c>
      <c r="H119" s="465"/>
      <c r="I119" s="465"/>
      <c r="J119" s="465"/>
      <c r="K119" s="465"/>
      <c r="L119" s="465"/>
      <c r="M119" s="465"/>
    </row>
    <row r="120" ht="12.0" customHeight="1">
      <c r="A120" s="452"/>
      <c r="B120" s="158" t="s">
        <v>361</v>
      </c>
      <c r="C120" s="453">
        <v>29.61313797</v>
      </c>
      <c r="D120" s="453">
        <v>119.93019901999999</v>
      </c>
      <c r="E120" s="453">
        <v>34.13332998</v>
      </c>
      <c r="F120" s="454">
        <v>4.354784980000001</v>
      </c>
      <c r="G120" s="454" t="str">
        <f t="shared" si="10"/>
        <v>  188.03 </v>
      </c>
      <c r="H120" s="465"/>
      <c r="I120" s="465"/>
      <c r="J120" s="465"/>
      <c r="K120" s="465"/>
      <c r="L120" s="465"/>
      <c r="M120" s="465"/>
    </row>
    <row r="121" ht="12.0" customHeight="1">
      <c r="A121" s="464"/>
      <c r="B121" s="461" t="s">
        <v>72</v>
      </c>
      <c r="C121" s="462" t="str">
        <f t="shared" ref="C121:G121" si="11">SUM(C109:C120)</f>
        <v>  586.45 </v>
      </c>
      <c r="D121" s="462" t="str">
        <f t="shared" si="11"/>
        <v>  883.37 </v>
      </c>
      <c r="E121" s="462" t="str">
        <f t="shared" si="11"/>
        <v>  545.05 </v>
      </c>
      <c r="F121" s="462" t="str">
        <f t="shared" si="11"/>
        <v>  40.15 </v>
      </c>
      <c r="G121" s="462" t="str">
        <f t="shared" si="11"/>
        <v>  2,055.03 </v>
      </c>
      <c r="H121" s="300"/>
      <c r="I121" s="300"/>
      <c r="J121" s="300"/>
      <c r="K121" s="300"/>
      <c r="L121" s="300"/>
      <c r="M121" s="300"/>
    </row>
    <row r="122" ht="12.0" customHeight="1">
      <c r="A122" s="448">
        <v>2020.0</v>
      </c>
      <c r="B122" s="449" t="s">
        <v>350</v>
      </c>
      <c r="C122" s="450">
        <v>27.083633990000003</v>
      </c>
      <c r="D122" s="450">
        <v>40.88579598</v>
      </c>
      <c r="E122" s="450">
        <v>0.079619</v>
      </c>
      <c r="F122" s="451">
        <v>0.001198</v>
      </c>
      <c r="G122" s="454" t="str">
        <f t="shared" ref="G122:G133" si="12">SUM(C122:F122)</f>
        <v>  68.05 </v>
      </c>
      <c r="H122" s="300"/>
      <c r="I122" s="300"/>
      <c r="J122" s="300"/>
      <c r="K122" s="300"/>
      <c r="L122" s="300"/>
      <c r="M122" s="300"/>
    </row>
    <row r="123" ht="12.0" customHeight="1">
      <c r="A123" s="452"/>
      <c r="B123" s="158" t="s">
        <v>351</v>
      </c>
      <c r="C123" s="453">
        <v>20.403461</v>
      </c>
      <c r="D123" s="453">
        <v>115.99921099</v>
      </c>
      <c r="E123" s="453">
        <v>61.30230801</v>
      </c>
      <c r="F123" s="454">
        <v>0.0</v>
      </c>
      <c r="G123" s="454" t="str">
        <f t="shared" si="12"/>
        <v>  197.70 </v>
      </c>
      <c r="H123" s="300"/>
      <c r="I123" s="300"/>
      <c r="J123" s="300"/>
      <c r="K123" s="300"/>
      <c r="L123" s="300"/>
      <c r="M123" s="300"/>
    </row>
    <row r="124" ht="12.0" customHeight="1">
      <c r="A124" s="452"/>
      <c r="B124" s="158" t="s">
        <v>352</v>
      </c>
      <c r="C124" s="453">
        <v>23.11116999</v>
      </c>
      <c r="D124" s="453">
        <v>121.02743998999999</v>
      </c>
      <c r="E124" s="453">
        <v>83.498118</v>
      </c>
      <c r="F124" s="454">
        <v>6.083995</v>
      </c>
      <c r="G124" s="454" t="str">
        <f t="shared" si="12"/>
        <v>  233.72 </v>
      </c>
      <c r="H124" s="300"/>
      <c r="I124" s="300"/>
      <c r="J124" s="300"/>
      <c r="K124" s="300"/>
      <c r="L124" s="300"/>
      <c r="M124" s="300"/>
    </row>
    <row r="125" ht="12.0" customHeight="1">
      <c r="A125" s="452"/>
      <c r="B125" s="158" t="s">
        <v>920</v>
      </c>
      <c r="C125" s="453">
        <v>20.58382199</v>
      </c>
      <c r="D125" s="453">
        <v>7.36993</v>
      </c>
      <c r="E125" s="453">
        <v>0.0</v>
      </c>
      <c r="F125" s="454">
        <v>0.0</v>
      </c>
      <c r="G125" s="454" t="str">
        <f t="shared" si="12"/>
        <v>  27.95 </v>
      </c>
      <c r="H125" s="300"/>
      <c r="I125" s="300"/>
      <c r="J125" s="300"/>
      <c r="K125" s="300"/>
      <c r="L125" s="300"/>
      <c r="M125" s="300"/>
    </row>
    <row r="126" ht="12.0" customHeight="1">
      <c r="A126" s="452"/>
      <c r="B126" s="158" t="s">
        <v>921</v>
      </c>
      <c r="C126" s="453">
        <v>16.398508</v>
      </c>
      <c r="D126" s="453">
        <v>100.41495599</v>
      </c>
      <c r="E126" s="453">
        <v>46.93246001</v>
      </c>
      <c r="F126" s="454">
        <v>0.0</v>
      </c>
      <c r="G126" s="454" t="str">
        <f t="shared" si="12"/>
        <v>  163.75 </v>
      </c>
      <c r="H126" s="300"/>
      <c r="I126" s="300"/>
      <c r="J126" s="300"/>
      <c r="K126" s="300"/>
      <c r="L126" s="300"/>
      <c r="M126" s="300"/>
    </row>
    <row r="127" ht="12.0" customHeight="1">
      <c r="A127" s="452"/>
      <c r="B127" s="158" t="s">
        <v>922</v>
      </c>
      <c r="C127" s="453">
        <v>18.905241</v>
      </c>
      <c r="D127" s="453">
        <v>86.90097797</v>
      </c>
      <c r="E127" s="453">
        <v>10.04398098</v>
      </c>
      <c r="F127" s="454">
        <v>1.25421</v>
      </c>
      <c r="G127" s="454" t="str">
        <f t="shared" si="12"/>
        <v>  117.10 </v>
      </c>
      <c r="H127" s="300"/>
      <c r="I127" s="300"/>
      <c r="J127" s="300"/>
      <c r="K127" s="300"/>
      <c r="L127" s="300"/>
      <c r="M127" s="300"/>
    </row>
    <row r="128" ht="12.0" customHeight="1">
      <c r="A128" s="452"/>
      <c r="B128" s="158" t="s">
        <v>923</v>
      </c>
      <c r="C128" s="453">
        <v>28.95277307</v>
      </c>
      <c r="D128" s="453">
        <v>7.49534</v>
      </c>
      <c r="E128" s="453">
        <v>0.0</v>
      </c>
      <c r="F128" s="454">
        <v>0.0</v>
      </c>
      <c r="G128" s="454" t="str">
        <f t="shared" si="12"/>
        <v>  36.45 </v>
      </c>
      <c r="H128" s="300"/>
      <c r="I128" s="300"/>
      <c r="J128" s="300"/>
      <c r="K128" s="300"/>
      <c r="L128" s="300"/>
      <c r="M128" s="300"/>
    </row>
    <row r="129" ht="12.0" customHeight="1">
      <c r="A129" s="452"/>
      <c r="B129" s="158" t="s">
        <v>357</v>
      </c>
      <c r="C129" s="453">
        <v>11.669065029999999</v>
      </c>
      <c r="D129" s="453">
        <v>75.16265593000001</v>
      </c>
      <c r="E129" s="453">
        <v>37.15182201</v>
      </c>
      <c r="F129" s="454">
        <v>6.87E-4</v>
      </c>
      <c r="G129" s="454" t="str">
        <f t="shared" si="12"/>
        <v>  123.98 </v>
      </c>
      <c r="H129" s="300"/>
      <c r="I129" s="300"/>
      <c r="J129" s="300"/>
      <c r="K129" s="300"/>
      <c r="L129" s="300"/>
      <c r="M129" s="300"/>
    </row>
    <row r="130" ht="12.0" customHeight="1">
      <c r="A130" s="452"/>
      <c r="B130" s="158" t="s">
        <v>358</v>
      </c>
      <c r="C130" s="453">
        <v>34.04920601999999</v>
      </c>
      <c r="D130" s="453">
        <v>32.34656297</v>
      </c>
      <c r="E130" s="453">
        <v>5.451047</v>
      </c>
      <c r="F130" s="454">
        <v>0.001273</v>
      </c>
      <c r="G130" s="454" t="str">
        <f t="shared" si="12"/>
        <v>  71.85 </v>
      </c>
      <c r="H130" s="300"/>
      <c r="I130" s="300"/>
      <c r="J130" s="300"/>
      <c r="K130" s="300"/>
      <c r="L130" s="300"/>
      <c r="M130" s="300"/>
    </row>
    <row r="131" ht="12.0" customHeight="1">
      <c r="A131" s="452"/>
      <c r="B131" s="158" t="s">
        <v>359</v>
      </c>
      <c r="C131" s="453">
        <v>35.877342049999996</v>
      </c>
      <c r="D131" s="453">
        <v>8.21467</v>
      </c>
      <c r="E131" s="453">
        <v>0.313915</v>
      </c>
      <c r="F131" s="454">
        <v>2.26E-4</v>
      </c>
      <c r="G131" s="454" t="str">
        <f t="shared" si="12"/>
        <v>  44.41 </v>
      </c>
      <c r="H131" s="300"/>
      <c r="I131" s="300"/>
      <c r="J131" s="300"/>
      <c r="K131" s="300"/>
      <c r="L131" s="300"/>
      <c r="M131" s="300"/>
    </row>
    <row r="132" ht="12.0" customHeight="1">
      <c r="A132" s="452"/>
      <c r="B132" s="158" t="s">
        <v>360</v>
      </c>
      <c r="C132" s="453">
        <v>41.307281</v>
      </c>
      <c r="D132" s="453">
        <v>174.19078598</v>
      </c>
      <c r="E132" s="453">
        <v>105.01598202</v>
      </c>
      <c r="F132" s="454">
        <v>0.0</v>
      </c>
      <c r="G132" s="454" t="str">
        <f t="shared" si="12"/>
        <v>  320.51 </v>
      </c>
      <c r="H132" s="300"/>
      <c r="I132" s="300"/>
      <c r="J132" s="300"/>
      <c r="K132" s="300"/>
      <c r="L132" s="300"/>
      <c r="M132" s="300"/>
    </row>
    <row r="133" ht="12.0" customHeight="1">
      <c r="A133" s="452"/>
      <c r="B133" s="158" t="s">
        <v>361</v>
      </c>
      <c r="C133" s="453">
        <v>35.825760960000004</v>
      </c>
      <c r="D133" s="453">
        <v>118.77517901</v>
      </c>
      <c r="E133" s="453">
        <v>80.076482</v>
      </c>
      <c r="F133" s="454">
        <v>8.226213</v>
      </c>
      <c r="G133" s="454" t="str">
        <f t="shared" si="12"/>
        <v>  242.90 </v>
      </c>
      <c r="H133" s="300"/>
      <c r="I133" s="300"/>
      <c r="J133" s="300"/>
      <c r="K133" s="300"/>
      <c r="L133" s="300"/>
      <c r="M133" s="300"/>
    </row>
    <row r="134" ht="12.0" customHeight="1">
      <c r="A134" s="464"/>
      <c r="B134" s="461" t="s">
        <v>72</v>
      </c>
      <c r="C134" s="462" t="str">
        <f t="shared" ref="C134:G134" si="13">SUM(C122:C133)</f>
        <v>  314.17 </v>
      </c>
      <c r="D134" s="462" t="str">
        <f t="shared" si="13"/>
        <v>  888.78 </v>
      </c>
      <c r="E134" s="462" t="str">
        <f t="shared" si="13"/>
        <v>  429.87 </v>
      </c>
      <c r="F134" s="462" t="str">
        <f t="shared" si="13"/>
        <v>  15.57 </v>
      </c>
      <c r="G134" s="462" t="str">
        <f t="shared" si="13"/>
        <v>  1,648.38 </v>
      </c>
      <c r="H134" s="300"/>
      <c r="I134" s="300"/>
      <c r="J134" s="300"/>
      <c r="K134" s="300"/>
      <c r="L134" s="300"/>
      <c r="M134" s="300"/>
    </row>
    <row r="135" ht="12.0" customHeight="1">
      <c r="A135" s="468" t="s">
        <v>927</v>
      </c>
      <c r="B135" s="469"/>
      <c r="C135" s="470" t="str">
        <f t="shared" ref="C135:G135" si="14">C17+C30+C43+C56+C69+C82+C95+C108+C121+C134</f>
        <v>  2,748.24 </v>
      </c>
      <c r="D135" s="470" t="str">
        <f t="shared" si="14"/>
        <v>  6,109.47 </v>
      </c>
      <c r="E135" s="470" t="str">
        <f t="shared" si="14"/>
        <v>  4,037.73 </v>
      </c>
      <c r="F135" s="470" t="str">
        <f t="shared" si="14"/>
        <v>  3,077.75 </v>
      </c>
      <c r="G135" s="470" t="str">
        <f t="shared" si="14"/>
        <v>  15,973.20 </v>
      </c>
      <c r="H135" s="4"/>
      <c r="I135" s="4"/>
      <c r="J135" s="4"/>
      <c r="K135" s="4"/>
      <c r="L135" s="4"/>
      <c r="M135" s="4"/>
    </row>
    <row r="136" ht="12.0" customHeight="1">
      <c r="A136" s="4"/>
      <c r="B136" s="158"/>
      <c r="C136" s="471"/>
      <c r="D136" s="471"/>
      <c r="E136" s="471"/>
      <c r="F136" s="471"/>
      <c r="G136" s="471"/>
      <c r="H136" s="4"/>
      <c r="I136" s="4"/>
      <c r="J136" s="4"/>
      <c r="K136" s="4"/>
      <c r="L136" s="4"/>
      <c r="M136" s="4"/>
    </row>
    <row r="137" ht="12.0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ht="12.0" customHeight="1">
      <c r="A138" s="472" t="s">
        <v>928</v>
      </c>
      <c r="B138" s="449"/>
      <c r="C138" s="473"/>
      <c r="D138" s="473"/>
      <c r="E138" s="473"/>
      <c r="F138" s="473"/>
      <c r="G138" s="473"/>
      <c r="H138" s="4"/>
      <c r="I138" s="4"/>
      <c r="J138" s="4"/>
      <c r="K138" s="4"/>
      <c r="L138" s="4"/>
      <c r="M138" s="4"/>
    </row>
    <row r="139" ht="12.0" customHeight="1">
      <c r="A139" s="15" t="s">
        <v>929</v>
      </c>
      <c r="B139" s="15"/>
      <c r="C139" s="15"/>
      <c r="D139" s="15"/>
      <c r="E139" s="15"/>
      <c r="F139" s="15"/>
      <c r="G139" s="15"/>
      <c r="H139" s="4"/>
      <c r="I139" s="4"/>
      <c r="J139" s="4"/>
      <c r="K139" s="4"/>
      <c r="L139" s="4"/>
      <c r="M139" s="4"/>
    </row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36.57"/>
    <col customWidth="1" min="2" max="2" width="25.86"/>
    <col customWidth="1" min="3" max="3" width="14.14"/>
    <col customWidth="1" min="4" max="11" width="11.57"/>
  </cols>
  <sheetData>
    <row r="1" ht="12.0" customHeight="1">
      <c r="A1" s="103" t="s">
        <v>116</v>
      </c>
      <c r="B1" s="104"/>
      <c r="C1" s="2"/>
      <c r="D1" s="4"/>
      <c r="E1" s="4"/>
      <c r="F1" s="4"/>
      <c r="G1" s="4"/>
      <c r="H1" s="4"/>
      <c r="I1" s="4"/>
      <c r="J1" s="4"/>
      <c r="K1" s="4"/>
    </row>
    <row r="2" ht="12.0" customHeight="1">
      <c r="A2" s="3" t="s">
        <v>117</v>
      </c>
      <c r="B2" s="104"/>
      <c r="C2" s="2"/>
      <c r="D2" s="4"/>
      <c r="E2" s="4"/>
      <c r="F2" s="4"/>
      <c r="G2" s="4"/>
      <c r="H2" s="4"/>
      <c r="I2" s="4"/>
      <c r="J2" s="4"/>
      <c r="K2" s="4"/>
    </row>
    <row r="3" ht="8.25" customHeight="1">
      <c r="A3" s="104"/>
      <c r="B3" s="2"/>
      <c r="C3" s="2"/>
      <c r="D3" s="4"/>
      <c r="E3" s="4"/>
      <c r="F3" s="4"/>
      <c r="G3" s="4"/>
      <c r="H3" s="4"/>
      <c r="I3" s="4"/>
      <c r="J3" s="4"/>
      <c r="K3" s="4"/>
    </row>
    <row r="4" ht="8.25" customHeight="1">
      <c r="A4" s="104"/>
      <c r="B4" s="2"/>
      <c r="C4" s="2"/>
      <c r="D4" s="4"/>
      <c r="E4" s="4"/>
      <c r="F4" s="4"/>
      <c r="G4" s="4"/>
      <c r="H4" s="4"/>
      <c r="I4" s="4"/>
      <c r="J4" s="4"/>
      <c r="K4" s="4"/>
    </row>
    <row r="5" ht="12.0" customHeight="1">
      <c r="A5" s="105" t="s">
        <v>22</v>
      </c>
      <c r="B5" s="6" t="s">
        <v>118</v>
      </c>
      <c r="C5" s="6" t="s">
        <v>119</v>
      </c>
      <c r="D5" s="4"/>
      <c r="E5" s="4"/>
      <c r="F5" s="4"/>
      <c r="G5" s="4"/>
      <c r="H5" s="4"/>
      <c r="I5" s="4"/>
      <c r="J5" s="4"/>
      <c r="K5" s="4"/>
    </row>
    <row r="6" ht="12.0" customHeight="1">
      <c r="A6" s="104" t="s">
        <v>120</v>
      </c>
      <c r="B6" s="106">
        <v>1.0</v>
      </c>
      <c r="C6" s="106">
        <v>8.0</v>
      </c>
      <c r="D6" s="4"/>
      <c r="E6" s="4"/>
      <c r="F6" s="4"/>
      <c r="G6" s="4"/>
      <c r="H6" s="4"/>
      <c r="I6" s="4"/>
      <c r="J6" s="4"/>
      <c r="K6" s="4"/>
    </row>
    <row r="7" ht="12.0" customHeight="1">
      <c r="A7" s="104" t="s">
        <v>121</v>
      </c>
      <c r="B7" s="106">
        <v>2.0</v>
      </c>
      <c r="C7" s="106">
        <v>2.0</v>
      </c>
      <c r="D7" s="4"/>
      <c r="E7" s="4"/>
      <c r="F7" s="4"/>
      <c r="G7" s="4"/>
      <c r="H7" s="4"/>
      <c r="I7" s="4"/>
      <c r="J7" s="4"/>
      <c r="K7" s="4"/>
    </row>
    <row r="8" ht="12.0" customHeight="1">
      <c r="A8" s="104" t="s">
        <v>122</v>
      </c>
      <c r="B8" s="107">
        <v>2.0</v>
      </c>
      <c r="C8" s="107">
        <v>2.0</v>
      </c>
      <c r="D8" s="4"/>
      <c r="E8" s="4"/>
      <c r="F8" s="4"/>
      <c r="G8" s="4"/>
      <c r="H8" s="4"/>
      <c r="I8" s="4"/>
      <c r="J8" s="4"/>
      <c r="K8" s="4"/>
    </row>
    <row r="9" ht="12.0" customHeight="1">
      <c r="A9" s="104" t="s">
        <v>123</v>
      </c>
      <c r="B9" s="106">
        <v>1.0</v>
      </c>
      <c r="C9" s="106">
        <v>3.0</v>
      </c>
      <c r="D9" s="4"/>
      <c r="E9" s="4"/>
      <c r="F9" s="4"/>
      <c r="G9" s="4"/>
      <c r="H9" s="4"/>
      <c r="I9" s="4"/>
      <c r="J9" s="4"/>
      <c r="K9" s="4"/>
    </row>
    <row r="10" ht="12.0" customHeight="1">
      <c r="A10" s="104" t="s">
        <v>124</v>
      </c>
      <c r="B10" s="106">
        <v>1.0</v>
      </c>
      <c r="C10" s="106">
        <v>4.0</v>
      </c>
      <c r="D10" s="4"/>
      <c r="E10" s="4"/>
      <c r="F10" s="4"/>
      <c r="G10" s="4"/>
      <c r="H10" s="4"/>
      <c r="I10" s="4"/>
      <c r="J10" s="4"/>
      <c r="K10" s="4"/>
    </row>
    <row r="11" ht="12.0" customHeight="1">
      <c r="A11" s="104" t="s">
        <v>125</v>
      </c>
      <c r="B11" s="106">
        <v>1.0</v>
      </c>
      <c r="C11" s="106">
        <v>4.0</v>
      </c>
      <c r="D11" s="4"/>
      <c r="E11" s="4"/>
      <c r="F11" s="4"/>
      <c r="G11" s="4"/>
      <c r="H11" s="4"/>
      <c r="I11" s="4"/>
      <c r="J11" s="4"/>
      <c r="K11" s="4"/>
    </row>
    <row r="12" ht="12.0" customHeight="1">
      <c r="A12" s="104" t="s">
        <v>126</v>
      </c>
      <c r="B12" s="107">
        <v>2.0</v>
      </c>
      <c r="C12" s="107">
        <v>4.0</v>
      </c>
      <c r="D12" s="4"/>
      <c r="E12" s="4"/>
      <c r="F12" s="4"/>
      <c r="G12" s="4"/>
      <c r="H12" s="4"/>
      <c r="I12" s="4"/>
      <c r="J12" s="4"/>
      <c r="K12" s="4"/>
    </row>
    <row r="13" ht="12.0" customHeight="1">
      <c r="A13" s="104" t="s">
        <v>127</v>
      </c>
      <c r="B13" s="107">
        <v>2.0</v>
      </c>
      <c r="C13" s="107">
        <v>8.0</v>
      </c>
      <c r="D13" s="4"/>
      <c r="E13" s="4"/>
      <c r="F13" s="4"/>
      <c r="G13" s="4"/>
      <c r="H13" s="4"/>
      <c r="I13" s="4"/>
      <c r="J13" s="4"/>
      <c r="K13" s="4"/>
    </row>
    <row r="14" ht="12.0" customHeight="1">
      <c r="A14" s="108" t="s">
        <v>128</v>
      </c>
      <c r="B14" s="109">
        <v>2.0</v>
      </c>
      <c r="C14" s="109">
        <v>10.0</v>
      </c>
      <c r="D14" s="4"/>
      <c r="E14" s="4"/>
      <c r="F14" s="4"/>
      <c r="G14" s="4"/>
      <c r="H14" s="4"/>
      <c r="I14" s="4"/>
      <c r="J14" s="4"/>
      <c r="K14" s="4"/>
    </row>
    <row r="15" ht="12.0" customHeight="1">
      <c r="A15" s="108" t="s">
        <v>129</v>
      </c>
      <c r="B15" s="109">
        <v>1.0</v>
      </c>
      <c r="C15" s="109">
        <v>5.0</v>
      </c>
      <c r="D15" s="4"/>
      <c r="E15" s="4"/>
      <c r="F15" s="4"/>
      <c r="G15" s="4"/>
      <c r="H15" s="4"/>
      <c r="I15" s="4"/>
      <c r="J15" s="4"/>
      <c r="K15" s="4"/>
    </row>
    <row r="16" ht="12.0" customHeight="1">
      <c r="A16" s="108" t="s">
        <v>130</v>
      </c>
      <c r="B16" s="109">
        <v>1.0</v>
      </c>
      <c r="C16" s="109">
        <v>6.0</v>
      </c>
      <c r="D16" s="4"/>
      <c r="E16" s="4"/>
      <c r="F16" s="4"/>
      <c r="G16" s="4"/>
      <c r="H16" s="4"/>
      <c r="I16" s="4"/>
      <c r="J16" s="4"/>
      <c r="K16" s="4"/>
    </row>
    <row r="17" ht="12.0" customHeight="1">
      <c r="A17" s="108" t="s">
        <v>131</v>
      </c>
      <c r="B17" s="109">
        <v>1.0</v>
      </c>
      <c r="C17" s="109">
        <v>4.0</v>
      </c>
      <c r="D17" s="4"/>
      <c r="E17" s="4"/>
      <c r="F17" s="4"/>
      <c r="G17" s="4"/>
      <c r="H17" s="4"/>
      <c r="I17" s="4"/>
      <c r="J17" s="4"/>
      <c r="K17" s="4"/>
    </row>
    <row r="18" ht="12.0" customHeight="1">
      <c r="A18" s="108" t="s">
        <v>132</v>
      </c>
      <c r="B18" s="109">
        <v>1.0</v>
      </c>
      <c r="C18" s="109">
        <v>10.0</v>
      </c>
      <c r="D18" s="4"/>
      <c r="E18" s="4"/>
      <c r="F18" s="4"/>
      <c r="G18" s="4"/>
      <c r="H18" s="4"/>
      <c r="I18" s="4"/>
      <c r="J18" s="4"/>
      <c r="K18" s="4"/>
    </row>
    <row r="19" ht="12.0" customHeight="1">
      <c r="A19" s="110" t="s">
        <v>133</v>
      </c>
      <c r="B19" s="111"/>
      <c r="C19" s="112"/>
      <c r="D19" s="4"/>
      <c r="E19" s="4"/>
      <c r="F19" s="4"/>
      <c r="G19" s="4"/>
      <c r="H19" s="4"/>
      <c r="I19" s="4"/>
      <c r="J19" s="4"/>
      <c r="K19" s="4"/>
    </row>
    <row r="20" ht="12.0" customHeight="1">
      <c r="A20" s="15" t="s">
        <v>134</v>
      </c>
      <c r="B20" s="16"/>
      <c r="C20" s="16"/>
      <c r="D20" s="4"/>
      <c r="E20" s="4"/>
      <c r="F20" s="4"/>
      <c r="G20" s="4"/>
      <c r="H20" s="4"/>
      <c r="I20" s="4"/>
      <c r="J20" s="4"/>
      <c r="K20" s="4"/>
    </row>
    <row r="21" ht="12.0" customHeight="1">
      <c r="A21" s="104"/>
      <c r="B21" s="2"/>
      <c r="C21" s="2"/>
      <c r="D21" s="4"/>
      <c r="E21" s="4"/>
      <c r="F21" s="4"/>
      <c r="G21" s="4"/>
      <c r="H21" s="4"/>
      <c r="I21" s="4"/>
      <c r="J21" s="4"/>
      <c r="K21" s="4"/>
    </row>
    <row r="22" ht="12.0" customHeight="1">
      <c r="A22" s="104"/>
      <c r="B22" s="2"/>
      <c r="C22" s="2"/>
      <c r="D22" s="4"/>
      <c r="E22" s="4"/>
      <c r="F22" s="4"/>
      <c r="G22" s="4"/>
      <c r="H22" s="4"/>
      <c r="I22" s="4"/>
      <c r="J22" s="4"/>
      <c r="K22" s="4"/>
    </row>
    <row r="23" ht="12.0" customHeight="1">
      <c r="A23" s="104"/>
      <c r="B23" s="2"/>
      <c r="C23" s="2"/>
      <c r="D23" s="4"/>
      <c r="E23" s="4"/>
      <c r="F23" s="4"/>
      <c r="G23" s="4"/>
      <c r="H23" s="4"/>
      <c r="I23" s="4"/>
      <c r="J23" s="4"/>
      <c r="K23" s="4"/>
    </row>
    <row r="24" ht="12.0" customHeight="1">
      <c r="A24" s="104"/>
      <c r="B24" s="2"/>
      <c r="C24" s="2"/>
      <c r="D24" s="4"/>
      <c r="E24" s="4"/>
      <c r="F24" s="4"/>
      <c r="G24" s="4"/>
      <c r="H24" s="4"/>
      <c r="I24" s="4"/>
      <c r="J24" s="4"/>
      <c r="K24" s="4"/>
    </row>
    <row r="25" ht="12.0" customHeight="1">
      <c r="A25" s="104"/>
      <c r="B25" s="2"/>
      <c r="C25" s="2"/>
      <c r="D25" s="4"/>
      <c r="E25" s="4"/>
      <c r="F25" s="4"/>
      <c r="G25" s="4"/>
      <c r="H25" s="4"/>
      <c r="I25" s="4"/>
      <c r="J25" s="4"/>
      <c r="K25" s="4"/>
    </row>
    <row r="26" ht="12.0" customHeight="1">
      <c r="D26" s="4"/>
      <c r="E26" s="4"/>
      <c r="F26" s="4"/>
      <c r="G26" s="4"/>
      <c r="H26" s="4"/>
      <c r="I26" s="4"/>
      <c r="J26" s="4"/>
      <c r="K26" s="4"/>
    </row>
    <row r="27" ht="12.0" customHeight="1">
      <c r="D27" s="4"/>
      <c r="E27" s="4"/>
      <c r="F27" s="4"/>
      <c r="G27" s="4"/>
      <c r="H27" s="4"/>
      <c r="I27" s="4"/>
      <c r="J27" s="4"/>
      <c r="K27" s="4"/>
    </row>
    <row r="28" ht="12.0" customHeight="1">
      <c r="D28" s="4"/>
      <c r="E28" s="4"/>
      <c r="F28" s="4"/>
      <c r="G28" s="4"/>
      <c r="H28" s="4"/>
      <c r="I28" s="4"/>
      <c r="J28" s="4"/>
      <c r="K28" s="4"/>
    </row>
    <row r="29" ht="12.0" customHeight="1">
      <c r="D29" s="4"/>
      <c r="E29" s="4"/>
      <c r="F29" s="4"/>
      <c r="G29" s="4"/>
      <c r="H29" s="4"/>
      <c r="I29" s="4"/>
      <c r="J29" s="4"/>
      <c r="K29" s="4"/>
    </row>
    <row r="30" ht="12.0" customHeight="1">
      <c r="D30" s="4"/>
      <c r="E30" s="4"/>
      <c r="F30" s="4"/>
      <c r="G30" s="4"/>
      <c r="H30" s="4"/>
      <c r="I30" s="4"/>
      <c r="J30" s="4"/>
      <c r="K30" s="4"/>
    </row>
    <row r="31" ht="12.0" customHeight="1">
      <c r="D31" s="4"/>
      <c r="E31" s="4"/>
      <c r="F31" s="4"/>
      <c r="G31" s="4"/>
      <c r="H31" s="4"/>
      <c r="I31" s="4"/>
      <c r="J31" s="4"/>
      <c r="K31" s="4"/>
    </row>
    <row r="32" ht="12.0" customHeight="1">
      <c r="D32" s="4"/>
      <c r="E32" s="4"/>
      <c r="F32" s="4"/>
      <c r="G32" s="4"/>
      <c r="H32" s="4"/>
      <c r="I32" s="4"/>
      <c r="J32" s="4"/>
      <c r="K32" s="4"/>
    </row>
    <row r="33" ht="12.0" customHeight="1">
      <c r="D33" s="4"/>
      <c r="E33" s="4"/>
      <c r="F33" s="4"/>
      <c r="G33" s="4"/>
      <c r="H33" s="4"/>
      <c r="I33" s="4"/>
      <c r="J33" s="4"/>
      <c r="K33" s="4"/>
    </row>
    <row r="34" ht="12.0" customHeight="1">
      <c r="D34" s="4"/>
      <c r="E34" s="4"/>
      <c r="F34" s="4"/>
      <c r="G34" s="4"/>
      <c r="H34" s="4"/>
      <c r="I34" s="4"/>
      <c r="J34" s="4"/>
      <c r="K34" s="4"/>
    </row>
    <row r="35" ht="12.0" customHeight="1">
      <c r="D35" s="4"/>
      <c r="E35" s="4"/>
      <c r="F35" s="4"/>
      <c r="G35" s="4"/>
      <c r="H35" s="4"/>
      <c r="I35" s="4"/>
      <c r="J35" s="4"/>
      <c r="K35" s="4"/>
    </row>
    <row r="36" ht="12.0" customHeight="1">
      <c r="D36" s="4"/>
      <c r="E36" s="4"/>
      <c r="F36" s="4"/>
      <c r="G36" s="4"/>
      <c r="H36" s="4"/>
      <c r="I36" s="4"/>
      <c r="J36" s="4"/>
      <c r="K36" s="4"/>
    </row>
    <row r="37" ht="12.0" customHeight="1">
      <c r="D37" s="4"/>
      <c r="E37" s="4"/>
      <c r="F37" s="4"/>
      <c r="G37" s="4"/>
      <c r="H37" s="4"/>
      <c r="I37" s="4"/>
      <c r="J37" s="4"/>
      <c r="K37" s="4"/>
    </row>
    <row r="38" ht="12.0" customHeight="1">
      <c r="D38" s="4"/>
      <c r="E38" s="4"/>
      <c r="F38" s="4"/>
      <c r="G38" s="4"/>
      <c r="H38" s="4"/>
      <c r="I38" s="4"/>
      <c r="J38" s="4"/>
      <c r="K38" s="4"/>
    </row>
    <row r="39" ht="12.0" customHeight="1">
      <c r="D39" s="4"/>
      <c r="E39" s="4"/>
      <c r="F39" s="4"/>
      <c r="G39" s="4"/>
      <c r="H39" s="4"/>
      <c r="I39" s="4"/>
      <c r="J39" s="4"/>
      <c r="K39" s="4"/>
    </row>
    <row r="40" ht="12.0" customHeight="1">
      <c r="D40" s="4"/>
      <c r="E40" s="4"/>
      <c r="F40" s="4"/>
      <c r="G40" s="4"/>
      <c r="H40" s="4"/>
      <c r="I40" s="4"/>
      <c r="J40" s="4"/>
      <c r="K40" s="4"/>
    </row>
    <row r="41" ht="12.0" customHeight="1">
      <c r="D41" s="4"/>
      <c r="E41" s="4"/>
      <c r="F41" s="4"/>
      <c r="G41" s="4"/>
      <c r="H41" s="4"/>
      <c r="I41" s="4"/>
      <c r="J41" s="4"/>
      <c r="K41" s="4"/>
    </row>
    <row r="42" ht="12.0" customHeight="1">
      <c r="D42" s="4"/>
      <c r="E42" s="4"/>
      <c r="F42" s="4"/>
      <c r="G42" s="4"/>
      <c r="H42" s="4"/>
      <c r="I42" s="4"/>
      <c r="J42" s="4"/>
      <c r="K42" s="4"/>
    </row>
    <row r="43" ht="12.0" customHeight="1">
      <c r="D43" s="4"/>
      <c r="E43" s="4"/>
      <c r="F43" s="4"/>
      <c r="G43" s="4"/>
      <c r="H43" s="4"/>
      <c r="I43" s="4"/>
      <c r="J43" s="4"/>
      <c r="K43" s="4"/>
    </row>
    <row r="44" ht="12.0" customHeight="1">
      <c r="D44" s="4"/>
      <c r="E44" s="4"/>
      <c r="F44" s="4"/>
      <c r="G44" s="4"/>
      <c r="H44" s="4"/>
      <c r="I44" s="4"/>
      <c r="J44" s="4"/>
      <c r="K44" s="4"/>
    </row>
    <row r="45" ht="12.0" customHeight="1">
      <c r="A45" s="104"/>
      <c r="B45" s="2"/>
      <c r="C45" s="2"/>
      <c r="D45" s="4"/>
      <c r="E45" s="4"/>
      <c r="F45" s="4"/>
      <c r="G45" s="4"/>
      <c r="H45" s="4"/>
      <c r="I45" s="4"/>
      <c r="J45" s="4"/>
      <c r="K45" s="4"/>
    </row>
    <row r="46" ht="12.0" customHeight="1">
      <c r="A46" s="104"/>
      <c r="B46" s="2"/>
      <c r="C46" s="2"/>
      <c r="D46" s="4"/>
      <c r="E46" s="4"/>
      <c r="F46" s="4"/>
      <c r="G46" s="4"/>
      <c r="H46" s="4"/>
      <c r="I46" s="4"/>
      <c r="J46" s="4"/>
      <c r="K46" s="4"/>
    </row>
    <row r="47" ht="12.0" customHeight="1">
      <c r="A47" s="104"/>
      <c r="B47" s="2"/>
      <c r="C47" s="2"/>
      <c r="D47" s="4"/>
      <c r="E47" s="4"/>
      <c r="F47" s="4"/>
      <c r="G47" s="4"/>
      <c r="H47" s="4"/>
      <c r="I47" s="4"/>
      <c r="J47" s="4"/>
      <c r="K47" s="4"/>
    </row>
    <row r="48" ht="12.0" customHeight="1">
      <c r="A48" s="104"/>
      <c r="B48" s="2"/>
      <c r="C48" s="2"/>
      <c r="D48" s="4"/>
      <c r="E48" s="4"/>
      <c r="F48" s="4"/>
      <c r="G48" s="4"/>
      <c r="H48" s="4"/>
      <c r="I48" s="4"/>
      <c r="J48" s="4"/>
      <c r="K48" s="4"/>
    </row>
    <row r="49" ht="12.0" customHeight="1">
      <c r="A49" s="104"/>
      <c r="B49" s="2"/>
      <c r="C49" s="2"/>
      <c r="D49" s="4"/>
      <c r="E49" s="4"/>
      <c r="F49" s="4"/>
      <c r="G49" s="4"/>
      <c r="H49" s="4"/>
      <c r="I49" s="4"/>
      <c r="J49" s="4"/>
      <c r="K49" s="4"/>
    </row>
    <row r="50" ht="12.0" customHeight="1">
      <c r="A50" s="104"/>
      <c r="B50" s="2"/>
      <c r="C50" s="2"/>
      <c r="D50" s="4"/>
      <c r="E50" s="4"/>
      <c r="F50" s="4"/>
      <c r="G50" s="4"/>
      <c r="H50" s="4"/>
      <c r="I50" s="4"/>
      <c r="J50" s="4"/>
      <c r="K50" s="4"/>
    </row>
    <row r="51" ht="12.0" customHeight="1">
      <c r="A51" s="104"/>
      <c r="B51" s="2"/>
      <c r="C51" s="2"/>
      <c r="D51" s="4"/>
      <c r="E51" s="4"/>
      <c r="F51" s="4"/>
      <c r="G51" s="4"/>
      <c r="H51" s="4"/>
      <c r="I51" s="4"/>
      <c r="J51" s="4"/>
      <c r="K51" s="4"/>
    </row>
    <row r="52" ht="12.0" customHeight="1">
      <c r="A52" s="104"/>
      <c r="B52" s="2"/>
      <c r="C52" s="2"/>
      <c r="D52" s="4"/>
      <c r="E52" s="4"/>
      <c r="F52" s="4"/>
      <c r="G52" s="4"/>
      <c r="H52" s="4"/>
      <c r="I52" s="4"/>
      <c r="J52" s="4"/>
      <c r="K52" s="4"/>
    </row>
    <row r="53" ht="12.0" customHeight="1">
      <c r="A53" s="104"/>
      <c r="B53" s="2"/>
      <c r="C53" s="2"/>
      <c r="D53" s="4"/>
      <c r="E53" s="4"/>
      <c r="F53" s="4"/>
      <c r="G53" s="4"/>
      <c r="H53" s="4"/>
      <c r="I53" s="4"/>
      <c r="J53" s="4"/>
      <c r="K53" s="4"/>
    </row>
    <row r="54" ht="12.0" customHeight="1">
      <c r="A54" s="104"/>
      <c r="B54" s="2"/>
      <c r="C54" s="2"/>
      <c r="D54" s="4"/>
      <c r="E54" s="4"/>
      <c r="F54" s="4"/>
      <c r="G54" s="4"/>
      <c r="H54" s="4"/>
      <c r="I54" s="4"/>
      <c r="J54" s="4"/>
      <c r="K54" s="4"/>
    </row>
    <row r="55" ht="12.0" customHeight="1">
      <c r="A55" s="104"/>
      <c r="B55" s="2"/>
      <c r="C55" s="2"/>
      <c r="D55" s="4"/>
      <c r="E55" s="4"/>
      <c r="F55" s="4"/>
      <c r="G55" s="4"/>
      <c r="H55" s="4"/>
      <c r="I55" s="4"/>
      <c r="J55" s="4"/>
      <c r="K55" s="4"/>
    </row>
    <row r="56" ht="12.0" customHeight="1">
      <c r="A56" s="104"/>
      <c r="B56" s="2"/>
      <c r="C56" s="2"/>
      <c r="D56" s="4"/>
      <c r="E56" s="4"/>
      <c r="F56" s="4"/>
      <c r="G56" s="4"/>
      <c r="H56" s="4"/>
      <c r="I56" s="4"/>
      <c r="J56" s="4"/>
      <c r="K56" s="4"/>
    </row>
    <row r="57" ht="12.0" customHeight="1">
      <c r="A57" s="104"/>
      <c r="B57" s="2"/>
      <c r="C57" s="2"/>
      <c r="D57" s="4"/>
      <c r="E57" s="4"/>
      <c r="F57" s="4"/>
      <c r="G57" s="4"/>
      <c r="H57" s="4"/>
      <c r="I57" s="4"/>
      <c r="J57" s="4"/>
      <c r="K57" s="4"/>
    </row>
    <row r="58" ht="12.0" customHeight="1">
      <c r="A58" s="104"/>
      <c r="B58" s="2"/>
      <c r="C58" s="2"/>
      <c r="D58" s="4"/>
      <c r="E58" s="4"/>
      <c r="F58" s="4"/>
      <c r="G58" s="4"/>
      <c r="H58" s="4"/>
      <c r="I58" s="4"/>
      <c r="J58" s="4"/>
      <c r="K58" s="4"/>
    </row>
    <row r="59" ht="12.0" customHeight="1">
      <c r="A59" s="104"/>
      <c r="B59" s="2"/>
      <c r="C59" s="2"/>
      <c r="D59" s="4"/>
      <c r="E59" s="4"/>
      <c r="F59" s="4"/>
      <c r="G59" s="4"/>
      <c r="H59" s="4"/>
      <c r="I59" s="4"/>
      <c r="J59" s="4"/>
      <c r="K59" s="4"/>
    </row>
    <row r="60" ht="12.0" customHeight="1">
      <c r="A60" s="104"/>
      <c r="B60" s="2"/>
      <c r="C60" s="2"/>
      <c r="D60" s="4"/>
      <c r="E60" s="4"/>
      <c r="F60" s="4"/>
      <c r="G60" s="4"/>
      <c r="H60" s="4"/>
      <c r="I60" s="4"/>
      <c r="J60" s="4"/>
      <c r="K60" s="4"/>
    </row>
    <row r="61" ht="12.0" customHeight="1">
      <c r="A61" s="104"/>
      <c r="B61" s="2"/>
      <c r="C61" s="2"/>
      <c r="D61" s="4"/>
      <c r="E61" s="4"/>
      <c r="F61" s="4"/>
      <c r="G61" s="4"/>
      <c r="H61" s="4"/>
      <c r="I61" s="4"/>
      <c r="J61" s="4"/>
      <c r="K61" s="4"/>
    </row>
    <row r="62" ht="12.0" customHeight="1">
      <c r="A62" s="104"/>
      <c r="B62" s="2"/>
      <c r="C62" s="2"/>
      <c r="D62" s="4"/>
      <c r="E62" s="4"/>
      <c r="F62" s="4"/>
      <c r="G62" s="4"/>
      <c r="H62" s="4"/>
      <c r="I62" s="4"/>
      <c r="J62" s="4"/>
      <c r="K62" s="4"/>
    </row>
    <row r="63" ht="12.0" customHeight="1">
      <c r="A63" s="104"/>
      <c r="B63" s="2"/>
      <c r="C63" s="2"/>
      <c r="D63" s="4"/>
      <c r="E63" s="4"/>
      <c r="F63" s="4"/>
      <c r="G63" s="4"/>
      <c r="H63" s="4"/>
      <c r="I63" s="4"/>
      <c r="J63" s="4"/>
      <c r="K63" s="4"/>
    </row>
    <row r="64" ht="12.0" customHeight="1">
      <c r="A64" s="104"/>
      <c r="B64" s="2"/>
      <c r="C64" s="2"/>
      <c r="D64" s="4"/>
      <c r="E64" s="4"/>
      <c r="F64" s="4"/>
      <c r="G64" s="4"/>
      <c r="H64" s="4"/>
      <c r="I64" s="4"/>
      <c r="J64" s="4"/>
      <c r="K64" s="4"/>
    </row>
    <row r="65" ht="12.0" customHeight="1">
      <c r="A65" s="104"/>
      <c r="B65" s="2"/>
      <c r="C65" s="2"/>
      <c r="D65" s="4"/>
      <c r="E65" s="4"/>
      <c r="F65" s="4"/>
      <c r="G65" s="4"/>
      <c r="H65" s="4"/>
      <c r="I65" s="4"/>
      <c r="J65" s="4"/>
      <c r="K65" s="4"/>
    </row>
    <row r="66" ht="12.0" customHeight="1">
      <c r="A66" s="104"/>
      <c r="B66" s="2"/>
      <c r="C66" s="2"/>
      <c r="D66" s="4"/>
      <c r="E66" s="4"/>
      <c r="F66" s="4"/>
      <c r="G66" s="4"/>
      <c r="H66" s="4"/>
      <c r="I66" s="4"/>
      <c r="J66" s="4"/>
      <c r="K66" s="4"/>
    </row>
    <row r="67" ht="12.0" customHeight="1">
      <c r="A67" s="104"/>
      <c r="B67" s="2"/>
      <c r="C67" s="2"/>
      <c r="D67" s="4"/>
      <c r="E67" s="4"/>
      <c r="F67" s="4"/>
      <c r="G67" s="4"/>
      <c r="H67" s="4"/>
      <c r="I67" s="4"/>
      <c r="J67" s="4"/>
      <c r="K67" s="4"/>
    </row>
    <row r="68" ht="12.0" customHeight="1">
      <c r="A68" s="104"/>
      <c r="B68" s="2"/>
      <c r="C68" s="2"/>
      <c r="D68" s="4"/>
      <c r="E68" s="4"/>
      <c r="F68" s="4"/>
      <c r="G68" s="4"/>
      <c r="H68" s="4"/>
      <c r="I68" s="4"/>
      <c r="J68" s="4"/>
      <c r="K68" s="4"/>
    </row>
    <row r="69" ht="12.0" customHeight="1">
      <c r="A69" s="104"/>
      <c r="B69" s="2"/>
      <c r="C69" s="2"/>
      <c r="D69" s="4"/>
      <c r="E69" s="4"/>
      <c r="F69" s="4"/>
      <c r="G69" s="4"/>
      <c r="H69" s="4"/>
      <c r="I69" s="4"/>
      <c r="J69" s="4"/>
      <c r="K69" s="4"/>
    </row>
    <row r="70" ht="12.0" customHeight="1">
      <c r="A70" s="104"/>
      <c r="B70" s="2"/>
      <c r="C70" s="2"/>
      <c r="D70" s="4"/>
      <c r="E70" s="4"/>
      <c r="F70" s="4"/>
      <c r="G70" s="4"/>
      <c r="H70" s="4"/>
      <c r="I70" s="4"/>
      <c r="J70" s="4"/>
      <c r="K70" s="4"/>
    </row>
    <row r="71" ht="12.0" customHeight="1">
      <c r="A71" s="104"/>
      <c r="B71" s="2"/>
      <c r="C71" s="2"/>
      <c r="D71" s="4"/>
      <c r="E71" s="4"/>
      <c r="F71" s="4"/>
      <c r="G71" s="4"/>
      <c r="H71" s="4"/>
      <c r="I71" s="4"/>
      <c r="J71" s="4"/>
      <c r="K71" s="4"/>
    </row>
    <row r="72" ht="12.0" customHeight="1">
      <c r="A72" s="104"/>
      <c r="B72" s="2"/>
      <c r="C72" s="2"/>
      <c r="D72" s="4"/>
      <c r="E72" s="4"/>
      <c r="F72" s="4"/>
      <c r="G72" s="4"/>
      <c r="H72" s="4"/>
      <c r="I72" s="4"/>
      <c r="J72" s="4"/>
      <c r="K72" s="4"/>
    </row>
    <row r="73" ht="12.0" customHeight="1">
      <c r="A73" s="104"/>
      <c r="B73" s="2"/>
      <c r="C73" s="2"/>
      <c r="D73" s="4"/>
      <c r="E73" s="4"/>
      <c r="F73" s="4"/>
      <c r="G73" s="4"/>
      <c r="H73" s="4"/>
      <c r="I73" s="4"/>
      <c r="J73" s="4"/>
      <c r="K73" s="4"/>
    </row>
    <row r="74" ht="12.0" customHeight="1">
      <c r="A74" s="104"/>
      <c r="B74" s="2"/>
      <c r="C74" s="2"/>
      <c r="D74" s="4"/>
      <c r="E74" s="4"/>
      <c r="F74" s="4"/>
      <c r="G74" s="4"/>
      <c r="H74" s="4"/>
      <c r="I74" s="4"/>
      <c r="J74" s="4"/>
      <c r="K74" s="4"/>
    </row>
    <row r="75" ht="12.0" customHeight="1">
      <c r="A75" s="104"/>
      <c r="B75" s="2"/>
      <c r="C75" s="2"/>
      <c r="D75" s="4"/>
      <c r="E75" s="4"/>
      <c r="F75" s="4"/>
      <c r="G75" s="4"/>
      <c r="H75" s="4"/>
      <c r="I75" s="4"/>
      <c r="J75" s="4"/>
      <c r="K75" s="4"/>
    </row>
    <row r="76" ht="12.0" customHeight="1">
      <c r="A76" s="104"/>
      <c r="B76" s="2"/>
      <c r="C76" s="2"/>
      <c r="D76" s="4"/>
      <c r="E76" s="4"/>
      <c r="F76" s="4"/>
      <c r="G76" s="4"/>
      <c r="H76" s="4"/>
      <c r="I76" s="4"/>
      <c r="J76" s="4"/>
      <c r="K76" s="4"/>
    </row>
    <row r="77" ht="12.0" customHeight="1">
      <c r="A77" s="104"/>
      <c r="B77" s="2"/>
      <c r="C77" s="2"/>
      <c r="D77" s="4"/>
      <c r="E77" s="4"/>
      <c r="F77" s="4"/>
      <c r="G77" s="4"/>
      <c r="H77" s="4"/>
      <c r="I77" s="4"/>
      <c r="J77" s="4"/>
      <c r="K77" s="4"/>
    </row>
    <row r="78" ht="12.0" customHeight="1">
      <c r="A78" s="104"/>
      <c r="B78" s="2"/>
      <c r="C78" s="2"/>
      <c r="D78" s="4"/>
      <c r="E78" s="4"/>
      <c r="F78" s="4"/>
      <c r="G78" s="4"/>
      <c r="H78" s="4"/>
      <c r="I78" s="4"/>
      <c r="J78" s="4"/>
      <c r="K78" s="4"/>
    </row>
    <row r="79" ht="12.0" customHeight="1">
      <c r="A79" s="104"/>
      <c r="B79" s="2"/>
      <c r="C79" s="2"/>
      <c r="D79" s="4"/>
      <c r="E79" s="4"/>
      <c r="F79" s="4"/>
      <c r="G79" s="4"/>
      <c r="H79" s="4"/>
      <c r="I79" s="4"/>
      <c r="J79" s="4"/>
      <c r="K79" s="4"/>
    </row>
    <row r="80" ht="12.0" customHeight="1">
      <c r="A80" s="104"/>
      <c r="B80" s="2"/>
      <c r="C80" s="2"/>
      <c r="D80" s="4"/>
      <c r="E80" s="4"/>
      <c r="F80" s="4"/>
      <c r="G80" s="4"/>
      <c r="H80" s="4"/>
      <c r="I80" s="4"/>
      <c r="J80" s="4"/>
      <c r="K80" s="4"/>
    </row>
    <row r="81" ht="12.0" customHeight="1">
      <c r="A81" s="104"/>
      <c r="B81" s="2"/>
      <c r="C81" s="2"/>
      <c r="D81" s="4"/>
      <c r="E81" s="4"/>
      <c r="F81" s="4"/>
      <c r="G81" s="4"/>
      <c r="H81" s="4"/>
      <c r="I81" s="4"/>
      <c r="J81" s="4"/>
      <c r="K81" s="4"/>
    </row>
    <row r="82" ht="12.0" customHeight="1">
      <c r="A82" s="104"/>
      <c r="B82" s="2"/>
      <c r="C82" s="2"/>
      <c r="D82" s="4"/>
      <c r="E82" s="4"/>
      <c r="F82" s="4"/>
      <c r="G82" s="4"/>
      <c r="H82" s="4"/>
      <c r="I82" s="4"/>
      <c r="J82" s="4"/>
      <c r="K82" s="4"/>
    </row>
    <row r="83" ht="12.0" customHeight="1">
      <c r="A83" s="104"/>
      <c r="B83" s="2"/>
      <c r="C83" s="2"/>
      <c r="D83" s="4"/>
      <c r="E83" s="4"/>
      <c r="F83" s="4"/>
      <c r="G83" s="4"/>
      <c r="H83" s="4"/>
      <c r="I83" s="4"/>
      <c r="J83" s="4"/>
      <c r="K83" s="4"/>
    </row>
    <row r="84" ht="12.0" customHeight="1">
      <c r="A84" s="104"/>
      <c r="B84" s="2"/>
      <c r="C84" s="2"/>
      <c r="D84" s="4"/>
      <c r="E84" s="4"/>
      <c r="F84" s="4"/>
      <c r="G84" s="4"/>
      <c r="H84" s="4"/>
      <c r="I84" s="4"/>
      <c r="J84" s="4"/>
      <c r="K84" s="4"/>
    </row>
    <row r="85" ht="12.0" customHeight="1">
      <c r="A85" s="104"/>
      <c r="B85" s="2"/>
      <c r="C85" s="2"/>
      <c r="D85" s="4"/>
      <c r="E85" s="4"/>
      <c r="F85" s="4"/>
      <c r="G85" s="4"/>
      <c r="H85" s="4"/>
      <c r="I85" s="4"/>
      <c r="J85" s="4"/>
      <c r="K85" s="4"/>
    </row>
    <row r="86" ht="12.0" customHeight="1">
      <c r="A86" s="104"/>
      <c r="B86" s="2"/>
      <c r="C86" s="2"/>
      <c r="D86" s="4"/>
      <c r="E86" s="4"/>
      <c r="F86" s="4"/>
      <c r="G86" s="4"/>
      <c r="H86" s="4"/>
      <c r="I86" s="4"/>
      <c r="J86" s="4"/>
      <c r="K86" s="4"/>
    </row>
    <row r="87" ht="12.0" customHeight="1">
      <c r="A87" s="104"/>
      <c r="B87" s="2"/>
      <c r="C87" s="2"/>
      <c r="D87" s="4"/>
      <c r="E87" s="4"/>
      <c r="F87" s="4"/>
      <c r="G87" s="4"/>
      <c r="H87" s="4"/>
      <c r="I87" s="4"/>
      <c r="J87" s="4"/>
      <c r="K87" s="4"/>
    </row>
    <row r="88" ht="12.0" customHeight="1">
      <c r="A88" s="104"/>
      <c r="B88" s="2"/>
      <c r="C88" s="2"/>
      <c r="D88" s="4"/>
      <c r="E88" s="4"/>
      <c r="F88" s="4"/>
      <c r="G88" s="4"/>
      <c r="H88" s="4"/>
      <c r="I88" s="4"/>
      <c r="J88" s="4"/>
      <c r="K88" s="4"/>
    </row>
    <row r="89" ht="12.0" customHeight="1">
      <c r="A89" s="104"/>
      <c r="B89" s="2"/>
      <c r="C89" s="2"/>
      <c r="D89" s="4"/>
      <c r="E89" s="4"/>
      <c r="F89" s="4"/>
      <c r="G89" s="4"/>
      <c r="H89" s="4"/>
      <c r="I89" s="4"/>
      <c r="J89" s="4"/>
      <c r="K89" s="4"/>
    </row>
    <row r="90" ht="12.0" customHeight="1">
      <c r="A90" s="104"/>
      <c r="B90" s="2"/>
      <c r="C90" s="2"/>
      <c r="D90" s="4"/>
      <c r="E90" s="4"/>
      <c r="F90" s="4"/>
      <c r="G90" s="4"/>
      <c r="H90" s="4"/>
      <c r="I90" s="4"/>
      <c r="J90" s="4"/>
      <c r="K90" s="4"/>
    </row>
    <row r="91" ht="12.0" customHeight="1">
      <c r="A91" s="104"/>
      <c r="B91" s="2"/>
      <c r="C91" s="2"/>
      <c r="D91" s="4"/>
      <c r="E91" s="4"/>
      <c r="F91" s="4"/>
      <c r="G91" s="4"/>
      <c r="H91" s="4"/>
      <c r="I91" s="4"/>
      <c r="J91" s="4"/>
      <c r="K91" s="4"/>
    </row>
    <row r="92" ht="12.0" customHeight="1">
      <c r="A92" s="104"/>
      <c r="B92" s="2"/>
      <c r="C92" s="2"/>
      <c r="D92" s="4"/>
      <c r="E92" s="4"/>
      <c r="F92" s="4"/>
      <c r="G92" s="4"/>
      <c r="H92" s="4"/>
      <c r="I92" s="4"/>
      <c r="J92" s="4"/>
      <c r="K92" s="4"/>
    </row>
    <row r="93" ht="12.0" customHeight="1">
      <c r="A93" s="104"/>
      <c r="B93" s="2"/>
      <c r="C93" s="2"/>
      <c r="D93" s="4"/>
      <c r="E93" s="4"/>
      <c r="F93" s="4"/>
      <c r="G93" s="4"/>
      <c r="H93" s="4"/>
      <c r="I93" s="4"/>
      <c r="J93" s="4"/>
      <c r="K93" s="4"/>
    </row>
    <row r="94" ht="12.0" customHeight="1">
      <c r="A94" s="104"/>
      <c r="B94" s="2"/>
      <c r="C94" s="2"/>
      <c r="D94" s="4"/>
      <c r="E94" s="4"/>
      <c r="F94" s="4"/>
      <c r="G94" s="4"/>
      <c r="H94" s="4"/>
      <c r="I94" s="4"/>
      <c r="J94" s="4"/>
      <c r="K94" s="4"/>
    </row>
    <row r="95" ht="12.0" customHeight="1">
      <c r="A95" s="104"/>
      <c r="B95" s="2"/>
      <c r="C95" s="2"/>
      <c r="D95" s="4"/>
      <c r="E95" s="4"/>
      <c r="F95" s="4"/>
      <c r="G95" s="4"/>
      <c r="H95" s="4"/>
      <c r="I95" s="4"/>
      <c r="J95" s="4"/>
      <c r="K95" s="4"/>
    </row>
    <row r="96" ht="12.0" customHeight="1">
      <c r="A96" s="104"/>
      <c r="B96" s="2"/>
      <c r="C96" s="2"/>
      <c r="D96" s="4"/>
      <c r="E96" s="4"/>
      <c r="F96" s="4"/>
      <c r="G96" s="4"/>
      <c r="H96" s="4"/>
      <c r="I96" s="4"/>
      <c r="J96" s="4"/>
      <c r="K96" s="4"/>
    </row>
    <row r="97" ht="12.0" customHeight="1">
      <c r="A97" s="104"/>
      <c r="B97" s="2"/>
      <c r="C97" s="2"/>
      <c r="D97" s="4"/>
      <c r="E97" s="4"/>
      <c r="F97" s="4"/>
      <c r="G97" s="4"/>
      <c r="H97" s="4"/>
      <c r="I97" s="4"/>
      <c r="J97" s="4"/>
      <c r="K97" s="4"/>
    </row>
    <row r="98" ht="12.0" customHeight="1">
      <c r="A98" s="104"/>
      <c r="B98" s="2"/>
      <c r="C98" s="2"/>
      <c r="D98" s="4"/>
      <c r="E98" s="4"/>
      <c r="F98" s="4"/>
      <c r="G98" s="4"/>
      <c r="H98" s="4"/>
      <c r="I98" s="4"/>
      <c r="J98" s="4"/>
      <c r="K98" s="4"/>
    </row>
    <row r="99" ht="12.0" customHeight="1">
      <c r="A99" s="104"/>
      <c r="B99" s="2"/>
      <c r="C99" s="2"/>
      <c r="D99" s="4"/>
      <c r="E99" s="4"/>
      <c r="F99" s="4"/>
      <c r="G99" s="4"/>
      <c r="H99" s="4"/>
      <c r="I99" s="4"/>
      <c r="J99" s="4"/>
      <c r="K99" s="4"/>
    </row>
    <row r="100" ht="12.0" customHeight="1">
      <c r="A100" s="104"/>
      <c r="B100" s="2"/>
      <c r="C100" s="2"/>
      <c r="D100" s="4"/>
      <c r="E100" s="4"/>
      <c r="F100" s="4"/>
      <c r="G100" s="4"/>
      <c r="H100" s="4"/>
      <c r="I100" s="4"/>
      <c r="J100" s="4"/>
      <c r="K100" s="4"/>
    </row>
  </sheetData>
  <mergeCells count="1">
    <mergeCell ref="A19:C19"/>
  </mergeCells>
  <printOptions/>
  <pageMargins bottom="0.75" footer="0.0" header="0.0" left="0.7" right="0.7" top="0.75"/>
  <pageSetup paperSize="9" scale="9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9.71"/>
    <col customWidth="1" min="2" max="2" width="14.43"/>
    <col customWidth="1" min="3" max="3" width="10.29"/>
    <col customWidth="1" min="4" max="12" width="8.0"/>
    <col customWidth="1" min="13" max="13" width="14.29"/>
    <col customWidth="1" min="14" max="14" width="12.71"/>
    <col customWidth="1" min="15" max="18" width="11.71"/>
    <col customWidth="1" min="19" max="19" width="11.57"/>
  </cols>
  <sheetData>
    <row r="1" ht="12.0" customHeight="1">
      <c r="A1" s="18" t="s">
        <v>135</v>
      </c>
      <c r="B1" s="19"/>
      <c r="C1" s="113"/>
      <c r="D1" s="113"/>
      <c r="E1" s="113"/>
      <c r="F1" s="113"/>
      <c r="G1" s="113"/>
      <c r="H1" s="113"/>
      <c r="I1" s="113"/>
      <c r="J1" s="113"/>
      <c r="K1" s="113"/>
      <c r="L1" s="19"/>
      <c r="M1" s="19"/>
      <c r="N1" s="19"/>
      <c r="O1" s="19"/>
      <c r="P1" s="19"/>
      <c r="Q1" s="19"/>
      <c r="R1" s="19"/>
      <c r="S1" s="19"/>
    </row>
    <row r="2" ht="12.0" customHeight="1">
      <c r="A2" s="20" t="s">
        <v>136</v>
      </c>
      <c r="B2" s="68"/>
      <c r="C2" s="113"/>
      <c r="D2" s="113"/>
      <c r="E2" s="113"/>
      <c r="F2" s="113"/>
      <c r="G2" s="113"/>
      <c r="H2" s="113"/>
      <c r="I2" s="113"/>
      <c r="J2" s="113"/>
      <c r="K2" s="113"/>
      <c r="L2" s="19"/>
      <c r="M2" s="19"/>
      <c r="N2" s="19"/>
      <c r="O2" s="19"/>
      <c r="P2" s="19"/>
      <c r="Q2" s="19"/>
      <c r="R2" s="19"/>
      <c r="S2" s="19"/>
    </row>
    <row r="3" ht="8.25" customHeight="1">
      <c r="A3" s="19"/>
      <c r="B3" s="68"/>
      <c r="C3" s="114"/>
      <c r="D3" s="114"/>
      <c r="E3" s="114"/>
      <c r="F3" s="114"/>
      <c r="G3" s="114"/>
      <c r="H3" s="114"/>
      <c r="I3" s="115"/>
      <c r="J3" s="114"/>
      <c r="K3" s="114"/>
      <c r="L3" s="114"/>
      <c r="M3" s="19"/>
      <c r="N3" s="19"/>
      <c r="O3" s="19"/>
      <c r="P3" s="19"/>
      <c r="Q3" s="19"/>
      <c r="R3" s="19"/>
      <c r="S3" s="19"/>
    </row>
    <row r="4" ht="8.25" customHeight="1">
      <c r="A4" s="19"/>
      <c r="B4" s="68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6"/>
      <c r="N4" s="116"/>
      <c r="O4" s="19"/>
      <c r="P4" s="19"/>
      <c r="Q4" s="19"/>
      <c r="R4" s="19"/>
      <c r="S4" s="19"/>
    </row>
    <row r="5" ht="14.25" customHeight="1">
      <c r="A5" s="21" t="s">
        <v>137</v>
      </c>
      <c r="B5" s="117" t="s">
        <v>138</v>
      </c>
      <c r="C5" s="118">
        <v>2011.0</v>
      </c>
      <c r="D5" s="118">
        <v>2012.0</v>
      </c>
      <c r="E5" s="118">
        <v>2013.0</v>
      </c>
      <c r="F5" s="118">
        <v>2014.0</v>
      </c>
      <c r="G5" s="118">
        <v>2015.0</v>
      </c>
      <c r="H5" s="118">
        <v>2016.0</v>
      </c>
      <c r="I5" s="118">
        <v>2017.0</v>
      </c>
      <c r="J5" s="118">
        <v>2018.0</v>
      </c>
      <c r="K5" s="118">
        <v>2019.0</v>
      </c>
      <c r="L5" s="118" t="s">
        <v>139</v>
      </c>
      <c r="M5" s="116"/>
      <c r="N5" s="19"/>
      <c r="O5" s="19"/>
      <c r="P5" s="19"/>
      <c r="Q5" s="19"/>
      <c r="R5" s="19"/>
      <c r="S5" s="19"/>
    </row>
    <row r="6" ht="14.25" customHeight="1">
      <c r="A6" s="68" t="s">
        <v>140</v>
      </c>
      <c r="B6" s="68" t="s">
        <v>141</v>
      </c>
      <c r="C6" s="119">
        <v>1.2353450680179998</v>
      </c>
      <c r="D6" s="119">
        <v>1.2987613646879999</v>
      </c>
      <c r="E6" s="119">
        <v>1.3756406942069996</v>
      </c>
      <c r="F6" s="119">
        <v>1.3776424139869998</v>
      </c>
      <c r="G6" s="119">
        <v>1.700817419959</v>
      </c>
      <c r="H6" s="119">
        <v>2.3538585579239997</v>
      </c>
      <c r="I6" s="119">
        <v>2.4455838150160005</v>
      </c>
      <c r="J6" s="119">
        <v>2.437034889294</v>
      </c>
      <c r="K6" s="119">
        <v>2.4554399084949976</v>
      </c>
      <c r="L6" s="119">
        <v>2.1501259121219594</v>
      </c>
      <c r="M6" s="116"/>
      <c r="N6" s="120"/>
      <c r="O6" s="120"/>
      <c r="P6" s="120"/>
      <c r="Q6" s="121"/>
      <c r="R6" s="121"/>
      <c r="S6" s="19"/>
    </row>
    <row r="7" ht="14.25" customHeight="1">
      <c r="A7" s="68" t="s">
        <v>142</v>
      </c>
      <c r="B7" s="68" t="s">
        <v>143</v>
      </c>
      <c r="C7" s="122">
        <v>166.186716981653</v>
      </c>
      <c r="D7" s="122">
        <v>161.54466615318702</v>
      </c>
      <c r="E7" s="122">
        <v>151.48607168989702</v>
      </c>
      <c r="F7" s="122">
        <v>140.09702809351802</v>
      </c>
      <c r="G7" s="122">
        <v>146.82290653713997</v>
      </c>
      <c r="H7" s="122">
        <v>153.00589697612543</v>
      </c>
      <c r="I7" s="122">
        <v>151.96403995641117</v>
      </c>
      <c r="J7" s="122">
        <v>140.2109844150119</v>
      </c>
      <c r="K7" s="122">
        <v>128.41346335810562</v>
      </c>
      <c r="L7" s="123">
        <v>87.52600822779483</v>
      </c>
      <c r="M7" s="124"/>
      <c r="N7" s="120"/>
      <c r="O7" s="120"/>
      <c r="P7" s="120"/>
      <c r="Q7" s="121"/>
      <c r="R7" s="121"/>
      <c r="S7" s="19"/>
    </row>
    <row r="8" ht="14.25" customHeight="1">
      <c r="A8" s="68" t="s">
        <v>144</v>
      </c>
      <c r="B8" s="68" t="s">
        <v>141</v>
      </c>
      <c r="C8" s="122">
        <v>1.2563826002110001</v>
      </c>
      <c r="D8" s="122">
        <v>1.281282431485</v>
      </c>
      <c r="E8" s="122">
        <v>1.351273497128</v>
      </c>
      <c r="F8" s="122">
        <v>1.315474557111</v>
      </c>
      <c r="G8" s="122">
        <v>1.4212179398520002</v>
      </c>
      <c r="H8" s="122">
        <v>1.3370814908789999</v>
      </c>
      <c r="I8" s="122">
        <v>1.4730727682370002</v>
      </c>
      <c r="J8" s="122">
        <v>1.4743831280539998</v>
      </c>
      <c r="K8" s="122">
        <v>1.4043815470090002</v>
      </c>
      <c r="L8" s="123">
        <v>1.3345704777680738</v>
      </c>
      <c r="M8" s="124"/>
      <c r="N8" s="120"/>
      <c r="O8" s="120"/>
      <c r="P8" s="120"/>
      <c r="Q8" s="121"/>
      <c r="R8" s="121"/>
      <c r="S8" s="19"/>
    </row>
    <row r="9" ht="14.25" customHeight="1">
      <c r="A9" s="19" t="s">
        <v>145</v>
      </c>
      <c r="B9" s="68" t="s">
        <v>143</v>
      </c>
      <c r="C9" s="67">
        <v>3418.8621174219993</v>
      </c>
      <c r="D9" s="67">
        <v>3480.856912026</v>
      </c>
      <c r="E9" s="67">
        <v>3674.2825108389993</v>
      </c>
      <c r="F9" s="67">
        <v>3768.147219243</v>
      </c>
      <c r="G9" s="67">
        <v>4101.56771707</v>
      </c>
      <c r="H9" s="67">
        <v>4375.336687166</v>
      </c>
      <c r="I9" s="66">
        <v>4417.986781347</v>
      </c>
      <c r="J9" s="66">
        <v>4160.161932534002</v>
      </c>
      <c r="K9" s="66">
        <v>3860.3060494859947</v>
      </c>
      <c r="L9" s="69">
        <v>2727.4697292513665</v>
      </c>
      <c r="M9" s="124"/>
      <c r="N9" s="120"/>
      <c r="O9" s="120"/>
      <c r="P9" s="120"/>
      <c r="Q9" s="121"/>
      <c r="R9" s="121"/>
      <c r="S9" s="19"/>
    </row>
    <row r="10" ht="14.25" customHeight="1">
      <c r="A10" s="19" t="s">
        <v>146</v>
      </c>
      <c r="B10" s="68" t="s">
        <v>147</v>
      </c>
      <c r="C10" s="67">
        <v>230199.08238500002</v>
      </c>
      <c r="D10" s="67">
        <v>249236.15747600002</v>
      </c>
      <c r="E10" s="67">
        <v>266472.3303929999</v>
      </c>
      <c r="F10" s="67">
        <v>277294.482596</v>
      </c>
      <c r="G10" s="67">
        <v>315524.81577999995</v>
      </c>
      <c r="H10" s="67">
        <v>314421.59763300006</v>
      </c>
      <c r="I10" s="125">
        <v>306783.61933</v>
      </c>
      <c r="J10" s="125">
        <v>289122.51396000007</v>
      </c>
      <c r="K10" s="125">
        <v>308115.5717739998</v>
      </c>
      <c r="L10" s="125">
        <v>241547.91303967</v>
      </c>
      <c r="M10" s="124"/>
      <c r="N10" s="120"/>
      <c r="O10" s="120"/>
      <c r="P10" s="120"/>
      <c r="Q10" s="121"/>
      <c r="R10" s="121"/>
      <c r="S10" s="19"/>
    </row>
    <row r="11" ht="14.25" customHeight="1">
      <c r="A11" s="19" t="s">
        <v>148</v>
      </c>
      <c r="B11" s="68" t="s">
        <v>141</v>
      </c>
      <c r="C11" s="122">
        <v>7.010937891599999</v>
      </c>
      <c r="D11" s="122">
        <v>6.6845393918</v>
      </c>
      <c r="E11" s="122">
        <v>6.68065879</v>
      </c>
      <c r="F11" s="122">
        <v>7.1925919308</v>
      </c>
      <c r="G11" s="122">
        <v>7.320806847700001</v>
      </c>
      <c r="H11" s="122">
        <v>7.663123987700001</v>
      </c>
      <c r="I11" s="122">
        <v>8.806451712772</v>
      </c>
      <c r="J11" s="122">
        <v>9.533871134754998</v>
      </c>
      <c r="K11" s="122">
        <v>10.120007399021</v>
      </c>
      <c r="L11" s="123">
        <v>8.893971527618</v>
      </c>
      <c r="M11" s="124"/>
      <c r="N11" s="120"/>
      <c r="O11" s="120"/>
      <c r="P11" s="120"/>
      <c r="Q11" s="121"/>
      <c r="R11" s="121"/>
      <c r="S11" s="19"/>
    </row>
    <row r="12" ht="14.25" customHeight="1">
      <c r="A12" s="19" t="s">
        <v>149</v>
      </c>
      <c r="B12" s="68" t="s">
        <v>143</v>
      </c>
      <c r="C12" s="67">
        <v>28881.790966</v>
      </c>
      <c r="D12" s="67">
        <v>26104.854507000004</v>
      </c>
      <c r="E12" s="67">
        <v>23667.787451</v>
      </c>
      <c r="F12" s="67">
        <v>23105.261869</v>
      </c>
      <c r="G12" s="67">
        <v>19510.729781</v>
      </c>
      <c r="H12" s="67">
        <v>18789.004763</v>
      </c>
      <c r="I12" s="125">
        <v>17790.363567</v>
      </c>
      <c r="J12" s="125">
        <v>18601.344508</v>
      </c>
      <c r="K12" s="125">
        <v>19853.168400000002</v>
      </c>
      <c r="L12" s="125">
        <v>20646.581029499997</v>
      </c>
      <c r="M12" s="124"/>
      <c r="N12" s="120"/>
      <c r="O12" s="120"/>
      <c r="P12" s="120"/>
      <c r="Q12" s="121"/>
      <c r="R12" s="121"/>
      <c r="S12" s="19"/>
    </row>
    <row r="13" ht="14.25" customHeight="1">
      <c r="A13" s="19" t="s">
        <v>150</v>
      </c>
      <c r="B13" s="68" t="s">
        <v>143</v>
      </c>
      <c r="C13" s="67">
        <v>19141.078052</v>
      </c>
      <c r="D13" s="67">
        <v>16790.374244</v>
      </c>
      <c r="E13" s="67">
        <v>18139.597244</v>
      </c>
      <c r="F13" s="67">
        <v>17017.692465</v>
      </c>
      <c r="G13" s="67">
        <v>20153.237616000002</v>
      </c>
      <c r="H13" s="67">
        <v>25756.505005</v>
      </c>
      <c r="I13" s="125">
        <v>28141.125215</v>
      </c>
      <c r="J13" s="125">
        <v>28033.511926999996</v>
      </c>
      <c r="K13" s="125">
        <v>30441.359038999984</v>
      </c>
      <c r="L13" s="125">
        <v>32184.625879069805</v>
      </c>
      <c r="M13" s="124"/>
      <c r="N13" s="120"/>
      <c r="O13" s="120"/>
      <c r="P13" s="120"/>
      <c r="Q13" s="121"/>
      <c r="R13" s="121"/>
      <c r="S13" s="19"/>
    </row>
    <row r="14" ht="8.25" customHeight="1">
      <c r="A14" s="19"/>
      <c r="B14" s="68"/>
      <c r="C14" s="113"/>
      <c r="D14" s="113"/>
      <c r="E14" s="113"/>
      <c r="F14" s="113"/>
      <c r="G14" s="113"/>
      <c r="H14" s="113"/>
      <c r="I14" s="113"/>
      <c r="J14" s="113"/>
      <c r="K14" s="113"/>
      <c r="L14" s="19"/>
      <c r="M14" s="116"/>
      <c r="N14" s="116"/>
      <c r="O14" s="19"/>
      <c r="P14" s="19"/>
      <c r="Q14" s="19"/>
      <c r="R14" s="19"/>
      <c r="S14" s="19"/>
    </row>
    <row r="15" ht="8.25" customHeight="1">
      <c r="A15" s="19"/>
      <c r="B15" s="68"/>
      <c r="C15" s="113"/>
      <c r="D15" s="113"/>
      <c r="E15" s="113"/>
      <c r="F15" s="113"/>
      <c r="G15" s="113"/>
      <c r="H15" s="113"/>
      <c r="I15" s="113"/>
      <c r="J15" s="113"/>
      <c r="K15" s="113"/>
      <c r="L15" s="19"/>
      <c r="M15" s="19"/>
      <c r="N15" s="19"/>
      <c r="O15" s="19"/>
      <c r="P15" s="19"/>
      <c r="Q15" s="19"/>
      <c r="R15" s="19"/>
      <c r="S15" s="19"/>
    </row>
    <row r="16" ht="12.0" customHeight="1">
      <c r="A16" s="126" t="s">
        <v>151</v>
      </c>
      <c r="B16" s="126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9"/>
      <c r="N16" s="19"/>
      <c r="O16" s="19"/>
      <c r="P16" s="19"/>
      <c r="Q16" s="19"/>
      <c r="R16" s="19"/>
      <c r="S16" s="19"/>
    </row>
    <row r="17" ht="12.0" customHeight="1">
      <c r="A17" s="128" t="s">
        <v>152</v>
      </c>
      <c r="B17" s="128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9"/>
      <c r="N17" s="19"/>
      <c r="O17" s="19"/>
      <c r="P17" s="19"/>
      <c r="Q17" s="19"/>
      <c r="R17" s="19"/>
      <c r="S17" s="19"/>
    </row>
    <row r="18" ht="12.0" customHeight="1">
      <c r="A18" s="19"/>
      <c r="B18" s="68"/>
      <c r="C18" s="113"/>
      <c r="D18" s="113"/>
      <c r="E18" s="113"/>
      <c r="F18" s="113"/>
      <c r="G18" s="113"/>
      <c r="H18" s="113"/>
      <c r="I18" s="113"/>
      <c r="J18" s="113"/>
      <c r="K18" s="113"/>
      <c r="L18" s="19"/>
      <c r="M18" s="19"/>
      <c r="N18" s="19"/>
      <c r="O18" s="19"/>
      <c r="P18" s="19"/>
      <c r="Q18" s="19"/>
      <c r="R18" s="19"/>
      <c r="S18" s="19"/>
    </row>
    <row r="19" ht="12.0" customHeight="1">
      <c r="A19" s="19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19"/>
      <c r="O19" s="19"/>
      <c r="P19" s="19"/>
      <c r="Q19" s="19"/>
      <c r="R19" s="19"/>
      <c r="S19" s="19"/>
    </row>
    <row r="20" ht="12.0" customHeight="1">
      <c r="A20" s="19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19"/>
      <c r="O20" s="19"/>
      <c r="P20" s="19"/>
      <c r="Q20" s="19"/>
      <c r="R20" s="19"/>
      <c r="S20" s="19"/>
    </row>
    <row r="21" ht="12.0" customHeight="1">
      <c r="A21" s="19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19"/>
      <c r="O21" s="19"/>
      <c r="P21" s="19"/>
      <c r="Q21" s="19"/>
      <c r="R21" s="19"/>
      <c r="S21" s="19"/>
    </row>
    <row r="22" ht="12.0" customHeight="1">
      <c r="A22" s="19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19"/>
      <c r="O22" s="19"/>
      <c r="P22" s="19"/>
      <c r="Q22" s="19"/>
      <c r="R22" s="19"/>
      <c r="S22" s="19"/>
    </row>
    <row r="23" ht="12.0" customHeight="1">
      <c r="A23" s="19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130"/>
      <c r="O23" s="130"/>
      <c r="P23" s="130"/>
      <c r="Q23" s="130"/>
      <c r="R23" s="130"/>
      <c r="S23" s="130"/>
    </row>
    <row r="24" ht="12.0" customHeight="1">
      <c r="A24" s="19"/>
      <c r="B24" s="68"/>
      <c r="C24" s="113"/>
      <c r="D24" s="113"/>
      <c r="E24" s="113"/>
      <c r="F24" s="113"/>
      <c r="G24" s="113"/>
      <c r="H24" s="113"/>
      <c r="I24" s="113"/>
      <c r="J24" s="113"/>
      <c r="K24" s="113"/>
      <c r="L24" s="19"/>
      <c r="M24" s="130"/>
      <c r="N24" s="130"/>
      <c r="O24" s="130"/>
      <c r="P24" s="130"/>
      <c r="Q24" s="130"/>
      <c r="R24" s="130"/>
      <c r="S24" s="130"/>
    </row>
    <row r="25" ht="12.0" customHeight="1">
      <c r="A25" s="19"/>
      <c r="B25" s="68"/>
      <c r="C25" s="113"/>
      <c r="D25" s="113"/>
      <c r="E25" s="113"/>
      <c r="F25" s="113"/>
      <c r="G25" s="113"/>
      <c r="H25" s="113"/>
      <c r="I25" s="113"/>
      <c r="J25" s="113"/>
      <c r="K25" s="113"/>
      <c r="L25" s="19"/>
      <c r="M25" s="130"/>
      <c r="N25" s="130"/>
      <c r="O25" s="130"/>
      <c r="P25" s="130"/>
      <c r="Q25" s="130"/>
      <c r="R25" s="130"/>
      <c r="S25" s="130"/>
    </row>
    <row r="26" ht="12.0" customHeight="1">
      <c r="A26" s="19"/>
      <c r="B26" s="68"/>
      <c r="C26" s="113"/>
      <c r="D26" s="113"/>
      <c r="E26" s="113"/>
      <c r="F26" s="113"/>
      <c r="G26" s="113"/>
      <c r="H26" s="113"/>
      <c r="I26" s="113"/>
      <c r="J26" s="113"/>
      <c r="K26" s="113"/>
      <c r="L26" s="19"/>
      <c r="M26" s="130"/>
      <c r="N26" s="130"/>
      <c r="O26" s="130"/>
      <c r="P26" s="130"/>
      <c r="Q26" s="130"/>
      <c r="R26" s="130"/>
      <c r="S26" s="130"/>
    </row>
    <row r="27" ht="12.0" customHeight="1">
      <c r="A27" s="19"/>
      <c r="B27" s="68"/>
      <c r="C27" s="113"/>
      <c r="D27" s="113"/>
      <c r="E27" s="113"/>
      <c r="F27" s="113"/>
      <c r="G27" s="113"/>
      <c r="H27" s="113"/>
      <c r="I27" s="113"/>
      <c r="J27" s="113"/>
      <c r="K27" s="113"/>
      <c r="L27" s="19"/>
      <c r="M27" s="130"/>
      <c r="N27" s="130"/>
      <c r="O27" s="130"/>
      <c r="P27" s="130"/>
      <c r="Q27" s="130"/>
      <c r="R27" s="130"/>
      <c r="S27" s="130"/>
    </row>
    <row r="28" ht="12.0" customHeight="1">
      <c r="A28" s="19"/>
      <c r="B28" s="68"/>
      <c r="C28" s="113"/>
      <c r="D28" s="113"/>
      <c r="E28" s="113"/>
      <c r="F28" s="113"/>
      <c r="G28" s="113"/>
      <c r="H28" s="113"/>
      <c r="I28" s="113"/>
      <c r="J28" s="113"/>
      <c r="K28" s="113"/>
      <c r="L28" s="19"/>
      <c r="M28" s="130"/>
      <c r="N28" s="130"/>
      <c r="O28" s="130"/>
      <c r="P28" s="130"/>
      <c r="Q28" s="130"/>
      <c r="R28" s="130"/>
      <c r="S28" s="130"/>
    </row>
    <row r="29" ht="12.0" customHeight="1">
      <c r="A29" s="19"/>
      <c r="B29" s="68"/>
      <c r="C29" s="113"/>
      <c r="D29" s="113"/>
      <c r="E29" s="113"/>
      <c r="F29" s="113"/>
      <c r="G29" s="113"/>
      <c r="H29" s="113"/>
      <c r="I29" s="113"/>
      <c r="J29" s="113"/>
      <c r="K29" s="113"/>
      <c r="L29" s="19"/>
      <c r="M29" s="130"/>
      <c r="N29" s="130"/>
      <c r="O29" s="130"/>
      <c r="P29" s="130"/>
      <c r="Q29" s="130"/>
      <c r="R29" s="130"/>
      <c r="S29" s="130"/>
    </row>
    <row r="30" ht="12.0" customHeight="1">
      <c r="A30" s="19"/>
      <c r="B30" s="68"/>
      <c r="C30" s="113"/>
      <c r="D30" s="113"/>
      <c r="E30" s="113"/>
      <c r="F30" s="113"/>
      <c r="G30" s="113"/>
      <c r="H30" s="113"/>
      <c r="I30" s="113"/>
      <c r="J30" s="113"/>
      <c r="K30" s="113"/>
      <c r="L30" s="19"/>
      <c r="M30" s="130"/>
      <c r="N30" s="130"/>
      <c r="O30" s="130"/>
      <c r="P30" s="130"/>
      <c r="Q30" s="130"/>
      <c r="R30" s="130"/>
      <c r="S30" s="130"/>
    </row>
    <row r="31" ht="12.0" customHeight="1">
      <c r="A31" s="19"/>
      <c r="B31" s="68"/>
      <c r="C31" s="113"/>
      <c r="D31" s="113"/>
      <c r="E31" s="113"/>
      <c r="F31" s="113"/>
      <c r="G31" s="113"/>
      <c r="H31" s="113"/>
      <c r="I31" s="113"/>
      <c r="J31" s="113"/>
      <c r="K31" s="113"/>
      <c r="L31" s="19"/>
      <c r="M31" s="19"/>
      <c r="N31" s="19"/>
      <c r="O31" s="19"/>
      <c r="P31" s="19"/>
      <c r="Q31" s="19"/>
      <c r="R31" s="19"/>
      <c r="S31" s="19"/>
    </row>
    <row r="32" ht="12.0" customHeight="1">
      <c r="A32" s="19"/>
      <c r="B32" s="68"/>
      <c r="C32" s="113"/>
      <c r="D32" s="113"/>
      <c r="E32" s="113"/>
      <c r="F32" s="113"/>
      <c r="G32" s="113"/>
      <c r="H32" s="113"/>
      <c r="I32" s="113"/>
      <c r="J32" s="113"/>
      <c r="K32" s="113"/>
      <c r="L32" s="19"/>
      <c r="M32" s="19"/>
      <c r="N32" s="19"/>
      <c r="O32" s="19"/>
      <c r="P32" s="19"/>
      <c r="Q32" s="19"/>
      <c r="R32" s="19"/>
      <c r="S32" s="19"/>
    </row>
    <row r="33" ht="12.0" customHeight="1">
      <c r="A33" s="19"/>
      <c r="B33" s="68"/>
      <c r="C33" s="113"/>
      <c r="D33" s="113"/>
      <c r="E33" s="113"/>
      <c r="F33" s="113"/>
      <c r="G33" s="113"/>
      <c r="H33" s="113"/>
      <c r="I33" s="113"/>
      <c r="J33" s="113"/>
      <c r="K33" s="113"/>
      <c r="L33" s="19"/>
      <c r="M33" s="19"/>
      <c r="N33" s="19"/>
      <c r="O33" s="19"/>
      <c r="P33" s="19"/>
      <c r="Q33" s="19"/>
      <c r="R33" s="19"/>
      <c r="S33" s="19"/>
    </row>
    <row r="34" ht="12.0" customHeight="1">
      <c r="A34" s="19"/>
      <c r="B34" s="68"/>
      <c r="C34" s="113"/>
      <c r="D34" s="113"/>
      <c r="E34" s="113"/>
      <c r="F34" s="113"/>
      <c r="G34" s="113"/>
      <c r="H34" s="113"/>
      <c r="I34" s="113"/>
      <c r="J34" s="113"/>
      <c r="K34" s="113"/>
      <c r="L34" s="19"/>
      <c r="M34" s="19"/>
      <c r="N34" s="19"/>
      <c r="O34" s="19"/>
      <c r="P34" s="19"/>
      <c r="Q34" s="19"/>
      <c r="R34" s="19"/>
      <c r="S34" s="19"/>
    </row>
    <row r="35" ht="12.0" customHeight="1">
      <c r="A35" s="19"/>
      <c r="B35" s="68"/>
      <c r="C35" s="113"/>
      <c r="D35" s="113"/>
      <c r="E35" s="113"/>
      <c r="F35" s="113"/>
      <c r="G35" s="113"/>
      <c r="H35" s="113"/>
      <c r="I35" s="113"/>
      <c r="J35" s="113"/>
      <c r="K35" s="113"/>
      <c r="L35" s="19"/>
      <c r="M35" s="19"/>
      <c r="N35" s="19"/>
      <c r="O35" s="19"/>
      <c r="P35" s="19"/>
      <c r="Q35" s="19"/>
      <c r="R35" s="19"/>
      <c r="S35" s="19"/>
    </row>
    <row r="36" ht="12.0" customHeight="1">
      <c r="A36" s="19"/>
      <c r="B36" s="68"/>
      <c r="C36" s="113"/>
      <c r="D36" s="113"/>
      <c r="E36" s="113"/>
      <c r="F36" s="113"/>
      <c r="G36" s="113"/>
      <c r="H36" s="113"/>
      <c r="I36" s="113"/>
      <c r="J36" s="113"/>
      <c r="K36" s="113"/>
      <c r="L36" s="19"/>
      <c r="M36" s="19"/>
      <c r="N36" s="19"/>
      <c r="O36" s="19"/>
      <c r="P36" s="19"/>
      <c r="Q36" s="19"/>
      <c r="R36" s="19"/>
      <c r="S36" s="19"/>
    </row>
    <row r="37" ht="12.0" customHeight="1">
      <c r="A37" s="19"/>
      <c r="B37" s="68"/>
      <c r="C37" s="113"/>
      <c r="D37" s="113"/>
      <c r="E37" s="113"/>
      <c r="F37" s="113"/>
      <c r="G37" s="113"/>
      <c r="H37" s="113"/>
      <c r="I37" s="113"/>
      <c r="J37" s="113"/>
      <c r="K37" s="113"/>
      <c r="L37" s="19"/>
      <c r="M37" s="19"/>
      <c r="N37" s="19"/>
      <c r="O37" s="19"/>
      <c r="P37" s="19"/>
      <c r="Q37" s="19"/>
      <c r="R37" s="19"/>
      <c r="S37" s="19"/>
    </row>
    <row r="38" ht="12.0" customHeight="1">
      <c r="A38" s="19"/>
      <c r="B38" s="68"/>
      <c r="C38" s="113"/>
      <c r="D38" s="113"/>
      <c r="E38" s="113"/>
      <c r="F38" s="113"/>
      <c r="G38" s="113"/>
      <c r="H38" s="113"/>
      <c r="I38" s="113"/>
      <c r="J38" s="113"/>
      <c r="K38" s="113"/>
      <c r="L38" s="19"/>
      <c r="M38" s="19"/>
      <c r="N38" s="19"/>
      <c r="O38" s="19"/>
      <c r="P38" s="19"/>
      <c r="Q38" s="19"/>
      <c r="R38" s="19"/>
      <c r="S38" s="19"/>
    </row>
    <row r="39" ht="12.0" customHeight="1">
      <c r="A39" s="19"/>
      <c r="B39" s="68"/>
      <c r="C39" s="113"/>
      <c r="D39" s="113"/>
      <c r="E39" s="113"/>
      <c r="F39" s="113"/>
      <c r="G39" s="113"/>
      <c r="H39" s="113"/>
      <c r="I39" s="113"/>
      <c r="J39" s="113"/>
      <c r="K39" s="113"/>
      <c r="L39" s="19"/>
      <c r="M39" s="19"/>
      <c r="N39" s="19"/>
      <c r="O39" s="19"/>
      <c r="P39" s="19"/>
      <c r="Q39" s="19"/>
      <c r="R39" s="19"/>
      <c r="S39" s="19"/>
    </row>
    <row r="40" ht="12.0" customHeight="1">
      <c r="A40" s="19"/>
      <c r="B40" s="68"/>
      <c r="C40" s="113"/>
      <c r="D40" s="113"/>
      <c r="E40" s="113"/>
      <c r="F40" s="113"/>
      <c r="G40" s="113"/>
      <c r="H40" s="113"/>
      <c r="I40" s="113"/>
      <c r="J40" s="113"/>
      <c r="K40" s="113"/>
      <c r="L40" s="19"/>
      <c r="M40" s="19"/>
      <c r="N40" s="19"/>
      <c r="O40" s="19"/>
      <c r="P40" s="19"/>
      <c r="Q40" s="19"/>
      <c r="R40" s="19"/>
      <c r="S40" s="19"/>
    </row>
    <row r="41" ht="12.0" customHeight="1">
      <c r="A41" s="19"/>
      <c r="B41" s="68"/>
      <c r="C41" s="113"/>
      <c r="D41" s="113"/>
      <c r="E41" s="113"/>
      <c r="F41" s="113"/>
      <c r="G41" s="113"/>
      <c r="H41" s="113"/>
      <c r="I41" s="113"/>
      <c r="J41" s="113"/>
      <c r="K41" s="113"/>
      <c r="L41" s="19"/>
      <c r="M41" s="19"/>
      <c r="N41" s="19"/>
      <c r="O41" s="19"/>
      <c r="P41" s="19"/>
      <c r="Q41" s="19"/>
      <c r="R41" s="19"/>
      <c r="S41" s="19"/>
    </row>
    <row r="42" ht="12.0" customHeight="1">
      <c r="A42" s="19"/>
      <c r="B42" s="68"/>
      <c r="C42" s="113"/>
      <c r="D42" s="113"/>
      <c r="E42" s="113"/>
      <c r="F42" s="113"/>
      <c r="G42" s="113"/>
      <c r="H42" s="113"/>
      <c r="I42" s="113"/>
      <c r="J42" s="113"/>
      <c r="K42" s="113"/>
      <c r="L42" s="19"/>
      <c r="M42" s="19"/>
      <c r="N42" s="19"/>
      <c r="O42" s="19"/>
      <c r="P42" s="19"/>
      <c r="Q42" s="19"/>
      <c r="R42" s="19"/>
      <c r="S42" s="19"/>
    </row>
    <row r="43" ht="12.0" customHeight="1">
      <c r="A43" s="19"/>
      <c r="B43" s="68"/>
      <c r="C43" s="113"/>
      <c r="D43" s="113"/>
      <c r="E43" s="113"/>
      <c r="F43" s="113"/>
      <c r="G43" s="113"/>
      <c r="H43" s="113"/>
      <c r="I43" s="113"/>
      <c r="J43" s="113"/>
      <c r="K43" s="113"/>
      <c r="L43" s="19"/>
      <c r="M43" s="19"/>
      <c r="N43" s="19"/>
      <c r="O43" s="19"/>
      <c r="P43" s="19"/>
      <c r="Q43" s="19"/>
      <c r="R43" s="19"/>
      <c r="S43" s="19"/>
    </row>
    <row r="44" ht="12.0" customHeight="1">
      <c r="A44" s="19"/>
      <c r="B44" s="68"/>
      <c r="C44" s="113"/>
      <c r="D44" s="113"/>
      <c r="E44" s="113"/>
      <c r="F44" s="113"/>
      <c r="G44" s="113"/>
      <c r="H44" s="113"/>
      <c r="I44" s="113"/>
      <c r="J44" s="113"/>
      <c r="K44" s="113"/>
      <c r="L44" s="19"/>
      <c r="M44" s="19"/>
      <c r="N44" s="19"/>
      <c r="O44" s="19"/>
      <c r="P44" s="19"/>
      <c r="Q44" s="19"/>
      <c r="R44" s="19"/>
      <c r="S44" s="19"/>
    </row>
    <row r="45" ht="12.0" customHeight="1">
      <c r="A45" s="19"/>
      <c r="B45" s="68"/>
      <c r="C45" s="113"/>
      <c r="D45" s="113"/>
      <c r="E45" s="113"/>
      <c r="F45" s="113"/>
      <c r="G45" s="113"/>
      <c r="H45" s="113"/>
      <c r="I45" s="113"/>
      <c r="J45" s="113"/>
      <c r="K45" s="113"/>
      <c r="L45" s="19"/>
      <c r="M45" s="19"/>
      <c r="N45" s="19"/>
      <c r="O45" s="19"/>
      <c r="P45" s="19"/>
      <c r="Q45" s="19"/>
      <c r="R45" s="19"/>
      <c r="S45" s="19"/>
    </row>
    <row r="46" ht="12.0" customHeight="1">
      <c r="A46" s="19"/>
      <c r="B46" s="68"/>
      <c r="C46" s="113"/>
      <c r="D46" s="113"/>
      <c r="E46" s="113"/>
      <c r="F46" s="113"/>
      <c r="G46" s="113"/>
      <c r="H46" s="113"/>
      <c r="I46" s="113"/>
      <c r="J46" s="113"/>
      <c r="K46" s="113"/>
      <c r="L46" s="19"/>
      <c r="M46" s="19"/>
      <c r="N46" s="19"/>
      <c r="O46" s="19"/>
      <c r="P46" s="19"/>
      <c r="Q46" s="19"/>
      <c r="R46" s="19"/>
      <c r="S46" s="19"/>
    </row>
    <row r="47" ht="12.0" customHeight="1">
      <c r="A47" s="19"/>
      <c r="B47" s="68"/>
      <c r="C47" s="113"/>
      <c r="D47" s="113"/>
      <c r="E47" s="113"/>
      <c r="F47" s="113"/>
      <c r="G47" s="113"/>
      <c r="H47" s="113"/>
      <c r="I47" s="113"/>
      <c r="J47" s="113"/>
      <c r="K47" s="113"/>
      <c r="L47" s="19"/>
      <c r="M47" s="19"/>
      <c r="N47" s="19"/>
      <c r="O47" s="19"/>
      <c r="P47" s="19"/>
      <c r="Q47" s="19"/>
      <c r="R47" s="19"/>
      <c r="S47" s="19"/>
    </row>
    <row r="48" ht="12.0" customHeight="1">
      <c r="A48" s="19"/>
      <c r="B48" s="68"/>
      <c r="C48" s="113"/>
      <c r="D48" s="113"/>
      <c r="E48" s="113"/>
      <c r="F48" s="113"/>
      <c r="G48" s="113"/>
      <c r="H48" s="113"/>
      <c r="I48" s="113"/>
      <c r="J48" s="113"/>
      <c r="K48" s="113"/>
      <c r="L48" s="19"/>
      <c r="M48" s="19"/>
      <c r="N48" s="19"/>
      <c r="O48" s="19"/>
      <c r="P48" s="19"/>
      <c r="Q48" s="19"/>
      <c r="R48" s="19"/>
      <c r="S48" s="19"/>
    </row>
    <row r="49" ht="12.0" customHeight="1">
      <c r="A49" s="19"/>
      <c r="B49" s="68"/>
      <c r="C49" s="113"/>
      <c r="D49" s="113"/>
      <c r="E49" s="113"/>
      <c r="F49" s="113"/>
      <c r="G49" s="113"/>
      <c r="H49" s="113"/>
      <c r="I49" s="113"/>
      <c r="J49" s="113"/>
      <c r="K49" s="113"/>
      <c r="L49" s="19"/>
      <c r="M49" s="19"/>
      <c r="N49" s="19"/>
      <c r="O49" s="19"/>
      <c r="P49" s="19"/>
      <c r="Q49" s="19"/>
      <c r="R49" s="19"/>
      <c r="S49" s="19"/>
    </row>
    <row r="50" ht="12.0" customHeight="1">
      <c r="A50" s="19"/>
      <c r="B50" s="68"/>
      <c r="C50" s="113"/>
      <c r="D50" s="113"/>
      <c r="E50" s="113"/>
      <c r="F50" s="113"/>
      <c r="G50" s="113"/>
      <c r="H50" s="113"/>
      <c r="I50" s="113"/>
      <c r="J50" s="113"/>
      <c r="K50" s="113"/>
      <c r="L50" s="19"/>
      <c r="M50" s="19"/>
      <c r="N50" s="19"/>
      <c r="O50" s="19"/>
      <c r="P50" s="19"/>
      <c r="Q50" s="19"/>
      <c r="R50" s="19"/>
      <c r="S50" s="19"/>
    </row>
    <row r="51" ht="12.0" customHeight="1">
      <c r="A51" s="19"/>
      <c r="B51" s="68"/>
      <c r="C51" s="113"/>
      <c r="D51" s="113"/>
      <c r="E51" s="113"/>
      <c r="F51" s="113"/>
      <c r="G51" s="113"/>
      <c r="H51" s="113"/>
      <c r="I51" s="113"/>
      <c r="J51" s="113"/>
      <c r="K51" s="113"/>
      <c r="L51" s="19"/>
      <c r="M51" s="19"/>
      <c r="N51" s="19"/>
      <c r="O51" s="19"/>
      <c r="P51" s="19"/>
      <c r="Q51" s="19"/>
      <c r="R51" s="19"/>
      <c r="S51" s="19"/>
    </row>
    <row r="52" ht="12.0" customHeight="1">
      <c r="A52" s="19"/>
      <c r="B52" s="68"/>
      <c r="C52" s="113"/>
      <c r="D52" s="113"/>
      <c r="E52" s="113"/>
      <c r="F52" s="113"/>
      <c r="G52" s="113"/>
      <c r="H52" s="113"/>
      <c r="I52" s="113"/>
      <c r="J52" s="113"/>
      <c r="K52" s="113"/>
      <c r="L52" s="19"/>
      <c r="M52" s="19"/>
      <c r="N52" s="19"/>
      <c r="O52" s="19"/>
      <c r="P52" s="19"/>
      <c r="Q52" s="19"/>
      <c r="R52" s="19"/>
      <c r="S52" s="19"/>
    </row>
    <row r="53" ht="12.0" customHeight="1">
      <c r="A53" s="19"/>
      <c r="B53" s="68"/>
      <c r="C53" s="113"/>
      <c r="D53" s="113"/>
      <c r="E53" s="113"/>
      <c r="F53" s="113"/>
      <c r="G53" s="113"/>
      <c r="H53" s="113"/>
      <c r="I53" s="113"/>
      <c r="J53" s="113"/>
      <c r="K53" s="113"/>
      <c r="L53" s="19"/>
      <c r="M53" s="19"/>
      <c r="N53" s="19"/>
      <c r="O53" s="19"/>
      <c r="P53" s="19"/>
      <c r="Q53" s="19"/>
      <c r="R53" s="19"/>
      <c r="S53" s="19"/>
    </row>
    <row r="54" ht="12.0" customHeight="1">
      <c r="A54" s="19"/>
      <c r="B54" s="68"/>
      <c r="C54" s="113"/>
      <c r="D54" s="113"/>
      <c r="E54" s="113"/>
      <c r="F54" s="113"/>
      <c r="G54" s="113"/>
      <c r="H54" s="113"/>
      <c r="I54" s="113"/>
      <c r="J54" s="113"/>
      <c r="K54" s="113"/>
      <c r="L54" s="19"/>
      <c r="M54" s="19"/>
      <c r="N54" s="19"/>
      <c r="O54" s="19"/>
      <c r="P54" s="19"/>
      <c r="Q54" s="19"/>
      <c r="R54" s="19"/>
      <c r="S54" s="19"/>
    </row>
    <row r="55" ht="12.0" customHeight="1">
      <c r="A55" s="19"/>
      <c r="B55" s="68"/>
      <c r="C55" s="113"/>
      <c r="D55" s="113"/>
      <c r="E55" s="113"/>
      <c r="F55" s="113"/>
      <c r="G55" s="113"/>
      <c r="H55" s="113"/>
      <c r="I55" s="113"/>
      <c r="J55" s="113"/>
      <c r="K55" s="113"/>
      <c r="L55" s="19"/>
      <c r="M55" s="19"/>
      <c r="N55" s="19"/>
      <c r="O55" s="19"/>
      <c r="P55" s="19"/>
      <c r="Q55" s="19"/>
      <c r="R55" s="19"/>
      <c r="S55" s="19"/>
    </row>
    <row r="56" ht="12.0" customHeight="1">
      <c r="A56" s="19"/>
      <c r="B56" s="68"/>
      <c r="C56" s="113"/>
      <c r="D56" s="113"/>
      <c r="E56" s="113"/>
      <c r="F56" s="113"/>
      <c r="G56" s="113"/>
      <c r="H56" s="113"/>
      <c r="I56" s="113"/>
      <c r="J56" s="113"/>
      <c r="K56" s="113"/>
      <c r="L56" s="19"/>
      <c r="M56" s="19"/>
      <c r="N56" s="19"/>
      <c r="O56" s="19"/>
      <c r="P56" s="19"/>
      <c r="Q56" s="19"/>
      <c r="R56" s="19"/>
      <c r="S56" s="19"/>
    </row>
    <row r="57" ht="12.0" customHeight="1">
      <c r="A57" s="19"/>
      <c r="B57" s="68"/>
      <c r="C57" s="113"/>
      <c r="D57" s="113"/>
      <c r="E57" s="113"/>
      <c r="F57" s="113"/>
      <c r="G57" s="113"/>
      <c r="H57" s="113"/>
      <c r="I57" s="113"/>
      <c r="J57" s="113"/>
      <c r="K57" s="113"/>
      <c r="L57" s="19"/>
      <c r="M57" s="19"/>
      <c r="N57" s="19"/>
      <c r="O57" s="19"/>
      <c r="P57" s="19"/>
      <c r="Q57" s="19"/>
      <c r="R57" s="19"/>
      <c r="S57" s="19"/>
    </row>
    <row r="58" ht="12.0" customHeight="1">
      <c r="A58" s="19"/>
      <c r="B58" s="68"/>
      <c r="C58" s="113"/>
      <c r="D58" s="113"/>
      <c r="E58" s="113"/>
      <c r="F58" s="113"/>
      <c r="G58" s="113"/>
      <c r="H58" s="113"/>
      <c r="I58" s="113"/>
      <c r="J58" s="113"/>
      <c r="K58" s="113"/>
      <c r="L58" s="19"/>
      <c r="M58" s="19"/>
      <c r="N58" s="19"/>
      <c r="O58" s="19"/>
      <c r="P58" s="19"/>
      <c r="Q58" s="19"/>
      <c r="R58" s="19"/>
      <c r="S58" s="19"/>
    </row>
    <row r="59" ht="12.0" customHeight="1">
      <c r="A59" s="19"/>
      <c r="B59" s="68"/>
      <c r="C59" s="113"/>
      <c r="D59" s="113"/>
      <c r="E59" s="113"/>
      <c r="F59" s="113"/>
      <c r="G59" s="113"/>
      <c r="H59" s="113"/>
      <c r="I59" s="113"/>
      <c r="J59" s="113"/>
      <c r="K59" s="113"/>
      <c r="L59" s="19"/>
      <c r="M59" s="19"/>
      <c r="N59" s="19"/>
      <c r="O59" s="19"/>
      <c r="P59" s="19"/>
      <c r="Q59" s="19"/>
      <c r="R59" s="19"/>
      <c r="S59" s="19"/>
    </row>
    <row r="60" ht="12.0" customHeight="1">
      <c r="A60" s="19"/>
      <c r="B60" s="68"/>
      <c r="C60" s="113"/>
      <c r="D60" s="113"/>
      <c r="E60" s="113"/>
      <c r="F60" s="113"/>
      <c r="G60" s="113"/>
      <c r="H60" s="113"/>
      <c r="I60" s="113"/>
      <c r="J60" s="113"/>
      <c r="K60" s="113"/>
      <c r="L60" s="19"/>
      <c r="M60" s="19"/>
      <c r="N60" s="19"/>
      <c r="O60" s="19"/>
      <c r="P60" s="19"/>
      <c r="Q60" s="19"/>
      <c r="R60" s="19"/>
      <c r="S60" s="19"/>
    </row>
    <row r="61" ht="12.0" customHeight="1">
      <c r="A61" s="19"/>
      <c r="B61" s="68"/>
      <c r="C61" s="113"/>
      <c r="D61" s="113"/>
      <c r="E61" s="113"/>
      <c r="F61" s="113"/>
      <c r="G61" s="113"/>
      <c r="H61" s="113"/>
      <c r="I61" s="113"/>
      <c r="J61" s="113"/>
      <c r="K61" s="113"/>
      <c r="L61" s="19"/>
      <c r="M61" s="19"/>
      <c r="N61" s="19"/>
      <c r="O61" s="19"/>
      <c r="P61" s="19"/>
      <c r="Q61" s="19"/>
      <c r="R61" s="19"/>
      <c r="S61" s="19"/>
    </row>
    <row r="62" ht="12.0" customHeight="1">
      <c r="A62" s="19"/>
      <c r="B62" s="68"/>
      <c r="C62" s="113"/>
      <c r="D62" s="113"/>
      <c r="E62" s="113"/>
      <c r="F62" s="113"/>
      <c r="G62" s="113"/>
      <c r="H62" s="113"/>
      <c r="I62" s="113"/>
      <c r="J62" s="113"/>
      <c r="K62" s="113"/>
      <c r="L62" s="19"/>
      <c r="M62" s="19"/>
      <c r="N62" s="19"/>
      <c r="O62" s="19"/>
      <c r="P62" s="19"/>
      <c r="Q62" s="19"/>
      <c r="R62" s="19"/>
      <c r="S62" s="19"/>
    </row>
    <row r="63" ht="12.0" customHeight="1">
      <c r="A63" s="19"/>
      <c r="B63" s="68"/>
      <c r="C63" s="113"/>
      <c r="D63" s="113"/>
      <c r="E63" s="113"/>
      <c r="F63" s="113"/>
      <c r="G63" s="113"/>
      <c r="H63" s="113"/>
      <c r="I63" s="113"/>
      <c r="J63" s="113"/>
      <c r="K63" s="113"/>
      <c r="L63" s="19"/>
      <c r="M63" s="19"/>
      <c r="N63" s="19"/>
      <c r="O63" s="19"/>
      <c r="P63" s="19"/>
      <c r="Q63" s="19"/>
      <c r="R63" s="19"/>
      <c r="S63" s="19"/>
    </row>
    <row r="64" ht="12.0" customHeight="1">
      <c r="A64" s="19"/>
      <c r="B64" s="68"/>
      <c r="C64" s="113"/>
      <c r="D64" s="113"/>
      <c r="E64" s="113"/>
      <c r="F64" s="113"/>
      <c r="G64" s="113"/>
      <c r="H64" s="113"/>
      <c r="I64" s="113"/>
      <c r="J64" s="113"/>
      <c r="K64" s="113"/>
      <c r="L64" s="19"/>
      <c r="M64" s="19"/>
      <c r="N64" s="19"/>
      <c r="O64" s="19"/>
      <c r="P64" s="19"/>
      <c r="Q64" s="19"/>
      <c r="R64" s="19"/>
      <c r="S64" s="19"/>
    </row>
    <row r="65" ht="12.0" customHeight="1">
      <c r="A65" s="19"/>
      <c r="B65" s="68"/>
      <c r="C65" s="113"/>
      <c r="D65" s="113"/>
      <c r="E65" s="113"/>
      <c r="F65" s="113"/>
      <c r="G65" s="113"/>
      <c r="H65" s="113"/>
      <c r="I65" s="113"/>
      <c r="J65" s="113"/>
      <c r="K65" s="113"/>
      <c r="L65" s="19"/>
      <c r="M65" s="19"/>
      <c r="N65" s="19"/>
      <c r="O65" s="19"/>
      <c r="P65" s="19"/>
      <c r="Q65" s="19"/>
      <c r="R65" s="19"/>
      <c r="S65" s="19"/>
    </row>
    <row r="66" ht="12.0" customHeight="1">
      <c r="A66" s="19"/>
      <c r="B66" s="68"/>
      <c r="C66" s="113"/>
      <c r="D66" s="113"/>
      <c r="E66" s="113"/>
      <c r="F66" s="113"/>
      <c r="G66" s="113"/>
      <c r="H66" s="113"/>
      <c r="I66" s="113"/>
      <c r="J66" s="113"/>
      <c r="K66" s="113"/>
      <c r="L66" s="19"/>
      <c r="M66" s="19"/>
      <c r="N66" s="19"/>
      <c r="O66" s="19"/>
      <c r="P66" s="19"/>
      <c r="Q66" s="19"/>
      <c r="R66" s="19"/>
      <c r="S66" s="19"/>
    </row>
    <row r="67" ht="12.0" customHeight="1">
      <c r="A67" s="19"/>
      <c r="B67" s="68"/>
      <c r="C67" s="113"/>
      <c r="D67" s="113"/>
      <c r="E67" s="113"/>
      <c r="F67" s="113"/>
      <c r="G67" s="113"/>
      <c r="H67" s="113"/>
      <c r="I67" s="113"/>
      <c r="J67" s="113"/>
      <c r="K67" s="113"/>
      <c r="L67" s="19"/>
      <c r="M67" s="19"/>
      <c r="N67" s="19"/>
      <c r="O67" s="19"/>
      <c r="P67" s="19"/>
      <c r="Q67" s="19"/>
      <c r="R67" s="19"/>
      <c r="S67" s="19"/>
    </row>
    <row r="68" ht="12.0" customHeight="1">
      <c r="A68" s="19"/>
      <c r="B68" s="68"/>
      <c r="C68" s="113"/>
      <c r="D68" s="113"/>
      <c r="E68" s="113"/>
      <c r="F68" s="113"/>
      <c r="G68" s="113"/>
      <c r="H68" s="113"/>
      <c r="I68" s="113"/>
      <c r="J68" s="113"/>
      <c r="K68" s="113"/>
      <c r="L68" s="19"/>
      <c r="M68" s="19"/>
      <c r="N68" s="19"/>
      <c r="O68" s="19"/>
      <c r="P68" s="19"/>
      <c r="Q68" s="19"/>
      <c r="R68" s="19"/>
      <c r="S68" s="19"/>
    </row>
    <row r="69" ht="12.0" customHeight="1">
      <c r="A69" s="19"/>
      <c r="B69" s="68"/>
      <c r="C69" s="113"/>
      <c r="D69" s="113"/>
      <c r="E69" s="113"/>
      <c r="F69" s="113"/>
      <c r="G69" s="113"/>
      <c r="H69" s="113"/>
      <c r="I69" s="113"/>
      <c r="J69" s="113"/>
      <c r="K69" s="113"/>
      <c r="L69" s="19"/>
      <c r="M69" s="19"/>
      <c r="N69" s="19"/>
      <c r="O69" s="19"/>
      <c r="P69" s="19"/>
      <c r="Q69" s="19"/>
      <c r="R69" s="19"/>
      <c r="S69" s="19"/>
    </row>
    <row r="70" ht="12.0" customHeight="1">
      <c r="A70" s="19"/>
      <c r="B70" s="68"/>
      <c r="C70" s="113"/>
      <c r="D70" s="113"/>
      <c r="E70" s="113"/>
      <c r="F70" s="113"/>
      <c r="G70" s="113"/>
      <c r="H70" s="113"/>
      <c r="I70" s="113"/>
      <c r="J70" s="113"/>
      <c r="K70" s="113"/>
      <c r="L70" s="19"/>
      <c r="M70" s="19"/>
      <c r="N70" s="19"/>
      <c r="O70" s="19"/>
      <c r="P70" s="19"/>
      <c r="Q70" s="19"/>
      <c r="R70" s="19"/>
      <c r="S70" s="19"/>
    </row>
    <row r="71" ht="12.0" customHeight="1">
      <c r="A71" s="19"/>
      <c r="B71" s="68"/>
      <c r="C71" s="113"/>
      <c r="D71" s="113"/>
      <c r="E71" s="113"/>
      <c r="F71" s="113"/>
      <c r="G71" s="113"/>
      <c r="H71" s="113"/>
      <c r="I71" s="113"/>
      <c r="J71" s="113"/>
      <c r="K71" s="113"/>
      <c r="L71" s="19"/>
      <c r="M71" s="19"/>
      <c r="N71" s="19"/>
      <c r="O71" s="19"/>
      <c r="P71" s="19"/>
      <c r="Q71" s="19"/>
      <c r="R71" s="19"/>
      <c r="S71" s="19"/>
    </row>
    <row r="72" ht="12.0" customHeight="1">
      <c r="A72" s="19"/>
      <c r="B72" s="68"/>
      <c r="C72" s="113"/>
      <c r="D72" s="113"/>
      <c r="E72" s="113"/>
      <c r="F72" s="113"/>
      <c r="G72" s="113"/>
      <c r="H72" s="113"/>
      <c r="I72" s="113"/>
      <c r="J72" s="113"/>
      <c r="K72" s="113"/>
      <c r="L72" s="19"/>
      <c r="M72" s="19"/>
      <c r="N72" s="19"/>
      <c r="O72" s="19"/>
      <c r="P72" s="19"/>
      <c r="Q72" s="19"/>
      <c r="R72" s="19"/>
      <c r="S72" s="19"/>
    </row>
    <row r="73" ht="12.0" customHeight="1">
      <c r="A73" s="19"/>
      <c r="B73" s="68"/>
      <c r="C73" s="113"/>
      <c r="D73" s="113"/>
      <c r="E73" s="113"/>
      <c r="F73" s="113"/>
      <c r="G73" s="113"/>
      <c r="H73" s="113"/>
      <c r="I73" s="113"/>
      <c r="J73" s="113"/>
      <c r="K73" s="113"/>
      <c r="L73" s="19"/>
      <c r="M73" s="19"/>
      <c r="N73" s="19"/>
      <c r="O73" s="19"/>
      <c r="P73" s="19"/>
      <c r="Q73" s="19"/>
      <c r="R73" s="19"/>
      <c r="S73" s="19"/>
    </row>
    <row r="74" ht="12.0" customHeight="1">
      <c r="A74" s="19"/>
      <c r="B74" s="68"/>
      <c r="C74" s="113"/>
      <c r="D74" s="113"/>
      <c r="E74" s="113"/>
      <c r="F74" s="113"/>
      <c r="G74" s="113"/>
      <c r="H74" s="113"/>
      <c r="I74" s="113"/>
      <c r="J74" s="113"/>
      <c r="K74" s="113"/>
      <c r="L74" s="19"/>
      <c r="M74" s="19"/>
      <c r="N74" s="19"/>
      <c r="O74" s="19"/>
      <c r="P74" s="19"/>
      <c r="Q74" s="19"/>
      <c r="R74" s="19"/>
      <c r="S74" s="19"/>
    </row>
    <row r="75" ht="12.0" customHeight="1">
      <c r="A75" s="19"/>
      <c r="B75" s="68"/>
      <c r="C75" s="113"/>
      <c r="D75" s="113"/>
      <c r="E75" s="113"/>
      <c r="F75" s="113"/>
      <c r="G75" s="113"/>
      <c r="H75" s="113"/>
      <c r="I75" s="113"/>
      <c r="J75" s="113"/>
      <c r="K75" s="113"/>
      <c r="L75" s="19"/>
      <c r="M75" s="19"/>
      <c r="N75" s="19"/>
      <c r="O75" s="19"/>
      <c r="P75" s="19"/>
      <c r="Q75" s="19"/>
      <c r="R75" s="19"/>
      <c r="S75" s="19"/>
    </row>
    <row r="76" ht="12.0" customHeight="1">
      <c r="A76" s="19"/>
      <c r="B76" s="68"/>
      <c r="C76" s="113"/>
      <c r="D76" s="113"/>
      <c r="E76" s="113"/>
      <c r="F76" s="113"/>
      <c r="G76" s="113"/>
      <c r="H76" s="113"/>
      <c r="I76" s="113"/>
      <c r="J76" s="113"/>
      <c r="K76" s="113"/>
      <c r="L76" s="19"/>
      <c r="M76" s="19"/>
      <c r="N76" s="19"/>
      <c r="O76" s="19"/>
      <c r="P76" s="19"/>
      <c r="Q76" s="19"/>
      <c r="R76" s="19"/>
      <c r="S76" s="19"/>
    </row>
    <row r="77" ht="12.0" customHeight="1">
      <c r="A77" s="19"/>
      <c r="B77" s="68"/>
      <c r="C77" s="113"/>
      <c r="D77" s="113"/>
      <c r="E77" s="113"/>
      <c r="F77" s="113"/>
      <c r="G77" s="113"/>
      <c r="H77" s="113"/>
      <c r="I77" s="113"/>
      <c r="J77" s="113"/>
      <c r="K77" s="113"/>
      <c r="L77" s="19"/>
      <c r="M77" s="19"/>
      <c r="N77" s="19"/>
      <c r="O77" s="19"/>
      <c r="P77" s="19"/>
      <c r="Q77" s="19"/>
      <c r="R77" s="19"/>
      <c r="S77" s="19"/>
    </row>
    <row r="78" ht="12.0" customHeight="1">
      <c r="A78" s="19"/>
      <c r="B78" s="68"/>
      <c r="C78" s="113"/>
      <c r="D78" s="113"/>
      <c r="E78" s="113"/>
      <c r="F78" s="113"/>
      <c r="G78" s="113"/>
      <c r="H78" s="113"/>
      <c r="I78" s="113"/>
      <c r="J78" s="113"/>
      <c r="K78" s="113"/>
      <c r="L78" s="19"/>
      <c r="M78" s="19"/>
      <c r="N78" s="19"/>
      <c r="O78" s="19"/>
      <c r="P78" s="19"/>
      <c r="Q78" s="19"/>
      <c r="R78" s="19"/>
      <c r="S78" s="19"/>
    </row>
    <row r="79" ht="12.0" customHeight="1">
      <c r="A79" s="19"/>
      <c r="B79" s="68"/>
      <c r="C79" s="113"/>
      <c r="D79" s="113"/>
      <c r="E79" s="113"/>
      <c r="F79" s="113"/>
      <c r="G79" s="113"/>
      <c r="H79" s="113"/>
      <c r="I79" s="113"/>
      <c r="J79" s="113"/>
      <c r="K79" s="113"/>
      <c r="L79" s="19"/>
      <c r="M79" s="19"/>
      <c r="N79" s="19"/>
      <c r="O79" s="19"/>
      <c r="P79" s="19"/>
      <c r="Q79" s="19"/>
      <c r="R79" s="19"/>
      <c r="S79" s="19"/>
    </row>
    <row r="80" ht="12.0" customHeight="1">
      <c r="A80" s="19"/>
      <c r="B80" s="68"/>
      <c r="C80" s="113"/>
      <c r="D80" s="113"/>
      <c r="E80" s="113"/>
      <c r="F80" s="113"/>
      <c r="G80" s="113"/>
      <c r="H80" s="113"/>
      <c r="I80" s="113"/>
      <c r="J80" s="113"/>
      <c r="K80" s="113"/>
      <c r="L80" s="19"/>
      <c r="M80" s="19"/>
      <c r="N80" s="19"/>
      <c r="O80" s="19"/>
      <c r="P80" s="19"/>
      <c r="Q80" s="19"/>
      <c r="R80" s="19"/>
      <c r="S80" s="19"/>
    </row>
    <row r="81" ht="12.0" customHeight="1">
      <c r="A81" s="19"/>
      <c r="B81" s="68"/>
      <c r="C81" s="113"/>
      <c r="D81" s="113"/>
      <c r="E81" s="113"/>
      <c r="F81" s="113"/>
      <c r="G81" s="113"/>
      <c r="H81" s="113"/>
      <c r="I81" s="113"/>
      <c r="J81" s="113"/>
      <c r="K81" s="113"/>
      <c r="L81" s="19"/>
      <c r="M81" s="19"/>
      <c r="N81" s="19"/>
      <c r="O81" s="19"/>
      <c r="P81" s="19"/>
      <c r="Q81" s="19"/>
      <c r="R81" s="19"/>
      <c r="S81" s="19"/>
    </row>
    <row r="82" ht="12.0" customHeight="1">
      <c r="A82" s="19"/>
      <c r="B82" s="68"/>
      <c r="C82" s="113"/>
      <c r="D82" s="113"/>
      <c r="E82" s="113"/>
      <c r="F82" s="113"/>
      <c r="G82" s="113"/>
      <c r="H82" s="113"/>
      <c r="I82" s="113"/>
      <c r="J82" s="113"/>
      <c r="K82" s="113"/>
      <c r="L82" s="19"/>
      <c r="M82" s="19"/>
      <c r="N82" s="19"/>
      <c r="O82" s="19"/>
      <c r="P82" s="19"/>
      <c r="Q82" s="19"/>
      <c r="R82" s="19"/>
      <c r="S82" s="19"/>
    </row>
    <row r="83" ht="12.0" customHeight="1">
      <c r="A83" s="19"/>
      <c r="B83" s="68"/>
      <c r="C83" s="113"/>
      <c r="D83" s="113"/>
      <c r="E83" s="113"/>
      <c r="F83" s="113"/>
      <c r="G83" s="113"/>
      <c r="H83" s="113"/>
      <c r="I83" s="113"/>
      <c r="J83" s="113"/>
      <c r="K83" s="113"/>
      <c r="L83" s="19"/>
      <c r="M83" s="19"/>
      <c r="N83" s="19"/>
      <c r="O83" s="19"/>
      <c r="P83" s="19"/>
      <c r="Q83" s="19"/>
      <c r="R83" s="19"/>
      <c r="S83" s="19"/>
    </row>
    <row r="84" ht="12.0" customHeight="1">
      <c r="A84" s="19"/>
      <c r="B84" s="68"/>
      <c r="C84" s="113"/>
      <c r="D84" s="113"/>
      <c r="E84" s="113"/>
      <c r="F84" s="113"/>
      <c r="G84" s="113"/>
      <c r="H84" s="113"/>
      <c r="I84" s="113"/>
      <c r="J84" s="113"/>
      <c r="K84" s="113"/>
      <c r="L84" s="19"/>
      <c r="M84" s="19"/>
      <c r="N84" s="19"/>
      <c r="O84" s="19"/>
      <c r="P84" s="19"/>
      <c r="Q84" s="19"/>
      <c r="R84" s="19"/>
      <c r="S84" s="19"/>
    </row>
    <row r="85" ht="12.0" customHeight="1">
      <c r="A85" s="19"/>
      <c r="B85" s="68"/>
      <c r="C85" s="113"/>
      <c r="D85" s="113"/>
      <c r="E85" s="113"/>
      <c r="F85" s="113"/>
      <c r="G85" s="113"/>
      <c r="H85" s="113"/>
      <c r="I85" s="113"/>
      <c r="J85" s="113"/>
      <c r="K85" s="113"/>
      <c r="L85" s="19"/>
      <c r="M85" s="19"/>
      <c r="N85" s="19"/>
      <c r="O85" s="19"/>
      <c r="P85" s="19"/>
      <c r="Q85" s="19"/>
      <c r="R85" s="19"/>
      <c r="S85" s="19"/>
    </row>
    <row r="86" ht="12.0" customHeight="1">
      <c r="A86" s="19"/>
      <c r="B86" s="68"/>
      <c r="C86" s="113"/>
      <c r="D86" s="113"/>
      <c r="E86" s="113"/>
      <c r="F86" s="113"/>
      <c r="G86" s="113"/>
      <c r="H86" s="113"/>
      <c r="I86" s="113"/>
      <c r="J86" s="113"/>
      <c r="K86" s="113"/>
      <c r="L86" s="19"/>
      <c r="M86" s="19"/>
      <c r="N86" s="19"/>
      <c r="O86" s="19"/>
      <c r="P86" s="19"/>
      <c r="Q86" s="19"/>
      <c r="R86" s="19"/>
      <c r="S86" s="19"/>
    </row>
    <row r="87" ht="12.0" customHeight="1">
      <c r="A87" s="19"/>
      <c r="B87" s="68"/>
      <c r="C87" s="113"/>
      <c r="D87" s="113"/>
      <c r="E87" s="113"/>
      <c r="F87" s="113"/>
      <c r="G87" s="113"/>
      <c r="H87" s="113"/>
      <c r="I87" s="113"/>
      <c r="J87" s="113"/>
      <c r="K87" s="113"/>
      <c r="L87" s="19"/>
      <c r="M87" s="19"/>
      <c r="N87" s="19"/>
      <c r="O87" s="19"/>
      <c r="P87" s="19"/>
      <c r="Q87" s="19"/>
      <c r="R87" s="19"/>
      <c r="S87" s="19"/>
    </row>
    <row r="88" ht="12.0" customHeight="1">
      <c r="A88" s="19"/>
      <c r="B88" s="68"/>
      <c r="C88" s="113"/>
      <c r="D88" s="113"/>
      <c r="E88" s="113"/>
      <c r="F88" s="113"/>
      <c r="G88" s="113"/>
      <c r="H88" s="113"/>
      <c r="I88" s="113"/>
      <c r="J88" s="113"/>
      <c r="K88" s="113"/>
      <c r="L88" s="19"/>
      <c r="M88" s="19"/>
      <c r="N88" s="19"/>
      <c r="O88" s="19"/>
      <c r="P88" s="19"/>
      <c r="Q88" s="19"/>
      <c r="R88" s="19"/>
      <c r="S88" s="19"/>
    </row>
    <row r="89" ht="12.0" customHeight="1">
      <c r="A89" s="19"/>
      <c r="B89" s="68"/>
      <c r="C89" s="113"/>
      <c r="D89" s="113"/>
      <c r="E89" s="113"/>
      <c r="F89" s="113"/>
      <c r="G89" s="113"/>
      <c r="H89" s="113"/>
      <c r="I89" s="113"/>
      <c r="J89" s="113"/>
      <c r="K89" s="113"/>
      <c r="L89" s="19"/>
      <c r="M89" s="19"/>
      <c r="N89" s="19"/>
      <c r="O89" s="19"/>
      <c r="P89" s="19"/>
      <c r="Q89" s="19"/>
      <c r="R89" s="19"/>
      <c r="S89" s="19"/>
    </row>
    <row r="90" ht="12.0" customHeight="1">
      <c r="A90" s="19"/>
      <c r="B90" s="68"/>
      <c r="C90" s="113"/>
      <c r="D90" s="113"/>
      <c r="E90" s="113"/>
      <c r="F90" s="113"/>
      <c r="G90" s="113"/>
      <c r="H90" s="113"/>
      <c r="I90" s="113"/>
      <c r="J90" s="113"/>
      <c r="K90" s="113"/>
      <c r="L90" s="19"/>
      <c r="M90" s="19"/>
      <c r="N90" s="19"/>
      <c r="O90" s="19"/>
      <c r="P90" s="19"/>
      <c r="Q90" s="19"/>
      <c r="R90" s="19"/>
      <c r="S90" s="19"/>
    </row>
    <row r="91" ht="12.0" customHeight="1">
      <c r="A91" s="19"/>
      <c r="B91" s="68"/>
      <c r="C91" s="113"/>
      <c r="D91" s="113"/>
      <c r="E91" s="113"/>
      <c r="F91" s="113"/>
      <c r="G91" s="113"/>
      <c r="H91" s="113"/>
      <c r="I91" s="113"/>
      <c r="J91" s="113"/>
      <c r="K91" s="113"/>
      <c r="L91" s="19"/>
      <c r="M91" s="19"/>
      <c r="N91" s="19"/>
      <c r="O91" s="19"/>
      <c r="P91" s="19"/>
      <c r="Q91" s="19"/>
      <c r="R91" s="19"/>
      <c r="S91" s="19"/>
    </row>
    <row r="92" ht="12.0" customHeight="1">
      <c r="A92" s="19"/>
      <c r="B92" s="68"/>
      <c r="C92" s="113"/>
      <c r="D92" s="113"/>
      <c r="E92" s="113"/>
      <c r="F92" s="113"/>
      <c r="G92" s="113"/>
      <c r="H92" s="113"/>
      <c r="I92" s="113"/>
      <c r="J92" s="113"/>
      <c r="K92" s="113"/>
      <c r="L92" s="19"/>
      <c r="M92" s="19"/>
      <c r="N92" s="19"/>
      <c r="O92" s="19"/>
      <c r="P92" s="19"/>
      <c r="Q92" s="19"/>
      <c r="R92" s="19"/>
      <c r="S92" s="19"/>
    </row>
    <row r="93" ht="12.0" customHeight="1">
      <c r="A93" s="19"/>
      <c r="B93" s="68"/>
      <c r="C93" s="113"/>
      <c r="D93" s="113"/>
      <c r="E93" s="113"/>
      <c r="F93" s="113"/>
      <c r="G93" s="113"/>
      <c r="H93" s="113"/>
      <c r="I93" s="113"/>
      <c r="J93" s="113"/>
      <c r="K93" s="113"/>
      <c r="L93" s="19"/>
      <c r="M93" s="19"/>
      <c r="N93" s="19"/>
      <c r="O93" s="19"/>
      <c r="P93" s="19"/>
      <c r="Q93" s="19"/>
      <c r="R93" s="19"/>
      <c r="S93" s="19"/>
    </row>
    <row r="94" ht="12.0" customHeight="1">
      <c r="A94" s="19"/>
      <c r="B94" s="68"/>
      <c r="C94" s="113"/>
      <c r="D94" s="113"/>
      <c r="E94" s="113"/>
      <c r="F94" s="113"/>
      <c r="G94" s="113"/>
      <c r="H94" s="113"/>
      <c r="I94" s="113"/>
      <c r="J94" s="113"/>
      <c r="K94" s="113"/>
      <c r="L94" s="19"/>
      <c r="M94" s="19"/>
      <c r="N94" s="19"/>
      <c r="O94" s="19"/>
      <c r="P94" s="19"/>
      <c r="Q94" s="19"/>
      <c r="R94" s="19"/>
      <c r="S94" s="19"/>
    </row>
    <row r="95" ht="12.0" customHeight="1">
      <c r="A95" s="19"/>
      <c r="B95" s="68"/>
      <c r="C95" s="113"/>
      <c r="D95" s="113"/>
      <c r="E95" s="113"/>
      <c r="F95" s="113"/>
      <c r="G95" s="113"/>
      <c r="H95" s="113"/>
      <c r="I95" s="113"/>
      <c r="J95" s="113"/>
      <c r="K95" s="113"/>
      <c r="L95" s="19"/>
      <c r="M95" s="19"/>
      <c r="N95" s="19"/>
      <c r="O95" s="19"/>
      <c r="P95" s="19"/>
      <c r="Q95" s="19"/>
      <c r="R95" s="19"/>
      <c r="S95" s="19"/>
    </row>
    <row r="96" ht="12.0" customHeight="1">
      <c r="A96" s="19"/>
      <c r="B96" s="68"/>
      <c r="C96" s="113"/>
      <c r="D96" s="113"/>
      <c r="E96" s="113"/>
      <c r="F96" s="113"/>
      <c r="G96" s="113"/>
      <c r="H96" s="113"/>
      <c r="I96" s="113"/>
      <c r="J96" s="113"/>
      <c r="K96" s="113"/>
      <c r="L96" s="19"/>
      <c r="M96" s="19"/>
      <c r="N96" s="19"/>
      <c r="O96" s="19"/>
      <c r="P96" s="19"/>
      <c r="Q96" s="19"/>
      <c r="R96" s="19"/>
      <c r="S96" s="19"/>
    </row>
    <row r="97" ht="12.0" customHeight="1">
      <c r="A97" s="19"/>
      <c r="B97" s="68"/>
      <c r="C97" s="113"/>
      <c r="D97" s="113"/>
      <c r="E97" s="113"/>
      <c r="F97" s="113"/>
      <c r="G97" s="113"/>
      <c r="H97" s="113"/>
      <c r="I97" s="113"/>
      <c r="J97" s="113"/>
      <c r="K97" s="113"/>
      <c r="L97" s="19"/>
      <c r="M97" s="19"/>
      <c r="N97" s="19"/>
      <c r="O97" s="19"/>
      <c r="P97" s="19"/>
      <c r="Q97" s="19"/>
      <c r="R97" s="19"/>
      <c r="S97" s="19"/>
    </row>
    <row r="98" ht="12.0" customHeight="1">
      <c r="A98" s="19"/>
      <c r="B98" s="68"/>
      <c r="C98" s="113"/>
      <c r="D98" s="113"/>
      <c r="E98" s="113"/>
      <c r="F98" s="113"/>
      <c r="G98" s="113"/>
      <c r="H98" s="113"/>
      <c r="I98" s="113"/>
      <c r="J98" s="113"/>
      <c r="K98" s="113"/>
      <c r="L98" s="19"/>
      <c r="M98" s="19"/>
      <c r="N98" s="19"/>
      <c r="O98" s="19"/>
      <c r="P98" s="19"/>
      <c r="Q98" s="19"/>
      <c r="R98" s="19"/>
      <c r="S98" s="19"/>
    </row>
    <row r="99" ht="12.0" customHeight="1">
      <c r="A99" s="19"/>
      <c r="B99" s="68"/>
      <c r="C99" s="113"/>
      <c r="D99" s="113"/>
      <c r="E99" s="113"/>
      <c r="F99" s="113"/>
      <c r="G99" s="113"/>
      <c r="H99" s="113"/>
      <c r="I99" s="113"/>
      <c r="J99" s="113"/>
      <c r="K99" s="113"/>
      <c r="L99" s="19"/>
      <c r="M99" s="19"/>
      <c r="N99" s="19"/>
      <c r="O99" s="19"/>
      <c r="P99" s="19"/>
      <c r="Q99" s="19"/>
      <c r="R99" s="19"/>
      <c r="S99" s="19"/>
    </row>
    <row r="100" ht="12.0" customHeight="1">
      <c r="A100" s="19"/>
      <c r="B100" s="68"/>
      <c r="C100" s="113"/>
      <c r="D100" s="113"/>
      <c r="E100" s="113"/>
      <c r="F100" s="113"/>
      <c r="G100" s="113"/>
      <c r="H100" s="113"/>
      <c r="I100" s="113"/>
      <c r="J100" s="113"/>
      <c r="K100" s="113"/>
      <c r="L100" s="19"/>
      <c r="M100" s="19"/>
      <c r="N100" s="19"/>
      <c r="O100" s="19"/>
      <c r="P100" s="19"/>
      <c r="Q100" s="19"/>
      <c r="R100" s="19"/>
      <c r="S100" s="19"/>
    </row>
  </sheetData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4">
      <vt:variant>
        <vt:lpstr>Hojas de cálculo</vt:lpstr>
      </vt:variant>
      <vt:variant>
        <vt:i4>75</vt:i4>
      </vt:variant>
      <vt:variant>
        <vt:lpstr>Rangos con nombre</vt:lpstr>
      </vt:variant>
      <vt:variant>
        <vt:i4>1</vt:i4>
      </vt:variant>
    </vt:vector>
  </HeadingPairs>
  <TitlesOfParts>
    <vt:vector baseType="lpstr" size="76">
      <vt:lpstr>PBI</vt:lpstr>
      <vt:lpstr>Macro</vt:lpstr>
      <vt:lpstr>Actividad Minera</vt:lpstr>
      <vt:lpstr>Catastro</vt:lpstr>
      <vt:lpstr>Restringidas</vt:lpstr>
      <vt:lpstr>Participantes PIM</vt:lpstr>
      <vt:lpstr>Pasantías</vt:lpstr>
      <vt:lpstr>Ránking</vt:lpstr>
      <vt:lpstr>Producción</vt:lpstr>
      <vt:lpstr>Variación</vt:lpstr>
      <vt:lpstr>Reservas</vt:lpstr>
      <vt:lpstr>Reservas nacionales</vt:lpstr>
      <vt:lpstr>Reservas mundiales</vt:lpstr>
      <vt:lpstr>Exportaciones</vt:lpstr>
      <vt:lpstr>Destino export</vt:lpstr>
      <vt:lpstr>Export Min</vt:lpstr>
      <vt:lpstr>Precios</vt:lpstr>
      <vt:lpstr>Cu-Países</vt:lpstr>
      <vt:lpstr>Cu-Empresas</vt:lpstr>
      <vt:lpstr>Cu-Regiones</vt:lpstr>
      <vt:lpstr>Cu-Estrato</vt:lpstr>
      <vt:lpstr>Cu-Export</vt:lpstr>
      <vt:lpstr>Cu-Destino</vt:lpstr>
      <vt:lpstr>Au-Países</vt:lpstr>
      <vt:lpstr>Au-Empresas</vt:lpstr>
      <vt:lpstr>Au-Regiones</vt:lpstr>
      <vt:lpstr>Au-Estrato</vt:lpstr>
      <vt:lpstr>Au-Export</vt:lpstr>
      <vt:lpstr>Au-Destino</vt:lpstr>
      <vt:lpstr>Ag-Países</vt:lpstr>
      <vt:lpstr>Ag-Empresas</vt:lpstr>
      <vt:lpstr>Ag-Regiones</vt:lpstr>
      <vt:lpstr>Ag-Estrato</vt:lpstr>
      <vt:lpstr>Ag-Export</vt:lpstr>
      <vt:lpstr>Ag-Destino</vt:lpstr>
      <vt:lpstr>Zn-Países</vt:lpstr>
      <vt:lpstr>Zn-Empresas</vt:lpstr>
      <vt:lpstr>Zn-Regiones</vt:lpstr>
      <vt:lpstr>Zn-Estrato</vt:lpstr>
      <vt:lpstr>Zn-Export</vt:lpstr>
      <vt:lpstr>Zn-Destino</vt:lpstr>
      <vt:lpstr>Pb-Países</vt:lpstr>
      <vt:lpstr>Pb-Empresas</vt:lpstr>
      <vt:lpstr>Pb-Regiones</vt:lpstr>
      <vt:lpstr>Pb-Estrato</vt:lpstr>
      <vt:lpstr>Pb-Export</vt:lpstr>
      <vt:lpstr>Pb-Destino</vt:lpstr>
      <vt:lpstr>Fe-Producción</vt:lpstr>
      <vt:lpstr>Fe-Export</vt:lpstr>
      <vt:lpstr>Fe-Destino</vt:lpstr>
      <vt:lpstr>Sn-Países</vt:lpstr>
      <vt:lpstr>Sn-Producción</vt:lpstr>
      <vt:lpstr>Sn-Export</vt:lpstr>
      <vt:lpstr>Sn-Destino</vt:lpstr>
      <vt:lpstr>Mo-Países</vt:lpstr>
      <vt:lpstr>Mo-Empresas</vt:lpstr>
      <vt:lpstr>Mo-Regiones</vt:lpstr>
      <vt:lpstr>No Metálico</vt:lpstr>
      <vt:lpstr>NM-Regiones</vt:lpstr>
      <vt:lpstr>Mo-Export</vt:lpstr>
      <vt:lpstr>Mo-Destino</vt:lpstr>
      <vt:lpstr>NM-Export</vt:lpstr>
      <vt:lpstr>Inversión Minera</vt:lpstr>
      <vt:lpstr>Inversión-Empresas</vt:lpstr>
      <vt:lpstr>Inversión-Regiones</vt:lpstr>
      <vt:lpstr>Inversión-Rubros</vt:lpstr>
      <vt:lpstr>Inversión-Regiones2</vt:lpstr>
      <vt:lpstr>Empleo</vt:lpstr>
      <vt:lpstr>Empleo-Género</vt:lpstr>
      <vt:lpstr>Empleo-Regiones</vt:lpstr>
      <vt:lpstr>Empleo-Procedencia</vt:lpstr>
      <vt:lpstr>Fatales</vt:lpstr>
      <vt:lpstr>Transferencias</vt:lpstr>
      <vt:lpstr>Transferencias2</vt:lpstr>
      <vt:lpstr>Reg.Tributario</vt:lpstr>
      <vt:lpstr>'Cu-Empresas'!Área_de_impresión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2021-03-16T18:58:14Z</dcterms:created>
  <dc:creator>Victor Carranza</dc:creator>
  <cp:lastModifiedBy>Diego Hoyos</cp:lastModifiedBy>
  <dcterms:modified xsi:type="dcterms:W3CDTF">2021-05-17T21:11:59Z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{8ECA2FEC-ACEE-4957-B660-7CB9A7AD326A}</vt:lpwstr>
  </property>
</Properties>
</file>