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T95" i="1" l="1"/>
  <c r="S95" i="1"/>
  <c r="R95" i="1"/>
  <c r="Q95" i="1"/>
  <c r="P95" i="1"/>
  <c r="O95" i="1"/>
  <c r="N95" i="1"/>
  <c r="M95" i="1"/>
  <c r="L95" i="1"/>
  <c r="K95" i="1"/>
  <c r="J95" i="1"/>
  <c r="I95" i="1"/>
  <c r="U97" i="1"/>
  <c r="V92" i="1"/>
  <c r="U92" i="1"/>
  <c r="V91" i="1"/>
  <c r="V90" i="1"/>
  <c r="U90" i="1"/>
  <c r="U89" i="1"/>
  <c r="V88" i="1"/>
  <c r="U88" i="1"/>
  <c r="V87" i="1"/>
  <c r="U87" i="1"/>
  <c r="V86" i="1"/>
  <c r="V84" i="1"/>
  <c r="V82" i="1"/>
  <c r="U82" i="1"/>
  <c r="V80" i="1"/>
  <c r="U80" i="1"/>
  <c r="V78" i="1"/>
  <c r="U78" i="1"/>
  <c r="V77" i="1"/>
  <c r="U77" i="1"/>
  <c r="V76" i="1"/>
  <c r="U76" i="1"/>
  <c r="V75" i="1"/>
  <c r="V70" i="1"/>
  <c r="V69" i="1"/>
  <c r="U69" i="1"/>
  <c r="V64" i="1"/>
  <c r="U64" i="1"/>
  <c r="V63" i="1"/>
  <c r="V62" i="1"/>
  <c r="U62" i="1"/>
  <c r="V61" i="1"/>
  <c r="U61" i="1"/>
  <c r="V59" i="1"/>
  <c r="U59" i="1"/>
  <c r="V58" i="1"/>
  <c r="U58" i="1"/>
  <c r="V57" i="1"/>
  <c r="V55" i="1"/>
  <c r="U55" i="1"/>
  <c r="V54" i="1"/>
  <c r="U54" i="1"/>
  <c r="V53" i="1"/>
  <c r="U53" i="1"/>
  <c r="V50" i="1"/>
  <c r="U50" i="1"/>
  <c r="V48" i="1"/>
  <c r="U48" i="1"/>
  <c r="V47" i="1"/>
  <c r="U47" i="1"/>
  <c r="V46" i="1"/>
  <c r="V38" i="1"/>
  <c r="V37" i="1"/>
  <c r="U37" i="1"/>
  <c r="V36" i="1"/>
  <c r="U36" i="1"/>
  <c r="V32" i="1"/>
  <c r="U32" i="1"/>
  <c r="V31" i="1"/>
  <c r="U31" i="1"/>
  <c r="V30" i="1"/>
  <c r="U30" i="1"/>
  <c r="V27" i="1"/>
  <c r="U27" i="1"/>
  <c r="V26" i="1"/>
  <c r="U26" i="1"/>
  <c r="V25" i="1"/>
  <c r="U25" i="1"/>
  <c r="V24" i="1"/>
  <c r="U24" i="1"/>
  <c r="V23" i="1"/>
  <c r="U23" i="1"/>
  <c r="V22" i="1"/>
  <c r="U22" i="1"/>
  <c r="V20" i="1"/>
  <c r="U20" i="1"/>
  <c r="U19" i="1"/>
  <c r="V18" i="1"/>
  <c r="U18" i="1"/>
  <c r="V17" i="1"/>
  <c r="U17" i="1"/>
  <c r="V16" i="1"/>
  <c r="U16" i="1"/>
  <c r="V15" i="1"/>
  <c r="U15" i="1"/>
  <c r="V14" i="1"/>
  <c r="U14" i="1"/>
  <c r="V13" i="1"/>
  <c r="V12" i="1"/>
  <c r="U12" i="1"/>
  <c r="V11" i="1"/>
  <c r="U11" i="1"/>
  <c r="V10" i="1"/>
  <c r="U10" i="1"/>
  <c r="U9" i="1"/>
  <c r="V8" i="1"/>
  <c r="U8" i="1"/>
  <c r="V7" i="1"/>
  <c r="V6" i="1" l="1"/>
  <c r="T104" i="1" l="1"/>
  <c r="S104" i="1"/>
  <c r="R104" i="1"/>
  <c r="Q104" i="1"/>
  <c r="P104" i="1"/>
  <c r="O104" i="1"/>
  <c r="N104" i="1"/>
  <c r="V104" i="1" s="1"/>
  <c r="M104" i="1"/>
  <c r="L104" i="1"/>
  <c r="K104" i="1"/>
  <c r="J104" i="1"/>
  <c r="I104" i="1"/>
  <c r="V102" i="1"/>
  <c r="U102" i="1"/>
  <c r="V101" i="1"/>
  <c r="U101" i="1"/>
  <c r="V97" i="1"/>
  <c r="K99" i="1"/>
  <c r="Q99" i="1"/>
  <c r="T99" i="1"/>
  <c r="S99" i="1"/>
  <c r="R99" i="1"/>
  <c r="P99" i="1"/>
  <c r="O99" i="1"/>
  <c r="N99" i="1"/>
  <c r="M99" i="1"/>
  <c r="L99" i="1"/>
  <c r="J99" i="1"/>
  <c r="I99" i="1"/>
  <c r="U99" i="1" l="1"/>
  <c r="V99" i="1"/>
  <c r="U104" i="1"/>
  <c r="U95" i="1"/>
  <c r="V95" i="1"/>
</calcChain>
</file>

<file path=xl/sharedStrings.xml><?xml version="1.0" encoding="utf-8"?>
<sst xmlns="http://schemas.openxmlformats.org/spreadsheetml/2006/main" count="831" uniqueCount="270">
  <si>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</si>
  <si>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</si>
  <si>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</si>
  <si>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</si>
  <si>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</si>
  <si>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</si>
  <si>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</si>
  <si>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</si>
  <si>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</si>
  <si>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</si>
  <si>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</si>
  <si>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</si>
  <si>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</si>
  <si>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</si>
  <si>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</si>
  <si>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</si>
  <si>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</si>
  <si>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</si>
  <si>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</si>
  <si>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</si>
  <si>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</si>
  <si>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</si>
  <si>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</si>
  <si>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</si>
  <si>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</si>
  <si>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</si>
  <si>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</si>
  <si>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</si>
  <si>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</si>
  <si>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</si>
  <si>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</si>
  <si>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</si>
  <si>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</si>
  <si>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</si>
  <si>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</si>
  <si>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FLOTACIÓN</t>
  </si>
  <si>
    <t>COMPAÑÍA DE MINAS BUENAVENTURA S.A.A.</t>
  </si>
  <si>
    <t>JULCANI</t>
  </si>
  <si>
    <t>HUANCAVELICA</t>
  </si>
  <si>
    <t>ANGARAES</t>
  </si>
  <si>
    <t>CCOCHACCASA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</si>
  <si>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</si>
  <si>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</si>
  <si>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</si>
  <si>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</si>
  <si>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</si>
  <si>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</si>
  <si>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</si>
  <si>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</si>
  <si>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</si>
  <si>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</si>
  <si>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</si>
  <si>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</si>
  <si>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</si>
  <si>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</si>
  <si>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</si>
  <si>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CIA MINERA PLATA DORADA S.A.</t>
  </si>
  <si>
    <t>ARIZONA</t>
  </si>
  <si>
    <t>PARINACOCHAS</t>
  </si>
  <si>
    <t>PULLO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</si>
  <si>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</si>
  <si>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</si>
  <si>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</si>
  <si>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</si>
  <si>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</si>
  <si>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</si>
  <si>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</si>
  <si>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</si>
  <si>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</si>
  <si>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</si>
  <si>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</si>
  <si>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</si>
  <si>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</si>
  <si>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</si>
  <si>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</si>
  <si>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</si>
  <si>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</si>
  <si>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</si>
  <si>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</si>
  <si>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</si>
  <si>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</si>
  <si>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</si>
  <si>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</si>
  <si>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</si>
  <si>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</si>
  <si>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</si>
  <si>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</si>
  <si>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</si>
  <si>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</si>
  <si>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</si>
  <si>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</si>
  <si>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</si>
  <si>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</si>
  <si>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</si>
  <si>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</si>
  <si>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</si>
  <si>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</si>
  <si>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</si>
  <si>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</si>
  <si>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</si>
  <si>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</si>
  <si>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</si>
  <si>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</si>
  <si>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</si>
  <si>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</si>
  <si>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</si>
  <si>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</si>
  <si>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</si>
  <si>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</si>
  <si>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</si>
  <si>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</si>
  <si>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</si>
  <si>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</si>
  <si>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</si>
  <si>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</si>
  <si>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</si>
  <si>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</si>
  <si>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</si>
  <si>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</si>
  <si>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</si>
  <si>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</si>
  <si>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</si>
  <si>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</si>
  <si>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</si>
  <si>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</si>
  <si>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</si>
  <si>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LIXIViACIÓN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</si>
  <si>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</si>
  <si>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</si>
  <si>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</si>
  <si>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</si>
  <si>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</si>
  <si>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</si>
  <si>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</si>
  <si>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</si>
  <si>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</si>
  <si>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</si>
  <si>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</si>
  <si>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</si>
  <si>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</si>
  <si>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</si>
  <si>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</si>
  <si>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</si>
  <si>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</si>
  <si>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</si>
  <si>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</si>
  <si>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</si>
  <si>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</si>
  <si>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</si>
  <si>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</si>
  <si>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</si>
  <si>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</si>
  <si>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</si>
  <si>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</si>
  <si>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</si>
  <si>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</si>
  <si>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</si>
  <si>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</si>
  <si>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</si>
  <si>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</si>
  <si>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</si>
  <si>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</si>
  <si>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</si>
  <si>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</si>
  <si>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</si>
  <si>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PERÚ S.A.C.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</si>
  <si>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</si>
  <si>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</si>
  <si>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</si>
  <si>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</si>
  <si>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</si>
  <si>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</si>
  <si>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</si>
  <si>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</si>
  <si>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</si>
  <si>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</si>
  <si>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</si>
  <si>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</si>
  <si>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</si>
  <si>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</si>
  <si>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</si>
  <si>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</si>
  <si>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</si>
  <si>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</si>
  <si>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</si>
  <si>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</si>
  <si>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</si>
  <si>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</si>
  <si>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</si>
  <si>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</si>
  <si>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</si>
  <si>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</si>
  <si>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</si>
  <si>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</si>
  <si>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</si>
  <si>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</si>
  <si>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</si>
  <si>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</si>
  <si>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</si>
  <si>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</si>
  <si>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</si>
  <si>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</si>
  <si>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</si>
  <si>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</si>
  <si>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</si>
  <si>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</si>
  <si>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</si>
  <si>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</si>
  <si>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</si>
  <si>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</si>
  <si>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</si>
  <si>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</si>
  <si>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</si>
  <si>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</si>
  <si>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</si>
  <si>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</si>
  <si>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</si>
  <si>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</si>
  <si>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</si>
  <si>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</si>
  <si>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MARCONA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</si>
  <si>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</si>
  <si>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</si>
  <si>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</si>
  <si>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</si>
  <si>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</si>
  <si>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</si>
  <si>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VIRGEN DE LA MERCED I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</si>
  <si>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</si>
  <si>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</si>
  <si>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</si>
  <si>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</si>
  <si>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</si>
  <si>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</si>
  <si>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</si>
  <si>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</si>
  <si>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</si>
  <si>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</si>
  <si>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</si>
  <si>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</si>
  <si>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</si>
  <si>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</si>
  <si>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</si>
  <si>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</si>
  <si>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</si>
  <si>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</si>
  <si>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</si>
  <si>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</si>
  <si>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</si>
  <si>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</si>
  <si>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</si>
  <si>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</si>
  <si>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</si>
  <si>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</si>
  <si>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</si>
  <si>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</si>
  <si>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</si>
  <si>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</si>
  <si>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</si>
  <si>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ACUMULACION TICLIO</t>
  </si>
  <si>
    <t>Ajuste - Enero-Junio-2017</t>
  </si>
  <si>
    <t>TOTAL - JUNIO</t>
  </si>
  <si>
    <t>TOTAL ACUMULADO ENERO - JUNIO</t>
  </si>
  <si>
    <t>TOTAL COMPARADO ACUMULADO - ENERO - JUNIO</t>
  </si>
  <si>
    <t>Var. % 2017/2016 - JUNIO</t>
  </si>
  <si>
    <t>Var. % 2017/2016 - ENERO - JUNIO</t>
  </si>
  <si>
    <t>COMPAÑIA MINERA SONAJE S.A.C.</t>
  </si>
  <si>
    <t>EL PUMA DORADO SAC</t>
  </si>
  <si>
    <t>SUCRE</t>
  </si>
  <si>
    <t>QUEROBAMBA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</si>
</sst>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34</v>
      </c>
    </row>
    <row r="2" spans="1:22" ht="13.5" thickBot="1" x14ac:dyDescent="0.25">
      <c r="A2" s="66"/>
    </row>
    <row r="3" spans="1:22" customFormat="1" ht="13.5" thickBot="1" x14ac:dyDescent="0.25">
      <c r="A3" s="47"/>
      <c r="I3" s="57">
        <v>2017</v>
      </c>
      <c r="J3" s="58"/>
      <c r="K3" s="58"/>
      <c r="L3" s="58"/>
      <c r="M3" s="58"/>
      <c r="N3" s="59"/>
      <c r="O3" s="57">
        <v>2016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261</v>
      </c>
      <c r="L4" s="29" t="s">
        <v>13</v>
      </c>
      <c r="M4" s="29" t="s">
        <v>8</v>
      </c>
      <c r="N4" s="49" t="s">
        <v>262</v>
      </c>
      <c r="O4" s="48" t="s">
        <v>14</v>
      </c>
      <c r="P4" s="29" t="s">
        <v>15</v>
      </c>
      <c r="Q4" s="29" t="s">
        <v>261</v>
      </c>
      <c r="R4" s="29" t="s">
        <v>16</v>
      </c>
      <c r="S4" s="29" t="s">
        <v>17</v>
      </c>
      <c r="T4" s="49" t="s">
        <v>263</v>
      </c>
      <c r="U4" s="50" t="s">
        <v>264</v>
      </c>
      <c r="V4" s="49" t="s">
        <v>265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35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43" t="s">
        <v>46</v>
      </c>
      <c r="I6" s="44">
        <v>11.343548</v>
      </c>
      <c r="J6" s="40">
        <v>8.9709179999999993</v>
      </c>
      <c r="K6" s="41">
        <v>20.314467</v>
      </c>
      <c r="L6" s="40">
        <v>58.777259000000001</v>
      </c>
      <c r="M6" s="40">
        <v>40.630853000000002</v>
      </c>
      <c r="N6" s="45">
        <v>99.408112000000003</v>
      </c>
      <c r="O6" s="44">
        <v>0</v>
      </c>
      <c r="P6" s="40">
        <v>0</v>
      </c>
      <c r="Q6" s="41">
        <v>0</v>
      </c>
      <c r="R6" s="40">
        <v>63.744542000000003</v>
      </c>
      <c r="S6" s="40">
        <v>36.293272999999999</v>
      </c>
      <c r="T6" s="45">
        <v>100.03781499999999</v>
      </c>
      <c r="U6" s="37" t="s">
        <v>28</v>
      </c>
      <c r="V6" s="32">
        <f t="shared" ref="V6:V7" si="0">+((N6/T6)-1)*100</f>
        <v>-0.6294649678224129</v>
      </c>
    </row>
    <row r="7" spans="1:22" ht="15" x14ac:dyDescent="0.2">
      <c r="A7" s="42" t="s">
        <v>9</v>
      </c>
      <c r="B7" s="39" t="s">
        <v>35</v>
      </c>
      <c r="C7" s="39" t="s">
        <v>41</v>
      </c>
      <c r="D7" s="39" t="s">
        <v>47</v>
      </c>
      <c r="E7" s="39" t="s">
        <v>48</v>
      </c>
      <c r="F7" s="39" t="s">
        <v>44</v>
      </c>
      <c r="G7" s="39" t="s">
        <v>49</v>
      </c>
      <c r="H7" s="43" t="s">
        <v>50</v>
      </c>
      <c r="I7" s="44">
        <v>0</v>
      </c>
      <c r="J7" s="40">
        <v>5.1054089999999999</v>
      </c>
      <c r="K7" s="41">
        <v>5.1054089999999999</v>
      </c>
      <c r="L7" s="40">
        <v>0</v>
      </c>
      <c r="M7" s="40">
        <v>34.181221999999998</v>
      </c>
      <c r="N7" s="45">
        <v>34.181221999999998</v>
      </c>
      <c r="O7" s="44">
        <v>0</v>
      </c>
      <c r="P7" s="40">
        <v>0</v>
      </c>
      <c r="Q7" s="41">
        <v>0</v>
      </c>
      <c r="R7" s="40">
        <v>8.3873099999999994</v>
      </c>
      <c r="S7" s="40">
        <v>43.565325999999999</v>
      </c>
      <c r="T7" s="45">
        <v>51.952635999999998</v>
      </c>
      <c r="U7" s="37" t="s">
        <v>28</v>
      </c>
      <c r="V7" s="32">
        <f t="shared" ref="V7:V31" si="1">+((N7/T7)-1)*100</f>
        <v>-34.206953425808848</v>
      </c>
    </row>
    <row r="8" spans="1:22" ht="15" x14ac:dyDescent="0.2">
      <c r="A8" s="42" t="s">
        <v>9</v>
      </c>
      <c r="B8" s="39" t="s">
        <v>35</v>
      </c>
      <c r="C8" s="39" t="s">
        <v>31</v>
      </c>
      <c r="D8" s="39" t="s">
        <v>51</v>
      </c>
      <c r="E8" s="39" t="s">
        <v>52</v>
      </c>
      <c r="F8" s="39" t="s">
        <v>53</v>
      </c>
      <c r="G8" s="39" t="s">
        <v>54</v>
      </c>
      <c r="H8" s="43" t="s">
        <v>55</v>
      </c>
      <c r="I8" s="44">
        <v>0</v>
      </c>
      <c r="J8" s="40">
        <v>37.242545</v>
      </c>
      <c r="K8" s="41">
        <v>37.242545</v>
      </c>
      <c r="L8" s="40">
        <v>0</v>
      </c>
      <c r="M8" s="40">
        <v>244.809134</v>
      </c>
      <c r="N8" s="45">
        <v>244.809134</v>
      </c>
      <c r="O8" s="44">
        <v>5.2808700000000002</v>
      </c>
      <c r="P8" s="40">
        <v>53.487881000000002</v>
      </c>
      <c r="Q8" s="41">
        <v>58.768751000000002</v>
      </c>
      <c r="R8" s="40">
        <v>5.2808700000000002</v>
      </c>
      <c r="S8" s="40">
        <v>322.945582</v>
      </c>
      <c r="T8" s="45">
        <v>328.22645199999999</v>
      </c>
      <c r="U8" s="26">
        <f t="shared" ref="U7:U31" si="2">+((K8/Q8)-1)*100</f>
        <v>-36.628660016953575</v>
      </c>
      <c r="V8" s="32">
        <f t="shared" si="1"/>
        <v>-25.414562870149172</v>
      </c>
    </row>
    <row r="9" spans="1:22" ht="15" x14ac:dyDescent="0.2">
      <c r="A9" s="42" t="s">
        <v>9</v>
      </c>
      <c r="B9" s="39" t="s">
        <v>35</v>
      </c>
      <c r="C9" s="39" t="s">
        <v>31</v>
      </c>
      <c r="D9" s="39" t="s">
        <v>56</v>
      </c>
      <c r="E9" s="39" t="s">
        <v>57</v>
      </c>
      <c r="F9" s="39" t="s">
        <v>53</v>
      </c>
      <c r="G9" s="39" t="s">
        <v>58</v>
      </c>
      <c r="H9" s="43" t="s">
        <v>59</v>
      </c>
      <c r="I9" s="44">
        <v>8.4499999999999993</v>
      </c>
      <c r="J9" s="40">
        <v>0</v>
      </c>
      <c r="K9" s="41">
        <v>8.4499999999999993</v>
      </c>
      <c r="L9" s="40">
        <v>87.438670000000002</v>
      </c>
      <c r="M9" s="40">
        <v>0</v>
      </c>
      <c r="N9" s="45">
        <v>87.438670000000002</v>
      </c>
      <c r="O9" s="44">
        <v>8.8640000000000008</v>
      </c>
      <c r="P9" s="40">
        <v>0</v>
      </c>
      <c r="Q9" s="41">
        <v>8.8640000000000008</v>
      </c>
      <c r="R9" s="40">
        <v>8.8640000000000008</v>
      </c>
      <c r="S9" s="40">
        <v>0</v>
      </c>
      <c r="T9" s="45">
        <v>8.8640000000000008</v>
      </c>
      <c r="U9" s="26">
        <f t="shared" si="2"/>
        <v>-4.6705776173285312</v>
      </c>
      <c r="V9" s="38" t="s">
        <v>28</v>
      </c>
    </row>
    <row r="10" spans="1:22" ht="15" x14ac:dyDescent="0.2">
      <c r="A10" s="42" t="s">
        <v>9</v>
      </c>
      <c r="B10" s="39" t="s">
        <v>35</v>
      </c>
      <c r="C10" s="39" t="s">
        <v>31</v>
      </c>
      <c r="D10" s="39" t="s">
        <v>36</v>
      </c>
      <c r="E10" s="39" t="s">
        <v>37</v>
      </c>
      <c r="F10" s="39" t="s">
        <v>38</v>
      </c>
      <c r="G10" s="39" t="s">
        <v>39</v>
      </c>
      <c r="H10" s="43" t="s">
        <v>40</v>
      </c>
      <c r="I10" s="44">
        <v>0</v>
      </c>
      <c r="J10" s="40">
        <v>16.55517</v>
      </c>
      <c r="K10" s="41">
        <v>16.55517</v>
      </c>
      <c r="L10" s="40">
        <v>0</v>
      </c>
      <c r="M10" s="40">
        <v>120.102463</v>
      </c>
      <c r="N10" s="45">
        <v>120.102463</v>
      </c>
      <c r="O10" s="44">
        <v>0</v>
      </c>
      <c r="P10" s="40">
        <v>23.281473999999999</v>
      </c>
      <c r="Q10" s="41">
        <v>23.281473999999999</v>
      </c>
      <c r="R10" s="40">
        <v>0</v>
      </c>
      <c r="S10" s="40">
        <v>150.25064499999999</v>
      </c>
      <c r="T10" s="45">
        <v>150.25064499999999</v>
      </c>
      <c r="U10" s="26">
        <f t="shared" si="2"/>
        <v>-28.891229137811457</v>
      </c>
      <c r="V10" s="32">
        <f t="shared" si="1"/>
        <v>-20.065259620016938</v>
      </c>
    </row>
    <row r="11" spans="1:22" ht="15" x14ac:dyDescent="0.2">
      <c r="A11" s="42" t="s">
        <v>9</v>
      </c>
      <c r="B11" s="39" t="s">
        <v>35</v>
      </c>
      <c r="C11" s="39" t="s">
        <v>31</v>
      </c>
      <c r="D11" s="39" t="s">
        <v>60</v>
      </c>
      <c r="E11" s="51" t="s">
        <v>61</v>
      </c>
      <c r="F11" s="39" t="s">
        <v>44</v>
      </c>
      <c r="G11" s="39" t="s">
        <v>62</v>
      </c>
      <c r="H11" s="43" t="s">
        <v>63</v>
      </c>
      <c r="I11" s="44">
        <v>40953.639970999997</v>
      </c>
      <c r="J11" s="40">
        <v>1690.174524</v>
      </c>
      <c r="K11" s="41">
        <v>42643.814494999999</v>
      </c>
      <c r="L11" s="40">
        <v>208156.180421</v>
      </c>
      <c r="M11" s="40">
        <v>8224.1610639999999</v>
      </c>
      <c r="N11" s="45">
        <v>216380.341484</v>
      </c>
      <c r="O11" s="44">
        <v>39019.125970000001</v>
      </c>
      <c r="P11" s="40">
        <v>1467.3100710000001</v>
      </c>
      <c r="Q11" s="41">
        <v>40486.436041000001</v>
      </c>
      <c r="R11" s="40">
        <v>227746.894875</v>
      </c>
      <c r="S11" s="40">
        <v>5895.1764350000003</v>
      </c>
      <c r="T11" s="45">
        <v>233642.07131</v>
      </c>
      <c r="U11" s="26">
        <f t="shared" si="2"/>
        <v>5.328645010430777</v>
      </c>
      <c r="V11" s="32">
        <f t="shared" si="1"/>
        <v>-7.388108541075578</v>
      </c>
    </row>
    <row r="12" spans="1:22" ht="15" x14ac:dyDescent="0.2">
      <c r="A12" s="42" t="s">
        <v>9</v>
      </c>
      <c r="B12" s="39" t="s">
        <v>35</v>
      </c>
      <c r="C12" s="39" t="s">
        <v>31</v>
      </c>
      <c r="D12" s="39" t="s">
        <v>64</v>
      </c>
      <c r="E12" s="39" t="s">
        <v>65</v>
      </c>
      <c r="F12" s="39" t="s">
        <v>66</v>
      </c>
      <c r="G12" s="39" t="s">
        <v>67</v>
      </c>
      <c r="H12" s="43" t="s">
        <v>67</v>
      </c>
      <c r="I12" s="44">
        <v>16885.83555</v>
      </c>
      <c r="J12" s="40">
        <v>0</v>
      </c>
      <c r="K12" s="41">
        <v>16885.83555</v>
      </c>
      <c r="L12" s="40">
        <v>96472.616320000001</v>
      </c>
      <c r="M12" s="40">
        <v>0</v>
      </c>
      <c r="N12" s="45">
        <v>96472.616320000001</v>
      </c>
      <c r="O12" s="44">
        <v>19618.502057000002</v>
      </c>
      <c r="P12" s="40">
        <v>0</v>
      </c>
      <c r="Q12" s="41">
        <v>19618.502057000002</v>
      </c>
      <c r="R12" s="40">
        <v>106701.590027</v>
      </c>
      <c r="S12" s="40">
        <v>0</v>
      </c>
      <c r="T12" s="45">
        <v>106701.590027</v>
      </c>
      <c r="U12" s="26">
        <f t="shared" si="2"/>
        <v>-13.929027298111018</v>
      </c>
      <c r="V12" s="32">
        <f t="shared" si="1"/>
        <v>-9.5865241599601632</v>
      </c>
    </row>
    <row r="13" spans="1:22" ht="15" x14ac:dyDescent="0.2">
      <c r="A13" s="42" t="s">
        <v>9</v>
      </c>
      <c r="B13" s="39" t="s">
        <v>68</v>
      </c>
      <c r="C13" s="39" t="s">
        <v>31</v>
      </c>
      <c r="D13" s="39" t="s">
        <v>64</v>
      </c>
      <c r="E13" s="39" t="s">
        <v>65</v>
      </c>
      <c r="F13" s="39" t="s">
        <v>66</v>
      </c>
      <c r="G13" s="39" t="s">
        <v>67</v>
      </c>
      <c r="H13" s="43" t="s">
        <v>67</v>
      </c>
      <c r="I13" s="44">
        <v>0</v>
      </c>
      <c r="J13" s="40">
        <v>0</v>
      </c>
      <c r="K13" s="41">
        <v>0</v>
      </c>
      <c r="L13" s="40">
        <v>0</v>
      </c>
      <c r="M13" s="40">
        <v>13.746525999999999</v>
      </c>
      <c r="N13" s="45">
        <v>13.746525999999999</v>
      </c>
      <c r="O13" s="44">
        <v>0</v>
      </c>
      <c r="P13" s="40">
        <v>24.882417</v>
      </c>
      <c r="Q13" s="41">
        <v>24.882417</v>
      </c>
      <c r="R13" s="40">
        <v>0</v>
      </c>
      <c r="S13" s="40">
        <v>24.882417</v>
      </c>
      <c r="T13" s="45">
        <v>24.882417</v>
      </c>
      <c r="U13" s="37" t="s">
        <v>28</v>
      </c>
      <c r="V13" s="32">
        <f t="shared" si="1"/>
        <v>-44.754056649721775</v>
      </c>
    </row>
    <row r="14" spans="1:22" ht="15" x14ac:dyDescent="0.2">
      <c r="A14" s="42" t="s">
        <v>9</v>
      </c>
      <c r="B14" s="39" t="s">
        <v>35</v>
      </c>
      <c r="C14" s="39" t="s">
        <v>31</v>
      </c>
      <c r="D14" s="39" t="s">
        <v>69</v>
      </c>
      <c r="E14" s="39" t="s">
        <v>70</v>
      </c>
      <c r="F14" s="39" t="s">
        <v>71</v>
      </c>
      <c r="G14" s="39" t="s">
        <v>72</v>
      </c>
      <c r="H14" s="43" t="s">
        <v>70</v>
      </c>
      <c r="I14" s="44">
        <v>186.91468</v>
      </c>
      <c r="J14" s="40">
        <v>23.589922000000001</v>
      </c>
      <c r="K14" s="41">
        <v>210.50460200000001</v>
      </c>
      <c r="L14" s="40">
        <v>1305.5086209999999</v>
      </c>
      <c r="M14" s="40">
        <v>162.83230800000001</v>
      </c>
      <c r="N14" s="45">
        <v>1468.340929</v>
      </c>
      <c r="O14" s="44">
        <v>286.381798</v>
      </c>
      <c r="P14" s="40">
        <v>36.967697000000001</v>
      </c>
      <c r="Q14" s="41">
        <v>323.34949499999999</v>
      </c>
      <c r="R14" s="40">
        <v>1780.8627449999999</v>
      </c>
      <c r="S14" s="40">
        <v>196.415998</v>
      </c>
      <c r="T14" s="45">
        <v>1977.2787430000001</v>
      </c>
      <c r="U14" s="26">
        <f t="shared" si="2"/>
        <v>-34.89873797390652</v>
      </c>
      <c r="V14" s="32">
        <f t="shared" si="1"/>
        <v>-25.739305386342291</v>
      </c>
    </row>
    <row r="15" spans="1:22" ht="15" x14ac:dyDescent="0.2">
      <c r="A15" s="42" t="s">
        <v>9</v>
      </c>
      <c r="B15" s="39" t="s">
        <v>35</v>
      </c>
      <c r="C15" s="39" t="s">
        <v>31</v>
      </c>
      <c r="D15" s="39" t="s">
        <v>69</v>
      </c>
      <c r="E15" s="51" t="s">
        <v>73</v>
      </c>
      <c r="F15" s="39" t="s">
        <v>71</v>
      </c>
      <c r="G15" s="39" t="s">
        <v>72</v>
      </c>
      <c r="H15" s="43" t="s">
        <v>72</v>
      </c>
      <c r="I15" s="44">
        <v>162.96242000000001</v>
      </c>
      <c r="J15" s="40">
        <v>37.667827000000003</v>
      </c>
      <c r="K15" s="41">
        <v>200.630247</v>
      </c>
      <c r="L15" s="40">
        <v>1144.3869079999999</v>
      </c>
      <c r="M15" s="40">
        <v>267.77198199999998</v>
      </c>
      <c r="N15" s="45">
        <v>1412.1588899999999</v>
      </c>
      <c r="O15" s="44">
        <v>255.78914399999999</v>
      </c>
      <c r="P15" s="40">
        <v>63.612215999999997</v>
      </c>
      <c r="Q15" s="41">
        <v>319.40136000000001</v>
      </c>
      <c r="R15" s="40">
        <v>1589.1097070000001</v>
      </c>
      <c r="S15" s="40">
        <v>337.11149399999999</v>
      </c>
      <c r="T15" s="45">
        <v>1926.2212010000001</v>
      </c>
      <c r="U15" s="26">
        <f t="shared" si="2"/>
        <v>-37.185537657071968</v>
      </c>
      <c r="V15" s="32">
        <f t="shared" si="1"/>
        <v>-26.687605282982251</v>
      </c>
    </row>
    <row r="16" spans="1:22" ht="15" x14ac:dyDescent="0.2">
      <c r="A16" s="42" t="s">
        <v>9</v>
      </c>
      <c r="B16" s="39" t="s">
        <v>35</v>
      </c>
      <c r="C16" s="39" t="s">
        <v>31</v>
      </c>
      <c r="D16" s="39" t="s">
        <v>69</v>
      </c>
      <c r="E16" s="51" t="s">
        <v>74</v>
      </c>
      <c r="F16" s="39" t="s">
        <v>71</v>
      </c>
      <c r="G16" s="39" t="s">
        <v>72</v>
      </c>
      <c r="H16" s="43" t="s">
        <v>72</v>
      </c>
      <c r="I16" s="44">
        <v>189.14868000000001</v>
      </c>
      <c r="J16" s="40">
        <v>15.21669</v>
      </c>
      <c r="K16" s="41">
        <v>204.36537000000001</v>
      </c>
      <c r="L16" s="40">
        <v>1278.7331819999999</v>
      </c>
      <c r="M16" s="40">
        <v>83.745258000000007</v>
      </c>
      <c r="N16" s="45">
        <v>1362.4784400000001</v>
      </c>
      <c r="O16" s="44">
        <v>293.38828799999999</v>
      </c>
      <c r="P16" s="40">
        <v>17.538871</v>
      </c>
      <c r="Q16" s="41">
        <v>310.92715900000002</v>
      </c>
      <c r="R16" s="40">
        <v>1771.6011309999999</v>
      </c>
      <c r="S16" s="40">
        <v>101.18759900000001</v>
      </c>
      <c r="T16" s="45">
        <v>1872.78873</v>
      </c>
      <c r="U16" s="26">
        <f t="shared" si="2"/>
        <v>-34.272267930123149</v>
      </c>
      <c r="V16" s="32">
        <f t="shared" si="1"/>
        <v>-27.248684372422506</v>
      </c>
    </row>
    <row r="17" spans="1:23" ht="15" x14ac:dyDescent="0.2">
      <c r="A17" s="42" t="s">
        <v>9</v>
      </c>
      <c r="B17" s="39" t="s">
        <v>35</v>
      </c>
      <c r="C17" s="39" t="s">
        <v>31</v>
      </c>
      <c r="D17" s="39" t="s">
        <v>75</v>
      </c>
      <c r="E17" s="39" t="s">
        <v>76</v>
      </c>
      <c r="F17" s="39" t="s">
        <v>77</v>
      </c>
      <c r="G17" s="39" t="s">
        <v>77</v>
      </c>
      <c r="H17" s="43" t="s">
        <v>78</v>
      </c>
      <c r="I17" s="44">
        <v>10.609439999999999</v>
      </c>
      <c r="J17" s="40">
        <v>78.987425999999999</v>
      </c>
      <c r="K17" s="41">
        <v>89.596866000000006</v>
      </c>
      <c r="L17" s="40">
        <v>54.659242999999996</v>
      </c>
      <c r="M17" s="40">
        <v>383.02527500000002</v>
      </c>
      <c r="N17" s="45">
        <v>437.68451800000003</v>
      </c>
      <c r="O17" s="44">
        <v>16.829173999999998</v>
      </c>
      <c r="P17" s="40">
        <v>92.671094999999994</v>
      </c>
      <c r="Q17" s="41">
        <v>109.500269</v>
      </c>
      <c r="R17" s="40">
        <v>113.288203</v>
      </c>
      <c r="S17" s="40">
        <v>528.48172899999997</v>
      </c>
      <c r="T17" s="45">
        <v>641.76993200000004</v>
      </c>
      <c r="U17" s="26">
        <f t="shared" si="2"/>
        <v>-18.17657909132625</v>
      </c>
      <c r="V17" s="32">
        <f t="shared" si="1"/>
        <v>-31.800401331360597</v>
      </c>
    </row>
    <row r="18" spans="1:23" ht="15" x14ac:dyDescent="0.2">
      <c r="A18" s="42" t="s">
        <v>9</v>
      </c>
      <c r="B18" s="39" t="s">
        <v>35</v>
      </c>
      <c r="C18" s="39" t="s">
        <v>31</v>
      </c>
      <c r="D18" s="39" t="s">
        <v>79</v>
      </c>
      <c r="E18" s="39" t="s">
        <v>80</v>
      </c>
      <c r="F18" s="39" t="s">
        <v>71</v>
      </c>
      <c r="G18" s="39" t="s">
        <v>72</v>
      </c>
      <c r="H18" s="43" t="s">
        <v>72</v>
      </c>
      <c r="I18" s="44">
        <v>291.92033700000002</v>
      </c>
      <c r="J18" s="40">
        <v>0</v>
      </c>
      <c r="K18" s="41">
        <v>291.92033700000002</v>
      </c>
      <c r="L18" s="40">
        <v>1648.5029159999999</v>
      </c>
      <c r="M18" s="40">
        <v>0</v>
      </c>
      <c r="N18" s="45">
        <v>1648.5029159999999</v>
      </c>
      <c r="O18" s="44">
        <v>338.31294800000001</v>
      </c>
      <c r="P18" s="40">
        <v>0</v>
      </c>
      <c r="Q18" s="41">
        <v>338.31294800000001</v>
      </c>
      <c r="R18" s="40">
        <v>1781.549589</v>
      </c>
      <c r="S18" s="40">
        <v>0</v>
      </c>
      <c r="T18" s="45">
        <v>1781.549589</v>
      </c>
      <c r="U18" s="26">
        <f t="shared" si="2"/>
        <v>-13.712928007709591</v>
      </c>
      <c r="V18" s="32">
        <f t="shared" si="1"/>
        <v>-7.4680308547953711</v>
      </c>
    </row>
    <row r="19" spans="1:23" ht="15" x14ac:dyDescent="0.2">
      <c r="A19" s="42" t="s">
        <v>9</v>
      </c>
      <c r="B19" s="39" t="s">
        <v>35</v>
      </c>
      <c r="C19" s="39" t="s">
        <v>31</v>
      </c>
      <c r="D19" s="39" t="s">
        <v>81</v>
      </c>
      <c r="E19" s="51" t="s">
        <v>82</v>
      </c>
      <c r="F19" s="39" t="s">
        <v>77</v>
      </c>
      <c r="G19" s="39" t="s">
        <v>77</v>
      </c>
      <c r="H19" s="43" t="s">
        <v>83</v>
      </c>
      <c r="I19" s="44">
        <v>0</v>
      </c>
      <c r="J19" s="40">
        <v>208.91458900000001</v>
      </c>
      <c r="K19" s="41">
        <v>208.91458900000001</v>
      </c>
      <c r="L19" s="40">
        <v>0</v>
      </c>
      <c r="M19" s="40">
        <v>1056.9402500000001</v>
      </c>
      <c r="N19" s="45">
        <v>1056.9402500000001</v>
      </c>
      <c r="O19" s="44">
        <v>0</v>
      </c>
      <c r="P19" s="40">
        <v>197.010221</v>
      </c>
      <c r="Q19" s="41">
        <v>197.010221</v>
      </c>
      <c r="R19" s="40">
        <v>0</v>
      </c>
      <c r="S19" s="40">
        <v>197.010221</v>
      </c>
      <c r="T19" s="45">
        <v>197.010221</v>
      </c>
      <c r="U19" s="26">
        <f t="shared" si="2"/>
        <v>6.0425128907398262</v>
      </c>
      <c r="V19" s="38" t="s">
        <v>28</v>
      </c>
    </row>
    <row r="20" spans="1:23" ht="15" x14ac:dyDescent="0.2">
      <c r="A20" s="42" t="s">
        <v>9</v>
      </c>
      <c r="B20" s="39" t="s">
        <v>35</v>
      </c>
      <c r="C20" s="39" t="s">
        <v>31</v>
      </c>
      <c r="D20" s="39" t="s">
        <v>81</v>
      </c>
      <c r="E20" s="39" t="s">
        <v>84</v>
      </c>
      <c r="F20" s="39" t="s">
        <v>71</v>
      </c>
      <c r="G20" s="39" t="s">
        <v>72</v>
      </c>
      <c r="H20" s="43" t="s">
        <v>85</v>
      </c>
      <c r="I20" s="44">
        <v>0</v>
      </c>
      <c r="J20" s="40">
        <v>43.914226999999997</v>
      </c>
      <c r="K20" s="41">
        <v>43.914226999999997</v>
      </c>
      <c r="L20" s="40">
        <v>0</v>
      </c>
      <c r="M20" s="40">
        <v>277.30998099999999</v>
      </c>
      <c r="N20" s="45">
        <v>277.30998099999999</v>
      </c>
      <c r="O20" s="44">
        <v>0</v>
      </c>
      <c r="P20" s="40">
        <v>45.441509000000003</v>
      </c>
      <c r="Q20" s="41">
        <v>45.441509000000003</v>
      </c>
      <c r="R20" s="40">
        <v>0</v>
      </c>
      <c r="S20" s="40">
        <v>286.20664099999999</v>
      </c>
      <c r="T20" s="45">
        <v>286.20664099999999</v>
      </c>
      <c r="U20" s="26">
        <f t="shared" si="2"/>
        <v>-3.3609843370298487</v>
      </c>
      <c r="V20" s="32">
        <f t="shared" si="1"/>
        <v>-3.1084743417955862</v>
      </c>
    </row>
    <row r="21" spans="1:23" ht="15" x14ac:dyDescent="0.2">
      <c r="A21" s="42" t="s">
        <v>9</v>
      </c>
      <c r="B21" s="39" t="s">
        <v>35</v>
      </c>
      <c r="C21" s="39" t="s">
        <v>31</v>
      </c>
      <c r="D21" s="39" t="s">
        <v>81</v>
      </c>
      <c r="E21" s="39" t="s">
        <v>86</v>
      </c>
      <c r="F21" s="39" t="s">
        <v>77</v>
      </c>
      <c r="G21" s="39" t="s">
        <v>77</v>
      </c>
      <c r="H21" s="43" t="s">
        <v>83</v>
      </c>
      <c r="I21" s="44">
        <v>0</v>
      </c>
      <c r="J21" s="40">
        <v>22.345359999999999</v>
      </c>
      <c r="K21" s="41">
        <v>22.345359999999999</v>
      </c>
      <c r="L21" s="40">
        <v>0</v>
      </c>
      <c r="M21" s="40">
        <v>93.447384999999997</v>
      </c>
      <c r="N21" s="45">
        <v>93.447384999999997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28</v>
      </c>
      <c r="V21" s="38" t="s">
        <v>28</v>
      </c>
    </row>
    <row r="22" spans="1:23" ht="15" x14ac:dyDescent="0.2">
      <c r="A22" s="42" t="s">
        <v>9</v>
      </c>
      <c r="B22" s="39" t="s">
        <v>35</v>
      </c>
      <c r="C22" s="39" t="s">
        <v>31</v>
      </c>
      <c r="D22" s="39" t="s">
        <v>87</v>
      </c>
      <c r="E22" s="39" t="s">
        <v>88</v>
      </c>
      <c r="F22" s="39" t="s">
        <v>20</v>
      </c>
      <c r="G22" s="39" t="s">
        <v>89</v>
      </c>
      <c r="H22" s="43" t="s">
        <v>90</v>
      </c>
      <c r="I22" s="44">
        <v>1743.6783399999999</v>
      </c>
      <c r="J22" s="40">
        <v>0</v>
      </c>
      <c r="K22" s="41">
        <v>1743.6783399999999</v>
      </c>
      <c r="L22" s="40">
        <v>9704.2574690000001</v>
      </c>
      <c r="M22" s="40">
        <v>0</v>
      </c>
      <c r="N22" s="45">
        <v>9704.2574690000001</v>
      </c>
      <c r="O22" s="44">
        <v>1683.3970400000001</v>
      </c>
      <c r="P22" s="40">
        <v>0</v>
      </c>
      <c r="Q22" s="41">
        <v>1683.3970400000001</v>
      </c>
      <c r="R22" s="40">
        <v>10026.373292</v>
      </c>
      <c r="S22" s="40">
        <v>0</v>
      </c>
      <c r="T22" s="45">
        <v>10026.373292</v>
      </c>
      <c r="U22" s="26">
        <f t="shared" si="2"/>
        <v>3.580931804418519</v>
      </c>
      <c r="V22" s="32">
        <f t="shared" si="1"/>
        <v>-3.2126853211920103</v>
      </c>
    </row>
    <row r="23" spans="1:23" ht="15" x14ac:dyDescent="0.2">
      <c r="A23" s="42" t="s">
        <v>9</v>
      </c>
      <c r="B23" s="39" t="s">
        <v>35</v>
      </c>
      <c r="C23" s="39" t="s">
        <v>31</v>
      </c>
      <c r="D23" s="39" t="s">
        <v>91</v>
      </c>
      <c r="E23" s="39" t="s">
        <v>92</v>
      </c>
      <c r="F23" s="39" t="s">
        <v>38</v>
      </c>
      <c r="G23" s="39" t="s">
        <v>38</v>
      </c>
      <c r="H23" s="43" t="s">
        <v>93</v>
      </c>
      <c r="I23" s="44">
        <v>41.936244000000002</v>
      </c>
      <c r="J23" s="40">
        <v>26.655691999999998</v>
      </c>
      <c r="K23" s="41">
        <v>68.591936000000004</v>
      </c>
      <c r="L23" s="40">
        <v>262.334721</v>
      </c>
      <c r="M23" s="40">
        <v>156.84115399999999</v>
      </c>
      <c r="N23" s="45">
        <v>419.17587500000002</v>
      </c>
      <c r="O23" s="44">
        <v>51.534573999999999</v>
      </c>
      <c r="P23" s="40">
        <v>29.619434999999999</v>
      </c>
      <c r="Q23" s="41">
        <v>81.154009000000002</v>
      </c>
      <c r="R23" s="40">
        <v>329.70073100000002</v>
      </c>
      <c r="S23" s="40">
        <v>179.265998</v>
      </c>
      <c r="T23" s="45">
        <v>508.96672899999999</v>
      </c>
      <c r="U23" s="26">
        <f t="shared" si="2"/>
        <v>-15.479300597460311</v>
      </c>
      <c r="V23" s="32">
        <f t="shared" si="1"/>
        <v>-17.641792455946558</v>
      </c>
    </row>
    <row r="24" spans="1:23" ht="15" x14ac:dyDescent="0.2">
      <c r="A24" s="42" t="s">
        <v>9</v>
      </c>
      <c r="B24" s="39" t="s">
        <v>35</v>
      </c>
      <c r="C24" s="39" t="s">
        <v>41</v>
      </c>
      <c r="D24" s="39" t="s">
        <v>94</v>
      </c>
      <c r="E24" s="39" t="s">
        <v>95</v>
      </c>
      <c r="F24" s="39" t="s">
        <v>71</v>
      </c>
      <c r="G24" s="39" t="s">
        <v>72</v>
      </c>
      <c r="H24" s="43" t="s">
        <v>72</v>
      </c>
      <c r="I24" s="44">
        <v>0</v>
      </c>
      <c r="J24" s="40">
        <v>0.48987599999999998</v>
      </c>
      <c r="K24" s="41">
        <v>0.48987599999999998</v>
      </c>
      <c r="L24" s="40">
        <v>0</v>
      </c>
      <c r="M24" s="40">
        <v>2.8275950000000001</v>
      </c>
      <c r="N24" s="45">
        <v>2.8275950000000001</v>
      </c>
      <c r="O24" s="44">
        <v>0</v>
      </c>
      <c r="P24" s="40">
        <v>1.5047900000000001</v>
      </c>
      <c r="Q24" s="41">
        <v>1.5047900000000001</v>
      </c>
      <c r="R24" s="40">
        <v>0</v>
      </c>
      <c r="S24" s="40">
        <v>4.0207940000000004</v>
      </c>
      <c r="T24" s="45">
        <v>4.0207940000000004</v>
      </c>
      <c r="U24" s="26">
        <f t="shared" si="2"/>
        <v>-67.445557187381638</v>
      </c>
      <c r="V24" s="32">
        <f t="shared" si="1"/>
        <v>-29.67570584317426</v>
      </c>
    </row>
    <row r="25" spans="1:23" ht="15" x14ac:dyDescent="0.2">
      <c r="A25" s="42" t="s">
        <v>9</v>
      </c>
      <c r="B25" s="39" t="s">
        <v>35</v>
      </c>
      <c r="C25" s="39" t="s">
        <v>31</v>
      </c>
      <c r="D25" s="39" t="s">
        <v>96</v>
      </c>
      <c r="E25" s="39" t="s">
        <v>97</v>
      </c>
      <c r="F25" s="39" t="s">
        <v>98</v>
      </c>
      <c r="G25" s="39" t="s">
        <v>99</v>
      </c>
      <c r="H25" s="43" t="s">
        <v>100</v>
      </c>
      <c r="I25" s="44">
        <v>3581.2027680000001</v>
      </c>
      <c r="J25" s="40">
        <v>134.297417</v>
      </c>
      <c r="K25" s="41">
        <v>3715.5001849999999</v>
      </c>
      <c r="L25" s="40">
        <v>20998.894398</v>
      </c>
      <c r="M25" s="40">
        <v>742.14691800000003</v>
      </c>
      <c r="N25" s="45">
        <v>21741.041315999999</v>
      </c>
      <c r="O25" s="44">
        <v>4111.0000799999998</v>
      </c>
      <c r="P25" s="40">
        <v>133.753072</v>
      </c>
      <c r="Q25" s="41">
        <v>4244.7531520000002</v>
      </c>
      <c r="R25" s="40">
        <v>20452.469153999999</v>
      </c>
      <c r="S25" s="40">
        <v>1048.8184900000001</v>
      </c>
      <c r="T25" s="45">
        <v>21501.287644</v>
      </c>
      <c r="U25" s="26">
        <f t="shared" si="2"/>
        <v>-12.468403887058365</v>
      </c>
      <c r="V25" s="32">
        <f t="shared" si="1"/>
        <v>1.1150665763355105</v>
      </c>
    </row>
    <row r="26" spans="1:23" ht="15" x14ac:dyDescent="0.2">
      <c r="A26" s="42" t="s">
        <v>9</v>
      </c>
      <c r="B26" s="39" t="s">
        <v>35</v>
      </c>
      <c r="C26" s="39" t="s">
        <v>31</v>
      </c>
      <c r="D26" s="39" t="s">
        <v>101</v>
      </c>
      <c r="E26" s="39" t="s">
        <v>102</v>
      </c>
      <c r="F26" s="39" t="s">
        <v>103</v>
      </c>
      <c r="G26" s="39" t="s">
        <v>104</v>
      </c>
      <c r="H26" s="43" t="s">
        <v>102</v>
      </c>
      <c r="I26" s="44">
        <v>96.778499999999994</v>
      </c>
      <c r="J26" s="40">
        <v>7.2137690000000001</v>
      </c>
      <c r="K26" s="41">
        <v>103.99226899999999</v>
      </c>
      <c r="L26" s="40">
        <v>748.66907200000003</v>
      </c>
      <c r="M26" s="40">
        <v>52.493428999999999</v>
      </c>
      <c r="N26" s="45">
        <v>801.16250100000002</v>
      </c>
      <c r="O26" s="44">
        <v>89.181544000000002</v>
      </c>
      <c r="P26" s="40">
        <v>13.371544</v>
      </c>
      <c r="Q26" s="41">
        <v>102.553088</v>
      </c>
      <c r="R26" s="40">
        <v>633.64576299999999</v>
      </c>
      <c r="S26" s="40">
        <v>75.621729999999999</v>
      </c>
      <c r="T26" s="45">
        <v>709.26749299999994</v>
      </c>
      <c r="U26" s="26">
        <f t="shared" si="2"/>
        <v>1.4033521837977236</v>
      </c>
      <c r="V26" s="32">
        <f t="shared" si="1"/>
        <v>12.956325914685628</v>
      </c>
    </row>
    <row r="27" spans="1:23" ht="15" x14ac:dyDescent="0.2">
      <c r="A27" s="42" t="s">
        <v>9</v>
      </c>
      <c r="B27" s="39" t="s">
        <v>35</v>
      </c>
      <c r="C27" s="39" t="s">
        <v>31</v>
      </c>
      <c r="D27" s="39" t="s">
        <v>105</v>
      </c>
      <c r="E27" s="39" t="s">
        <v>106</v>
      </c>
      <c r="F27" s="39" t="s">
        <v>107</v>
      </c>
      <c r="G27" s="39" t="s">
        <v>108</v>
      </c>
      <c r="H27" s="43" t="s">
        <v>109</v>
      </c>
      <c r="I27" s="44">
        <v>52.6355</v>
      </c>
      <c r="J27" s="40">
        <v>118.41396</v>
      </c>
      <c r="K27" s="41">
        <v>171.04946000000001</v>
      </c>
      <c r="L27" s="40">
        <v>365.98059999999998</v>
      </c>
      <c r="M27" s="40">
        <v>780.09429</v>
      </c>
      <c r="N27" s="45">
        <v>1146.0748900000001</v>
      </c>
      <c r="O27" s="44">
        <v>42.350700000000003</v>
      </c>
      <c r="P27" s="40">
        <v>126.90655</v>
      </c>
      <c r="Q27" s="41">
        <v>169.25725</v>
      </c>
      <c r="R27" s="40">
        <v>273.81403999999998</v>
      </c>
      <c r="S27" s="40">
        <v>614.78795000000002</v>
      </c>
      <c r="T27" s="45">
        <v>888.60199</v>
      </c>
      <c r="U27" s="26">
        <f t="shared" si="2"/>
        <v>1.0588674931206965</v>
      </c>
      <c r="V27" s="32">
        <f t="shared" si="1"/>
        <v>28.975053274413675</v>
      </c>
    </row>
    <row r="28" spans="1:23" ht="15" x14ac:dyDescent="0.2">
      <c r="A28" s="42" t="s">
        <v>9</v>
      </c>
      <c r="B28" s="39" t="s">
        <v>35</v>
      </c>
      <c r="C28" s="39" t="s">
        <v>31</v>
      </c>
      <c r="D28" s="39" t="s">
        <v>110</v>
      </c>
      <c r="E28" s="39" t="s">
        <v>111</v>
      </c>
      <c r="F28" s="39" t="s">
        <v>112</v>
      </c>
      <c r="G28" s="39" t="s">
        <v>113</v>
      </c>
      <c r="H28" s="43" t="s">
        <v>113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0</v>
      </c>
      <c r="Q28" s="41">
        <v>0</v>
      </c>
      <c r="R28" s="40">
        <v>14.70105</v>
      </c>
      <c r="S28" s="40">
        <v>0</v>
      </c>
      <c r="T28" s="45">
        <v>14.70105</v>
      </c>
      <c r="U28" s="37" t="s">
        <v>28</v>
      </c>
      <c r="V28" s="38" t="s">
        <v>28</v>
      </c>
    </row>
    <row r="29" spans="1:23" ht="15" x14ac:dyDescent="0.2">
      <c r="A29" s="42" t="s">
        <v>9</v>
      </c>
      <c r="B29" s="39" t="s">
        <v>35</v>
      </c>
      <c r="C29" s="39" t="s">
        <v>31</v>
      </c>
      <c r="D29" s="39" t="s">
        <v>110</v>
      </c>
      <c r="E29" s="39" t="s">
        <v>114</v>
      </c>
      <c r="F29" s="39" t="s">
        <v>112</v>
      </c>
      <c r="G29" s="39" t="s">
        <v>113</v>
      </c>
      <c r="H29" s="43" t="s">
        <v>113</v>
      </c>
      <c r="I29" s="44">
        <v>0</v>
      </c>
      <c r="J29" s="40">
        <v>0</v>
      </c>
      <c r="K29" s="41">
        <v>0</v>
      </c>
      <c r="L29" s="40">
        <v>0</v>
      </c>
      <c r="M29" s="40">
        <v>0</v>
      </c>
      <c r="N29" s="45">
        <v>0</v>
      </c>
      <c r="O29" s="44">
        <v>0</v>
      </c>
      <c r="P29" s="40">
        <v>0</v>
      </c>
      <c r="Q29" s="41">
        <v>0</v>
      </c>
      <c r="R29" s="40">
        <v>6.3004499999999997</v>
      </c>
      <c r="S29" s="40">
        <v>0</v>
      </c>
      <c r="T29" s="45">
        <v>6.3004499999999997</v>
      </c>
      <c r="U29" s="37" t="s">
        <v>28</v>
      </c>
      <c r="V29" s="38" t="s">
        <v>28</v>
      </c>
    </row>
    <row r="30" spans="1:23" ht="15" x14ac:dyDescent="0.2">
      <c r="A30" s="42" t="s">
        <v>9</v>
      </c>
      <c r="B30" s="39" t="s">
        <v>35</v>
      </c>
      <c r="C30" s="39" t="s">
        <v>31</v>
      </c>
      <c r="D30" s="39" t="s">
        <v>115</v>
      </c>
      <c r="E30" s="39" t="s">
        <v>116</v>
      </c>
      <c r="F30" s="39" t="s">
        <v>20</v>
      </c>
      <c r="G30" s="39" t="s">
        <v>117</v>
      </c>
      <c r="H30" s="43" t="s">
        <v>118</v>
      </c>
      <c r="I30" s="44">
        <v>0</v>
      </c>
      <c r="J30" s="40">
        <v>7.3147859999999998</v>
      </c>
      <c r="K30" s="41">
        <v>7.3147859999999998</v>
      </c>
      <c r="L30" s="40">
        <v>0</v>
      </c>
      <c r="M30" s="40">
        <v>33.449527000000003</v>
      </c>
      <c r="N30" s="45">
        <v>33.449527000000003</v>
      </c>
      <c r="O30" s="44">
        <v>0</v>
      </c>
      <c r="P30" s="40">
        <v>14.653268000000001</v>
      </c>
      <c r="Q30" s="41">
        <v>14.653268000000001</v>
      </c>
      <c r="R30" s="40">
        <v>0</v>
      </c>
      <c r="S30" s="40">
        <v>78.724142999999998</v>
      </c>
      <c r="T30" s="45">
        <v>78.724142999999998</v>
      </c>
      <c r="U30" s="26">
        <f t="shared" ref="U30:U93" si="3">+((K30/Q30)-1)*100</f>
        <v>-50.080855683523986</v>
      </c>
      <c r="V30" s="32">
        <f t="shared" ref="V30:V93" si="4">+((N30/T30)-1)*100</f>
        <v>-57.510459021446572</v>
      </c>
    </row>
    <row r="31" spans="1:23" s="6" customFormat="1" ht="15" x14ac:dyDescent="0.2">
      <c r="A31" s="42" t="s">
        <v>9</v>
      </c>
      <c r="B31" s="39" t="s">
        <v>35</v>
      </c>
      <c r="C31" s="39" t="s">
        <v>31</v>
      </c>
      <c r="D31" s="39" t="s">
        <v>119</v>
      </c>
      <c r="E31" s="39" t="s">
        <v>120</v>
      </c>
      <c r="F31" s="39" t="s">
        <v>44</v>
      </c>
      <c r="G31" s="39" t="s">
        <v>121</v>
      </c>
      <c r="H31" s="43" t="s">
        <v>122</v>
      </c>
      <c r="I31" s="44">
        <v>18.869700000000002</v>
      </c>
      <c r="J31" s="40">
        <v>53.840800000000002</v>
      </c>
      <c r="K31" s="41">
        <v>72.710499999999996</v>
      </c>
      <c r="L31" s="40">
        <v>124.3878</v>
      </c>
      <c r="M31" s="40">
        <v>340.30189999999999</v>
      </c>
      <c r="N31" s="45">
        <v>464.68970000000002</v>
      </c>
      <c r="O31" s="44">
        <v>16.360959999999999</v>
      </c>
      <c r="P31" s="40">
        <v>45.182400000000001</v>
      </c>
      <c r="Q31" s="41">
        <v>61.54336</v>
      </c>
      <c r="R31" s="40">
        <v>218.55758</v>
      </c>
      <c r="S31" s="40">
        <v>347.08920000000001</v>
      </c>
      <c r="T31" s="45">
        <v>565.64678000000004</v>
      </c>
      <c r="U31" s="26">
        <f t="shared" si="3"/>
        <v>18.145158145411621</v>
      </c>
      <c r="V31" s="32">
        <f t="shared" si="4"/>
        <v>-17.848078265379673</v>
      </c>
      <c r="W31" s="1"/>
    </row>
    <row r="32" spans="1:23" ht="15" x14ac:dyDescent="0.2">
      <c r="A32" s="42" t="s">
        <v>9</v>
      </c>
      <c r="B32" s="39" t="s">
        <v>35</v>
      </c>
      <c r="C32" s="39" t="s">
        <v>31</v>
      </c>
      <c r="D32" s="39" t="s">
        <v>119</v>
      </c>
      <c r="E32" s="39" t="s">
        <v>123</v>
      </c>
      <c r="F32" s="39" t="s">
        <v>44</v>
      </c>
      <c r="G32" s="39" t="s">
        <v>121</v>
      </c>
      <c r="H32" s="43" t="s">
        <v>122</v>
      </c>
      <c r="I32" s="44">
        <v>19.275500000000001</v>
      </c>
      <c r="J32" s="40">
        <v>55.063000000000002</v>
      </c>
      <c r="K32" s="41">
        <v>74.338499999999996</v>
      </c>
      <c r="L32" s="40">
        <v>93.599599999999995</v>
      </c>
      <c r="M32" s="40">
        <v>262.61099999999999</v>
      </c>
      <c r="N32" s="45">
        <v>356.2106</v>
      </c>
      <c r="O32" s="44">
        <v>16.271360000000001</v>
      </c>
      <c r="P32" s="40">
        <v>44.925899999999999</v>
      </c>
      <c r="Q32" s="41">
        <v>61.19726</v>
      </c>
      <c r="R32" s="40">
        <v>107.94772</v>
      </c>
      <c r="S32" s="40">
        <v>182.63919999999999</v>
      </c>
      <c r="T32" s="45">
        <v>290.58692000000002</v>
      </c>
      <c r="U32" s="26">
        <f t="shared" si="3"/>
        <v>21.473575777739072</v>
      </c>
      <c r="V32" s="32">
        <f t="shared" si="4"/>
        <v>22.583149991747732</v>
      </c>
    </row>
    <row r="33" spans="1:22" ht="15" x14ac:dyDescent="0.2">
      <c r="A33" s="42" t="s">
        <v>9</v>
      </c>
      <c r="B33" s="39" t="s">
        <v>35</v>
      </c>
      <c r="C33" s="39" t="s">
        <v>31</v>
      </c>
      <c r="D33" s="39" t="s">
        <v>119</v>
      </c>
      <c r="E33" s="39" t="s">
        <v>124</v>
      </c>
      <c r="F33" s="39" t="s">
        <v>44</v>
      </c>
      <c r="G33" s="39" t="s">
        <v>121</v>
      </c>
      <c r="H33" s="43" t="s">
        <v>125</v>
      </c>
      <c r="I33" s="44">
        <v>2.2319</v>
      </c>
      <c r="J33" s="40">
        <v>11.6038</v>
      </c>
      <c r="K33" s="41">
        <v>13.835699999999999</v>
      </c>
      <c r="L33" s="40">
        <v>11.9726</v>
      </c>
      <c r="M33" s="40">
        <v>74.062799999999996</v>
      </c>
      <c r="N33" s="45">
        <v>86.035399999999996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28</v>
      </c>
      <c r="V33" s="38" t="s">
        <v>28</v>
      </c>
    </row>
    <row r="34" spans="1:22" ht="15" x14ac:dyDescent="0.2">
      <c r="A34" s="42" t="s">
        <v>9</v>
      </c>
      <c r="B34" s="39" t="s">
        <v>35</v>
      </c>
      <c r="C34" s="39" t="s">
        <v>31</v>
      </c>
      <c r="D34" s="39" t="s">
        <v>266</v>
      </c>
      <c r="E34" s="39" t="s">
        <v>267</v>
      </c>
      <c r="F34" s="39" t="s">
        <v>53</v>
      </c>
      <c r="G34" s="39" t="s">
        <v>268</v>
      </c>
      <c r="H34" s="43" t="s">
        <v>269</v>
      </c>
      <c r="I34" s="44">
        <v>4.9400000000000004</v>
      </c>
      <c r="J34" s="40">
        <v>0</v>
      </c>
      <c r="K34" s="41">
        <v>4.9400000000000004</v>
      </c>
      <c r="L34" s="40">
        <v>4.9400000000000004</v>
      </c>
      <c r="M34" s="40">
        <v>0</v>
      </c>
      <c r="N34" s="45">
        <v>4.9400000000000004</v>
      </c>
      <c r="O34" s="44">
        <v>0</v>
      </c>
      <c r="P34" s="40">
        <v>0</v>
      </c>
      <c r="Q34" s="41">
        <v>0</v>
      </c>
      <c r="R34" s="40">
        <v>0</v>
      </c>
      <c r="S34" s="40">
        <v>0</v>
      </c>
      <c r="T34" s="45">
        <v>0</v>
      </c>
      <c r="U34" s="37" t="s">
        <v>28</v>
      </c>
      <c r="V34" s="38" t="s">
        <v>28</v>
      </c>
    </row>
    <row r="35" spans="1:22" ht="15" x14ac:dyDescent="0.2">
      <c r="A35" s="42" t="s">
        <v>9</v>
      </c>
      <c r="B35" s="39" t="s">
        <v>126</v>
      </c>
      <c r="C35" s="39" t="s">
        <v>31</v>
      </c>
      <c r="D35" s="39" t="s">
        <v>127</v>
      </c>
      <c r="E35" s="39" t="s">
        <v>128</v>
      </c>
      <c r="F35" s="39" t="s">
        <v>77</v>
      </c>
      <c r="G35" s="39" t="s">
        <v>77</v>
      </c>
      <c r="H35" s="43" t="s">
        <v>83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0</v>
      </c>
      <c r="P35" s="40">
        <v>0</v>
      </c>
      <c r="Q35" s="41">
        <v>0</v>
      </c>
      <c r="R35" s="40">
        <v>6.09</v>
      </c>
      <c r="S35" s="40">
        <v>0</v>
      </c>
      <c r="T35" s="45">
        <v>6.09</v>
      </c>
      <c r="U35" s="37" t="s">
        <v>28</v>
      </c>
      <c r="V35" s="38" t="s">
        <v>28</v>
      </c>
    </row>
    <row r="36" spans="1:22" ht="15" x14ac:dyDescent="0.2">
      <c r="A36" s="42" t="s">
        <v>9</v>
      </c>
      <c r="B36" s="39" t="s">
        <v>35</v>
      </c>
      <c r="C36" s="39" t="s">
        <v>31</v>
      </c>
      <c r="D36" s="39" t="s">
        <v>129</v>
      </c>
      <c r="E36" s="39" t="s">
        <v>130</v>
      </c>
      <c r="F36" s="39" t="s">
        <v>131</v>
      </c>
      <c r="G36" s="39" t="s">
        <v>132</v>
      </c>
      <c r="H36" s="43" t="s">
        <v>133</v>
      </c>
      <c r="I36" s="44">
        <v>142.78602599999999</v>
      </c>
      <c r="J36" s="40">
        <v>78.638872000000006</v>
      </c>
      <c r="K36" s="41">
        <v>221.42489800000001</v>
      </c>
      <c r="L36" s="40">
        <v>1827.378244</v>
      </c>
      <c r="M36" s="40">
        <v>184.37303199999999</v>
      </c>
      <c r="N36" s="45">
        <v>2011.751276</v>
      </c>
      <c r="O36" s="44">
        <v>361.73059999999998</v>
      </c>
      <c r="P36" s="40">
        <v>0</v>
      </c>
      <c r="Q36" s="41">
        <v>361.73059999999998</v>
      </c>
      <c r="R36" s="40">
        <v>1672.74513</v>
      </c>
      <c r="S36" s="40">
        <v>0</v>
      </c>
      <c r="T36" s="45">
        <v>1672.74513</v>
      </c>
      <c r="U36" s="26">
        <f t="shared" si="3"/>
        <v>-38.78734671603673</v>
      </c>
      <c r="V36" s="32">
        <f t="shared" si="4"/>
        <v>20.266455416313178</v>
      </c>
    </row>
    <row r="37" spans="1:22" ht="15" x14ac:dyDescent="0.2">
      <c r="A37" s="42" t="s">
        <v>9</v>
      </c>
      <c r="B37" s="39" t="s">
        <v>35</v>
      </c>
      <c r="C37" s="39" t="s">
        <v>31</v>
      </c>
      <c r="D37" s="39" t="s">
        <v>134</v>
      </c>
      <c r="E37" s="39" t="s">
        <v>135</v>
      </c>
      <c r="F37" s="39" t="s">
        <v>38</v>
      </c>
      <c r="G37" s="39" t="s">
        <v>136</v>
      </c>
      <c r="H37" s="43" t="s">
        <v>137</v>
      </c>
      <c r="I37" s="44">
        <v>1077.260464</v>
      </c>
      <c r="J37" s="40">
        <v>0</v>
      </c>
      <c r="K37" s="41">
        <v>1077.260464</v>
      </c>
      <c r="L37" s="40">
        <v>6001.9715239999996</v>
      </c>
      <c r="M37" s="40">
        <v>0</v>
      </c>
      <c r="N37" s="45">
        <v>6001.9715239999996</v>
      </c>
      <c r="O37" s="44">
        <v>968.720956</v>
      </c>
      <c r="P37" s="40">
        <v>0</v>
      </c>
      <c r="Q37" s="41">
        <v>968.720956</v>
      </c>
      <c r="R37" s="40">
        <v>7250.1586379999999</v>
      </c>
      <c r="S37" s="40">
        <v>0</v>
      </c>
      <c r="T37" s="45">
        <v>7250.1586379999999</v>
      </c>
      <c r="U37" s="26">
        <f t="shared" si="3"/>
        <v>11.204414163618036</v>
      </c>
      <c r="V37" s="32">
        <f t="shared" si="4"/>
        <v>-17.21599728118942</v>
      </c>
    </row>
    <row r="38" spans="1:22" ht="15" x14ac:dyDescent="0.2">
      <c r="A38" s="42" t="s">
        <v>9</v>
      </c>
      <c r="B38" s="39" t="s">
        <v>35</v>
      </c>
      <c r="C38" s="39" t="s">
        <v>31</v>
      </c>
      <c r="D38" s="39" t="s">
        <v>138</v>
      </c>
      <c r="E38" s="39" t="s">
        <v>139</v>
      </c>
      <c r="F38" s="39" t="s">
        <v>44</v>
      </c>
      <c r="G38" s="39" t="s">
        <v>140</v>
      </c>
      <c r="H38" s="43" t="s">
        <v>141</v>
      </c>
      <c r="I38" s="44">
        <v>21.185824</v>
      </c>
      <c r="J38" s="40">
        <v>0</v>
      </c>
      <c r="K38" s="41">
        <v>21.185824</v>
      </c>
      <c r="L38" s="40">
        <v>32.433011999999998</v>
      </c>
      <c r="M38" s="40">
        <v>0</v>
      </c>
      <c r="N38" s="45">
        <v>32.433011999999998</v>
      </c>
      <c r="O38" s="44">
        <v>0</v>
      </c>
      <c r="P38" s="40">
        <v>0</v>
      </c>
      <c r="Q38" s="41">
        <v>0</v>
      </c>
      <c r="R38" s="40">
        <v>24.989909999999998</v>
      </c>
      <c r="S38" s="40">
        <v>0</v>
      </c>
      <c r="T38" s="45">
        <v>24.989909999999998</v>
      </c>
      <c r="U38" s="37" t="s">
        <v>28</v>
      </c>
      <c r="V38" s="32">
        <f t="shared" si="4"/>
        <v>29.784428995542612</v>
      </c>
    </row>
    <row r="39" spans="1:22" ht="15" x14ac:dyDescent="0.2">
      <c r="A39" s="42" t="s">
        <v>9</v>
      </c>
      <c r="B39" s="39" t="s">
        <v>35</v>
      </c>
      <c r="C39" s="39" t="s">
        <v>31</v>
      </c>
      <c r="D39" s="39" t="s">
        <v>142</v>
      </c>
      <c r="E39" s="39" t="s">
        <v>143</v>
      </c>
      <c r="F39" s="39" t="s">
        <v>77</v>
      </c>
      <c r="G39" s="39" t="s">
        <v>77</v>
      </c>
      <c r="H39" s="43" t="s">
        <v>144</v>
      </c>
      <c r="I39" s="44">
        <v>0</v>
      </c>
      <c r="J39" s="40">
        <v>6.1008019999999998</v>
      </c>
      <c r="K39" s="41">
        <v>6.1008019999999998</v>
      </c>
      <c r="L39" s="40">
        <v>0</v>
      </c>
      <c r="M39" s="40">
        <v>24.620801</v>
      </c>
      <c r="N39" s="45">
        <v>24.620801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28</v>
      </c>
      <c r="V39" s="38" t="s">
        <v>28</v>
      </c>
    </row>
    <row r="40" spans="1:22" ht="15" x14ac:dyDescent="0.2">
      <c r="A40" s="42" t="s">
        <v>9</v>
      </c>
      <c r="B40" s="39" t="s">
        <v>126</v>
      </c>
      <c r="C40" s="39" t="s">
        <v>31</v>
      </c>
      <c r="D40" s="39" t="s">
        <v>142</v>
      </c>
      <c r="E40" s="39" t="s">
        <v>143</v>
      </c>
      <c r="F40" s="39" t="s">
        <v>77</v>
      </c>
      <c r="G40" s="39" t="s">
        <v>77</v>
      </c>
      <c r="H40" s="43" t="s">
        <v>144</v>
      </c>
      <c r="I40" s="44">
        <v>0</v>
      </c>
      <c r="J40" s="40">
        <v>2.9689950000000001</v>
      </c>
      <c r="K40" s="41">
        <v>2.9689950000000001</v>
      </c>
      <c r="L40" s="40">
        <v>0</v>
      </c>
      <c r="M40" s="40">
        <v>11.556989</v>
      </c>
      <c r="N40" s="45">
        <v>11.556989</v>
      </c>
      <c r="O40" s="44">
        <v>0</v>
      </c>
      <c r="P40" s="40">
        <v>0</v>
      </c>
      <c r="Q40" s="41">
        <v>0</v>
      </c>
      <c r="R40" s="40">
        <v>0</v>
      </c>
      <c r="S40" s="40">
        <v>0</v>
      </c>
      <c r="T40" s="45">
        <v>0</v>
      </c>
      <c r="U40" s="37" t="s">
        <v>28</v>
      </c>
      <c r="V40" s="38" t="s">
        <v>28</v>
      </c>
    </row>
    <row r="41" spans="1:22" ht="15" x14ac:dyDescent="0.2">
      <c r="A41" s="42" t="s">
        <v>9</v>
      </c>
      <c r="B41" s="39" t="s">
        <v>35</v>
      </c>
      <c r="C41" s="39" t="s">
        <v>31</v>
      </c>
      <c r="D41" s="39" t="s">
        <v>145</v>
      </c>
      <c r="E41" s="39" t="s">
        <v>82</v>
      </c>
      <c r="F41" s="39" t="s">
        <v>77</v>
      </c>
      <c r="G41" s="39" t="s">
        <v>77</v>
      </c>
      <c r="H41" s="43" t="s">
        <v>83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0</v>
      </c>
      <c r="S41" s="40">
        <v>876.07108900000003</v>
      </c>
      <c r="T41" s="45">
        <v>876.07108900000003</v>
      </c>
      <c r="U41" s="37" t="s">
        <v>28</v>
      </c>
      <c r="V41" s="38" t="s">
        <v>28</v>
      </c>
    </row>
    <row r="42" spans="1:22" ht="15" x14ac:dyDescent="0.2">
      <c r="A42" s="42" t="s">
        <v>9</v>
      </c>
      <c r="B42" s="39" t="s">
        <v>35</v>
      </c>
      <c r="C42" s="39" t="s">
        <v>31</v>
      </c>
      <c r="D42" s="39" t="s">
        <v>145</v>
      </c>
      <c r="E42" s="39" t="s">
        <v>86</v>
      </c>
      <c r="F42" s="39" t="s">
        <v>77</v>
      </c>
      <c r="G42" s="39" t="s">
        <v>77</v>
      </c>
      <c r="H42" s="43" t="s">
        <v>83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8.8063730000000007</v>
      </c>
      <c r="Q42" s="41">
        <v>8.8063730000000007</v>
      </c>
      <c r="R42" s="40">
        <v>0</v>
      </c>
      <c r="S42" s="40">
        <v>47.786388000000002</v>
      </c>
      <c r="T42" s="45">
        <v>47.786388000000002</v>
      </c>
      <c r="U42" s="37" t="s">
        <v>28</v>
      </c>
      <c r="V42" s="38" t="s">
        <v>28</v>
      </c>
    </row>
    <row r="43" spans="1:22" ht="15" x14ac:dyDescent="0.2">
      <c r="A43" s="42" t="s">
        <v>9</v>
      </c>
      <c r="B43" s="39" t="s">
        <v>35</v>
      </c>
      <c r="C43" s="39" t="s">
        <v>31</v>
      </c>
      <c r="D43" s="39" t="s">
        <v>146</v>
      </c>
      <c r="E43" s="39" t="s">
        <v>147</v>
      </c>
      <c r="F43" s="39" t="s">
        <v>20</v>
      </c>
      <c r="G43" s="39" t="s">
        <v>148</v>
      </c>
      <c r="H43" s="43" t="s">
        <v>149</v>
      </c>
      <c r="I43" s="44">
        <v>0</v>
      </c>
      <c r="J43" s="40">
        <v>229.9495</v>
      </c>
      <c r="K43" s="41">
        <v>229.9495</v>
      </c>
      <c r="L43" s="40">
        <v>0</v>
      </c>
      <c r="M43" s="40">
        <v>1301.826</v>
      </c>
      <c r="N43" s="45">
        <v>1301.826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28</v>
      </c>
      <c r="V43" s="38" t="s">
        <v>28</v>
      </c>
    </row>
    <row r="44" spans="1:22" ht="15" x14ac:dyDescent="0.2">
      <c r="A44" s="42" t="s">
        <v>9</v>
      </c>
      <c r="B44" s="39" t="s">
        <v>35</v>
      </c>
      <c r="C44" s="39" t="s">
        <v>31</v>
      </c>
      <c r="D44" s="39" t="s">
        <v>146</v>
      </c>
      <c r="E44" s="39" t="s">
        <v>150</v>
      </c>
      <c r="F44" s="39" t="s">
        <v>20</v>
      </c>
      <c r="G44" s="39" t="s">
        <v>148</v>
      </c>
      <c r="H44" s="43" t="s">
        <v>149</v>
      </c>
      <c r="I44" s="44">
        <v>0</v>
      </c>
      <c r="J44" s="40">
        <v>0</v>
      </c>
      <c r="K44" s="41">
        <v>0</v>
      </c>
      <c r="L44" s="40">
        <v>0</v>
      </c>
      <c r="M44" s="40">
        <v>0</v>
      </c>
      <c r="N44" s="45">
        <v>0</v>
      </c>
      <c r="O44" s="44">
        <v>0</v>
      </c>
      <c r="P44" s="40">
        <v>174.2646</v>
      </c>
      <c r="Q44" s="41">
        <v>174.2646</v>
      </c>
      <c r="R44" s="40">
        <v>0</v>
      </c>
      <c r="S44" s="40">
        <v>1131.9736</v>
      </c>
      <c r="T44" s="45">
        <v>1131.9736</v>
      </c>
      <c r="U44" s="37" t="s">
        <v>28</v>
      </c>
      <c r="V44" s="38" t="s">
        <v>28</v>
      </c>
    </row>
    <row r="45" spans="1:22" ht="15" x14ac:dyDescent="0.2">
      <c r="A45" s="42" t="s">
        <v>9</v>
      </c>
      <c r="B45" s="39" t="s">
        <v>35</v>
      </c>
      <c r="C45" s="39" t="s">
        <v>31</v>
      </c>
      <c r="D45" s="39" t="s">
        <v>146</v>
      </c>
      <c r="E45" s="39" t="s">
        <v>151</v>
      </c>
      <c r="F45" s="39" t="s">
        <v>20</v>
      </c>
      <c r="G45" s="39" t="s">
        <v>148</v>
      </c>
      <c r="H45" s="43" t="s">
        <v>149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0</v>
      </c>
      <c r="P45" s="40">
        <v>8.7072000000000003</v>
      </c>
      <c r="Q45" s="41">
        <v>8.7072000000000003</v>
      </c>
      <c r="R45" s="40">
        <v>0</v>
      </c>
      <c r="S45" s="40">
        <v>62.719099999999997</v>
      </c>
      <c r="T45" s="45">
        <v>62.719099999999997</v>
      </c>
      <c r="U45" s="37" t="s">
        <v>28</v>
      </c>
      <c r="V45" s="38" t="s">
        <v>28</v>
      </c>
    </row>
    <row r="46" spans="1:22" ht="15" x14ac:dyDescent="0.2">
      <c r="A46" s="42" t="s">
        <v>9</v>
      </c>
      <c r="B46" s="39" t="s">
        <v>35</v>
      </c>
      <c r="C46" s="39" t="s">
        <v>41</v>
      </c>
      <c r="D46" s="39" t="s">
        <v>152</v>
      </c>
      <c r="E46" s="39" t="s">
        <v>153</v>
      </c>
      <c r="F46" s="39" t="s">
        <v>98</v>
      </c>
      <c r="G46" s="39" t="s">
        <v>98</v>
      </c>
      <c r="H46" s="43" t="s">
        <v>154</v>
      </c>
      <c r="I46" s="44">
        <v>0</v>
      </c>
      <c r="J46" s="40">
        <v>0</v>
      </c>
      <c r="K46" s="41">
        <v>0</v>
      </c>
      <c r="L46" s="40">
        <v>20.437846</v>
      </c>
      <c r="M46" s="40">
        <v>0</v>
      </c>
      <c r="N46" s="45">
        <v>20.437846</v>
      </c>
      <c r="O46" s="44">
        <v>10.995660000000001</v>
      </c>
      <c r="P46" s="40">
        <v>0</v>
      </c>
      <c r="Q46" s="41">
        <v>10.995660000000001</v>
      </c>
      <c r="R46" s="40">
        <v>51.755814999999998</v>
      </c>
      <c r="S46" s="40">
        <v>0</v>
      </c>
      <c r="T46" s="45">
        <v>51.755814999999998</v>
      </c>
      <c r="U46" s="37" t="s">
        <v>28</v>
      </c>
      <c r="V46" s="32">
        <f t="shared" si="4"/>
        <v>-60.511015042464308</v>
      </c>
    </row>
    <row r="47" spans="1:22" ht="15" x14ac:dyDescent="0.2">
      <c r="A47" s="42" t="s">
        <v>9</v>
      </c>
      <c r="B47" s="39" t="s">
        <v>35</v>
      </c>
      <c r="C47" s="39" t="s">
        <v>31</v>
      </c>
      <c r="D47" s="39" t="s">
        <v>155</v>
      </c>
      <c r="E47" s="39" t="s">
        <v>156</v>
      </c>
      <c r="F47" s="39" t="s">
        <v>112</v>
      </c>
      <c r="G47" s="39" t="s">
        <v>113</v>
      </c>
      <c r="H47" s="43" t="s">
        <v>113</v>
      </c>
      <c r="I47" s="44">
        <v>2579.2205399999998</v>
      </c>
      <c r="J47" s="40">
        <v>0</v>
      </c>
      <c r="K47" s="41">
        <v>2579.2205399999998</v>
      </c>
      <c r="L47" s="40">
        <v>14926.896713</v>
      </c>
      <c r="M47" s="40">
        <v>0</v>
      </c>
      <c r="N47" s="45">
        <v>14926.896713</v>
      </c>
      <c r="O47" s="44">
        <v>2895.2096320000001</v>
      </c>
      <c r="P47" s="40">
        <v>0</v>
      </c>
      <c r="Q47" s="41">
        <v>2895.2096320000001</v>
      </c>
      <c r="R47" s="40">
        <v>15302.367607</v>
      </c>
      <c r="S47" s="40">
        <v>0</v>
      </c>
      <c r="T47" s="45">
        <v>15302.367607</v>
      </c>
      <c r="U47" s="26">
        <f t="shared" si="3"/>
        <v>-10.91420422574776</v>
      </c>
      <c r="V47" s="32">
        <f t="shared" si="4"/>
        <v>-2.4536784348863971</v>
      </c>
    </row>
    <row r="48" spans="1:22" ht="15" x14ac:dyDescent="0.2">
      <c r="A48" s="42" t="s">
        <v>9</v>
      </c>
      <c r="B48" s="39" t="s">
        <v>35</v>
      </c>
      <c r="C48" s="39" t="s">
        <v>31</v>
      </c>
      <c r="D48" s="39" t="s">
        <v>157</v>
      </c>
      <c r="E48" s="39" t="s">
        <v>158</v>
      </c>
      <c r="F48" s="39" t="s">
        <v>66</v>
      </c>
      <c r="G48" s="39" t="s">
        <v>159</v>
      </c>
      <c r="H48" s="43" t="s">
        <v>160</v>
      </c>
      <c r="I48" s="44">
        <v>10037.645640000001</v>
      </c>
      <c r="J48" s="40">
        <v>0</v>
      </c>
      <c r="K48" s="41">
        <v>10037.645640000001</v>
      </c>
      <c r="L48" s="40">
        <v>57010.440470000001</v>
      </c>
      <c r="M48" s="40">
        <v>0</v>
      </c>
      <c r="N48" s="45">
        <v>57010.440470000001</v>
      </c>
      <c r="O48" s="44">
        <v>10486.977000000001</v>
      </c>
      <c r="P48" s="40">
        <v>0</v>
      </c>
      <c r="Q48" s="41">
        <v>10486.977000000001</v>
      </c>
      <c r="R48" s="40">
        <v>63842.872199999998</v>
      </c>
      <c r="S48" s="40">
        <v>0</v>
      </c>
      <c r="T48" s="45">
        <v>63842.872199999998</v>
      </c>
      <c r="U48" s="26">
        <f t="shared" si="3"/>
        <v>-4.2846604889092426</v>
      </c>
      <c r="V48" s="32">
        <f t="shared" si="4"/>
        <v>-10.701949167631586</v>
      </c>
    </row>
    <row r="49" spans="1:22" ht="15" x14ac:dyDescent="0.2">
      <c r="A49" s="42" t="s">
        <v>9</v>
      </c>
      <c r="B49" s="39" t="s">
        <v>35</v>
      </c>
      <c r="C49" s="39" t="s">
        <v>31</v>
      </c>
      <c r="D49" s="39" t="s">
        <v>161</v>
      </c>
      <c r="E49" s="39" t="s">
        <v>162</v>
      </c>
      <c r="F49" s="39" t="s">
        <v>98</v>
      </c>
      <c r="G49" s="39" t="s">
        <v>163</v>
      </c>
      <c r="H49" s="43" t="s">
        <v>164</v>
      </c>
      <c r="I49" s="44">
        <v>3.2449300000000001</v>
      </c>
      <c r="J49" s="40">
        <v>0</v>
      </c>
      <c r="K49" s="41">
        <v>3.2449300000000001</v>
      </c>
      <c r="L49" s="40">
        <v>19.771224</v>
      </c>
      <c r="M49" s="40">
        <v>0</v>
      </c>
      <c r="N49" s="45">
        <v>19.771224</v>
      </c>
      <c r="O49" s="44">
        <v>0</v>
      </c>
      <c r="P49" s="40">
        <v>0</v>
      </c>
      <c r="Q49" s="41">
        <v>0</v>
      </c>
      <c r="R49" s="40">
        <v>0</v>
      </c>
      <c r="S49" s="40">
        <v>0</v>
      </c>
      <c r="T49" s="45">
        <v>0</v>
      </c>
      <c r="U49" s="37" t="s">
        <v>28</v>
      </c>
      <c r="V49" s="38" t="s">
        <v>28</v>
      </c>
    </row>
    <row r="50" spans="1:22" ht="15" x14ac:dyDescent="0.2">
      <c r="A50" s="42" t="s">
        <v>9</v>
      </c>
      <c r="B50" s="39" t="s">
        <v>35</v>
      </c>
      <c r="C50" s="39" t="s">
        <v>31</v>
      </c>
      <c r="D50" s="39" t="s">
        <v>165</v>
      </c>
      <c r="E50" s="39" t="s">
        <v>166</v>
      </c>
      <c r="F50" s="39" t="s">
        <v>77</v>
      </c>
      <c r="G50" s="39" t="s">
        <v>77</v>
      </c>
      <c r="H50" s="43" t="s">
        <v>167</v>
      </c>
      <c r="I50" s="44">
        <v>65.935379999999995</v>
      </c>
      <c r="J50" s="40">
        <v>89.915289999999999</v>
      </c>
      <c r="K50" s="41">
        <v>155.85067000000001</v>
      </c>
      <c r="L50" s="40">
        <v>340.46051999999997</v>
      </c>
      <c r="M50" s="40">
        <v>494.86841299999998</v>
      </c>
      <c r="N50" s="45">
        <v>835.32893300000001</v>
      </c>
      <c r="O50" s="44">
        <v>54.195979999999999</v>
      </c>
      <c r="P50" s="40">
        <v>94.303026000000003</v>
      </c>
      <c r="Q50" s="41">
        <v>148.49900600000001</v>
      </c>
      <c r="R50" s="40">
        <v>333.68645700000002</v>
      </c>
      <c r="S50" s="40">
        <v>545.02818600000001</v>
      </c>
      <c r="T50" s="45">
        <v>878.71464300000002</v>
      </c>
      <c r="U50" s="26">
        <f t="shared" si="3"/>
        <v>4.9506486258904747</v>
      </c>
      <c r="V50" s="32">
        <f t="shared" si="4"/>
        <v>-4.9374060561774407</v>
      </c>
    </row>
    <row r="51" spans="1:22" ht="15" x14ac:dyDescent="0.2">
      <c r="A51" s="42" t="s">
        <v>9</v>
      </c>
      <c r="B51" s="39" t="s">
        <v>35</v>
      </c>
      <c r="C51" s="39" t="s">
        <v>41</v>
      </c>
      <c r="D51" s="39" t="s">
        <v>168</v>
      </c>
      <c r="E51" s="39" t="s">
        <v>169</v>
      </c>
      <c r="F51" s="39" t="s">
        <v>20</v>
      </c>
      <c r="G51" s="39" t="s">
        <v>89</v>
      </c>
      <c r="H51" s="43" t="s">
        <v>90</v>
      </c>
      <c r="I51" s="44">
        <v>0</v>
      </c>
      <c r="J51" s="40">
        <v>0</v>
      </c>
      <c r="K51" s="41">
        <v>0</v>
      </c>
      <c r="L51" s="40">
        <v>4.6399999999999997</v>
      </c>
      <c r="M51" s="40">
        <v>0</v>
      </c>
      <c r="N51" s="45">
        <v>4.6399999999999997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28</v>
      </c>
      <c r="V51" s="38" t="s">
        <v>28</v>
      </c>
    </row>
    <row r="52" spans="1:22" ht="15" x14ac:dyDescent="0.2">
      <c r="A52" s="42" t="s">
        <v>9</v>
      </c>
      <c r="B52" s="39" t="s">
        <v>35</v>
      </c>
      <c r="C52" s="39" t="s">
        <v>31</v>
      </c>
      <c r="D52" s="39" t="s">
        <v>170</v>
      </c>
      <c r="E52" s="39" t="s">
        <v>171</v>
      </c>
      <c r="F52" s="39" t="s">
        <v>98</v>
      </c>
      <c r="G52" s="39" t="s">
        <v>163</v>
      </c>
      <c r="H52" s="43" t="s">
        <v>163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0</v>
      </c>
      <c r="P52" s="40">
        <v>0</v>
      </c>
      <c r="Q52" s="41">
        <v>0</v>
      </c>
      <c r="R52" s="40">
        <v>5.4</v>
      </c>
      <c r="S52" s="40">
        <v>0</v>
      </c>
      <c r="T52" s="45">
        <v>5.4</v>
      </c>
      <c r="U52" s="37" t="s">
        <v>28</v>
      </c>
      <c r="V52" s="38" t="s">
        <v>28</v>
      </c>
    </row>
    <row r="53" spans="1:22" ht="15" x14ac:dyDescent="0.2">
      <c r="A53" s="42" t="s">
        <v>9</v>
      </c>
      <c r="B53" s="39" t="s">
        <v>35</v>
      </c>
      <c r="C53" s="39" t="s">
        <v>31</v>
      </c>
      <c r="D53" s="39" t="s">
        <v>172</v>
      </c>
      <c r="E53" s="39" t="s">
        <v>173</v>
      </c>
      <c r="F53" s="39" t="s">
        <v>174</v>
      </c>
      <c r="G53" s="39" t="s">
        <v>175</v>
      </c>
      <c r="H53" s="43" t="s">
        <v>175</v>
      </c>
      <c r="I53" s="44">
        <v>0</v>
      </c>
      <c r="J53" s="40">
        <v>54.226576000000001</v>
      </c>
      <c r="K53" s="41">
        <v>54.226576000000001</v>
      </c>
      <c r="L53" s="40">
        <v>0</v>
      </c>
      <c r="M53" s="40">
        <v>372.93200000000002</v>
      </c>
      <c r="N53" s="45">
        <v>372.93200000000002</v>
      </c>
      <c r="O53" s="44">
        <v>0</v>
      </c>
      <c r="P53" s="40">
        <v>91.169375000000002</v>
      </c>
      <c r="Q53" s="41">
        <v>91.169375000000002</v>
      </c>
      <c r="R53" s="40">
        <v>0</v>
      </c>
      <c r="S53" s="40">
        <v>555.23463100000004</v>
      </c>
      <c r="T53" s="45">
        <v>555.23463100000004</v>
      </c>
      <c r="U53" s="26">
        <f t="shared" si="3"/>
        <v>-40.521062034263153</v>
      </c>
      <c r="V53" s="32">
        <f t="shared" si="4"/>
        <v>-32.83344028301434</v>
      </c>
    </row>
    <row r="54" spans="1:22" ht="15" x14ac:dyDescent="0.2">
      <c r="A54" s="42" t="s">
        <v>9</v>
      </c>
      <c r="B54" s="39" t="s">
        <v>35</v>
      </c>
      <c r="C54" s="39" t="s">
        <v>31</v>
      </c>
      <c r="D54" s="39" t="s">
        <v>176</v>
      </c>
      <c r="E54" s="39" t="s">
        <v>177</v>
      </c>
      <c r="F54" s="39" t="s">
        <v>71</v>
      </c>
      <c r="G54" s="39" t="s">
        <v>72</v>
      </c>
      <c r="H54" s="43" t="s">
        <v>70</v>
      </c>
      <c r="I54" s="44">
        <v>19909.203600000001</v>
      </c>
      <c r="J54" s="40">
        <v>0</v>
      </c>
      <c r="K54" s="41">
        <v>19909.203600000001</v>
      </c>
      <c r="L54" s="40">
        <v>91197.389899999995</v>
      </c>
      <c r="M54" s="40">
        <v>0</v>
      </c>
      <c r="N54" s="45">
        <v>91197.389899999995</v>
      </c>
      <c r="O54" s="44">
        <v>15747.812599999999</v>
      </c>
      <c r="P54" s="40">
        <v>0</v>
      </c>
      <c r="Q54" s="41">
        <v>15747.812599999999</v>
      </c>
      <c r="R54" s="40">
        <v>73793.724700000006</v>
      </c>
      <c r="S54" s="40">
        <v>0</v>
      </c>
      <c r="T54" s="45">
        <v>73793.724700000006</v>
      </c>
      <c r="U54" s="26">
        <f t="shared" si="3"/>
        <v>26.425200157639672</v>
      </c>
      <c r="V54" s="32">
        <f t="shared" si="4"/>
        <v>23.584207560673498</v>
      </c>
    </row>
    <row r="55" spans="1:22" ht="15" x14ac:dyDescent="0.2">
      <c r="A55" s="42" t="s">
        <v>9</v>
      </c>
      <c r="B55" s="39" t="s">
        <v>35</v>
      </c>
      <c r="C55" s="39" t="s">
        <v>31</v>
      </c>
      <c r="D55" s="39" t="s">
        <v>178</v>
      </c>
      <c r="E55" s="39" t="s">
        <v>179</v>
      </c>
      <c r="F55" s="39" t="s">
        <v>20</v>
      </c>
      <c r="G55" s="39" t="s">
        <v>180</v>
      </c>
      <c r="H55" s="43" t="s">
        <v>180</v>
      </c>
      <c r="I55" s="44">
        <v>80.59881</v>
      </c>
      <c r="J55" s="40">
        <v>32.85575</v>
      </c>
      <c r="K55" s="41">
        <v>113.454561</v>
      </c>
      <c r="L55" s="40">
        <v>458.79597100000001</v>
      </c>
      <c r="M55" s="40">
        <v>185.91059000000001</v>
      </c>
      <c r="N55" s="45">
        <v>644.70656099999997</v>
      </c>
      <c r="O55" s="44">
        <v>61.379503999999997</v>
      </c>
      <c r="P55" s="40">
        <v>29.893775999999999</v>
      </c>
      <c r="Q55" s="41">
        <v>91.27328</v>
      </c>
      <c r="R55" s="40">
        <v>411.12511599999999</v>
      </c>
      <c r="S55" s="40">
        <v>215.48094900000001</v>
      </c>
      <c r="T55" s="45">
        <v>626.60606499999994</v>
      </c>
      <c r="U55" s="26">
        <f t="shared" si="3"/>
        <v>24.302053130992984</v>
      </c>
      <c r="V55" s="32">
        <f t="shared" si="4"/>
        <v>2.8886563681760791</v>
      </c>
    </row>
    <row r="56" spans="1:22" ht="15.6" customHeight="1" x14ac:dyDescent="0.2">
      <c r="A56" s="42" t="s">
        <v>9</v>
      </c>
      <c r="B56" s="39" t="s">
        <v>35</v>
      </c>
      <c r="C56" s="39" t="s">
        <v>31</v>
      </c>
      <c r="D56" s="39" t="s">
        <v>181</v>
      </c>
      <c r="E56" s="39" t="s">
        <v>182</v>
      </c>
      <c r="F56" s="39" t="s">
        <v>174</v>
      </c>
      <c r="G56" s="39" t="s">
        <v>183</v>
      </c>
      <c r="H56" s="43" t="s">
        <v>184</v>
      </c>
      <c r="I56" s="44">
        <v>0</v>
      </c>
      <c r="J56" s="40">
        <v>0</v>
      </c>
      <c r="K56" s="41">
        <v>0</v>
      </c>
      <c r="L56" s="40">
        <v>37.4</v>
      </c>
      <c r="M56" s="40">
        <v>0</v>
      </c>
      <c r="N56" s="45">
        <v>37.4</v>
      </c>
      <c r="O56" s="44">
        <v>0</v>
      </c>
      <c r="P56" s="40">
        <v>0</v>
      </c>
      <c r="Q56" s="41">
        <v>0</v>
      </c>
      <c r="R56" s="40">
        <v>13.8735</v>
      </c>
      <c r="S56" s="40">
        <v>0</v>
      </c>
      <c r="T56" s="45">
        <v>13.8735</v>
      </c>
      <c r="U56" s="37" t="s">
        <v>28</v>
      </c>
      <c r="V56" s="38" t="s">
        <v>28</v>
      </c>
    </row>
    <row r="57" spans="1:22" ht="15" x14ac:dyDescent="0.2">
      <c r="A57" s="42" t="s">
        <v>9</v>
      </c>
      <c r="B57" s="39" t="s">
        <v>35</v>
      </c>
      <c r="C57" s="39" t="s">
        <v>41</v>
      </c>
      <c r="D57" s="39" t="s">
        <v>185</v>
      </c>
      <c r="E57" s="39" t="s">
        <v>186</v>
      </c>
      <c r="F57" s="39" t="s">
        <v>98</v>
      </c>
      <c r="G57" s="39" t="s">
        <v>98</v>
      </c>
      <c r="H57" s="43" t="s">
        <v>187</v>
      </c>
      <c r="I57" s="44">
        <v>21.924299999999999</v>
      </c>
      <c r="J57" s="40">
        <v>0</v>
      </c>
      <c r="K57" s="41">
        <v>21.924299999999999</v>
      </c>
      <c r="L57" s="40">
        <v>161.74007499999999</v>
      </c>
      <c r="M57" s="40">
        <v>0</v>
      </c>
      <c r="N57" s="45">
        <v>161.74007499999999</v>
      </c>
      <c r="O57" s="44">
        <v>0</v>
      </c>
      <c r="P57" s="40">
        <v>0</v>
      </c>
      <c r="Q57" s="41">
        <v>0</v>
      </c>
      <c r="R57" s="40">
        <v>142.985027</v>
      </c>
      <c r="S57" s="40">
        <v>0</v>
      </c>
      <c r="T57" s="45">
        <v>142.985027</v>
      </c>
      <c r="U57" s="37" t="s">
        <v>28</v>
      </c>
      <c r="V57" s="32">
        <f t="shared" si="4"/>
        <v>13.116791592451138</v>
      </c>
    </row>
    <row r="58" spans="1:22" ht="15" x14ac:dyDescent="0.2">
      <c r="A58" s="42" t="s">
        <v>9</v>
      </c>
      <c r="B58" s="39" t="s">
        <v>35</v>
      </c>
      <c r="C58" s="39" t="s">
        <v>41</v>
      </c>
      <c r="D58" s="39" t="s">
        <v>188</v>
      </c>
      <c r="E58" s="39" t="s">
        <v>189</v>
      </c>
      <c r="F58" s="39" t="s">
        <v>44</v>
      </c>
      <c r="G58" s="39" t="s">
        <v>49</v>
      </c>
      <c r="H58" s="43" t="s">
        <v>50</v>
      </c>
      <c r="I58" s="44">
        <v>0</v>
      </c>
      <c r="J58" s="40">
        <v>14.194932</v>
      </c>
      <c r="K58" s="41">
        <v>14.194932</v>
      </c>
      <c r="L58" s="40">
        <v>0</v>
      </c>
      <c r="M58" s="40">
        <v>76.313300999999996</v>
      </c>
      <c r="N58" s="45">
        <v>76.313300999999996</v>
      </c>
      <c r="O58" s="44">
        <v>0</v>
      </c>
      <c r="P58" s="40">
        <v>16.116564</v>
      </c>
      <c r="Q58" s="41">
        <v>16.116564</v>
      </c>
      <c r="R58" s="40">
        <v>0</v>
      </c>
      <c r="S58" s="40">
        <v>61.124746999999999</v>
      </c>
      <c r="T58" s="45">
        <v>61.124746999999999</v>
      </c>
      <c r="U58" s="26">
        <f t="shared" si="3"/>
        <v>-11.923335519903622</v>
      </c>
      <c r="V58" s="32">
        <f t="shared" si="4"/>
        <v>24.848452951469891</v>
      </c>
    </row>
    <row r="59" spans="1:22" ht="15" x14ac:dyDescent="0.2">
      <c r="A59" s="42" t="s">
        <v>9</v>
      </c>
      <c r="B59" s="39" t="s">
        <v>35</v>
      </c>
      <c r="C59" s="39" t="s">
        <v>31</v>
      </c>
      <c r="D59" s="39" t="s">
        <v>190</v>
      </c>
      <c r="E59" s="39" t="s">
        <v>191</v>
      </c>
      <c r="F59" s="39" t="s">
        <v>192</v>
      </c>
      <c r="G59" s="39" t="s">
        <v>193</v>
      </c>
      <c r="H59" s="43" t="s">
        <v>194</v>
      </c>
      <c r="I59" s="44">
        <v>37309.42254</v>
      </c>
      <c r="J59" s="40">
        <v>0</v>
      </c>
      <c r="K59" s="41">
        <v>37309.42254</v>
      </c>
      <c r="L59" s="40">
        <v>217639.629896</v>
      </c>
      <c r="M59" s="40">
        <v>0</v>
      </c>
      <c r="N59" s="45">
        <v>217639.629896</v>
      </c>
      <c r="O59" s="44">
        <v>32894.769833999999</v>
      </c>
      <c r="P59" s="40">
        <v>0</v>
      </c>
      <c r="Q59" s="41">
        <v>32894.769833999999</v>
      </c>
      <c r="R59" s="40">
        <v>118583.267001</v>
      </c>
      <c r="S59" s="40">
        <v>0</v>
      </c>
      <c r="T59" s="45">
        <v>118583.267001</v>
      </c>
      <c r="U59" s="26">
        <f t="shared" si="3"/>
        <v>13.42053076607035</v>
      </c>
      <c r="V59" s="32">
        <f t="shared" si="4"/>
        <v>83.533170741673587</v>
      </c>
    </row>
    <row r="60" spans="1:22" ht="15" x14ac:dyDescent="0.2">
      <c r="A60" s="42" t="s">
        <v>9</v>
      </c>
      <c r="B60" s="39" t="s">
        <v>35</v>
      </c>
      <c r="C60" s="39" t="s">
        <v>31</v>
      </c>
      <c r="D60" s="39" t="s">
        <v>195</v>
      </c>
      <c r="E60" s="39" t="s">
        <v>196</v>
      </c>
      <c r="F60" s="39" t="s">
        <v>98</v>
      </c>
      <c r="G60" s="39" t="s">
        <v>99</v>
      </c>
      <c r="H60" s="43" t="s">
        <v>197</v>
      </c>
      <c r="I60" s="44">
        <v>0</v>
      </c>
      <c r="J60" s="40">
        <v>0</v>
      </c>
      <c r="K60" s="41">
        <v>0</v>
      </c>
      <c r="L60" s="40">
        <v>0</v>
      </c>
      <c r="M60" s="40">
        <v>0</v>
      </c>
      <c r="N60" s="45">
        <v>0</v>
      </c>
      <c r="O60" s="44">
        <v>0</v>
      </c>
      <c r="P60" s="40">
        <v>0</v>
      </c>
      <c r="Q60" s="41">
        <v>0</v>
      </c>
      <c r="R60" s="40">
        <v>13.247343000000001</v>
      </c>
      <c r="S60" s="40">
        <v>0</v>
      </c>
      <c r="T60" s="45">
        <v>13.247343000000001</v>
      </c>
      <c r="U60" s="37" t="s">
        <v>28</v>
      </c>
      <c r="V60" s="38" t="s">
        <v>28</v>
      </c>
    </row>
    <row r="61" spans="1:22" ht="15" x14ac:dyDescent="0.2">
      <c r="A61" s="42" t="s">
        <v>9</v>
      </c>
      <c r="B61" s="39" t="s">
        <v>35</v>
      </c>
      <c r="C61" s="39" t="s">
        <v>41</v>
      </c>
      <c r="D61" s="39" t="s">
        <v>198</v>
      </c>
      <c r="E61" s="39" t="s">
        <v>199</v>
      </c>
      <c r="F61" s="39" t="s">
        <v>44</v>
      </c>
      <c r="G61" s="39" t="s">
        <v>200</v>
      </c>
      <c r="H61" s="43" t="s">
        <v>201</v>
      </c>
      <c r="I61" s="44">
        <v>131.58032299999999</v>
      </c>
      <c r="J61" s="40">
        <v>0</v>
      </c>
      <c r="K61" s="41">
        <v>131.58032299999999</v>
      </c>
      <c r="L61" s="40">
        <v>829.03596600000003</v>
      </c>
      <c r="M61" s="40">
        <v>0</v>
      </c>
      <c r="N61" s="45">
        <v>829.03596600000003</v>
      </c>
      <c r="O61" s="44">
        <v>194.38380900000001</v>
      </c>
      <c r="P61" s="40">
        <v>0</v>
      </c>
      <c r="Q61" s="41">
        <v>194.38380900000001</v>
      </c>
      <c r="R61" s="40">
        <v>1102.9214099999999</v>
      </c>
      <c r="S61" s="40">
        <v>0</v>
      </c>
      <c r="T61" s="45">
        <v>1102.9214099999999</v>
      </c>
      <c r="U61" s="26">
        <f t="shared" si="3"/>
        <v>-32.309010880633593</v>
      </c>
      <c r="V61" s="32">
        <f t="shared" si="4"/>
        <v>-24.832725298169699</v>
      </c>
    </row>
    <row r="62" spans="1:22" ht="15" x14ac:dyDescent="0.2">
      <c r="A62" s="42" t="s">
        <v>9</v>
      </c>
      <c r="B62" s="39" t="s">
        <v>35</v>
      </c>
      <c r="C62" s="39" t="s">
        <v>31</v>
      </c>
      <c r="D62" s="39" t="s">
        <v>202</v>
      </c>
      <c r="E62" s="39" t="s">
        <v>203</v>
      </c>
      <c r="F62" s="39" t="s">
        <v>174</v>
      </c>
      <c r="G62" s="39" t="s">
        <v>183</v>
      </c>
      <c r="H62" s="43" t="s">
        <v>204</v>
      </c>
      <c r="I62" s="44">
        <v>33.904024</v>
      </c>
      <c r="J62" s="40">
        <v>0</v>
      </c>
      <c r="K62" s="41">
        <v>33.904024</v>
      </c>
      <c r="L62" s="40">
        <v>253.66767999999999</v>
      </c>
      <c r="M62" s="40">
        <v>0</v>
      </c>
      <c r="N62" s="45">
        <v>253.66767999999999</v>
      </c>
      <c r="O62" s="44">
        <v>47.914208000000002</v>
      </c>
      <c r="P62" s="40">
        <v>0</v>
      </c>
      <c r="Q62" s="41">
        <v>47.914208000000002</v>
      </c>
      <c r="R62" s="40">
        <v>378.02328799999998</v>
      </c>
      <c r="S62" s="40">
        <v>0</v>
      </c>
      <c r="T62" s="45">
        <v>378.02328799999998</v>
      </c>
      <c r="U62" s="26">
        <f t="shared" si="3"/>
        <v>-29.240145219555757</v>
      </c>
      <c r="V62" s="32">
        <f t="shared" si="4"/>
        <v>-32.896282305231949</v>
      </c>
    </row>
    <row r="63" spans="1:22" ht="15" x14ac:dyDescent="0.2">
      <c r="A63" s="42" t="s">
        <v>9</v>
      </c>
      <c r="B63" s="39" t="s">
        <v>35</v>
      </c>
      <c r="C63" s="39" t="s">
        <v>31</v>
      </c>
      <c r="D63" s="39" t="s">
        <v>205</v>
      </c>
      <c r="E63" s="39" t="s">
        <v>206</v>
      </c>
      <c r="F63" s="39" t="s">
        <v>44</v>
      </c>
      <c r="G63" s="39" t="s">
        <v>62</v>
      </c>
      <c r="H63" s="43" t="s">
        <v>207</v>
      </c>
      <c r="I63" s="44">
        <v>0</v>
      </c>
      <c r="J63" s="40">
        <v>0</v>
      </c>
      <c r="K63" s="41">
        <v>0</v>
      </c>
      <c r="L63" s="40">
        <v>328.79682000000003</v>
      </c>
      <c r="M63" s="40">
        <v>97.247116000000005</v>
      </c>
      <c r="N63" s="45">
        <v>426.04393599999997</v>
      </c>
      <c r="O63" s="44">
        <v>425.74059</v>
      </c>
      <c r="P63" s="40">
        <v>81.673164</v>
      </c>
      <c r="Q63" s="41">
        <v>507.41375399999998</v>
      </c>
      <c r="R63" s="40">
        <v>2700.6993229999998</v>
      </c>
      <c r="S63" s="40">
        <v>411.36247100000003</v>
      </c>
      <c r="T63" s="45">
        <v>3112.0617940000002</v>
      </c>
      <c r="U63" s="37" t="s">
        <v>28</v>
      </c>
      <c r="V63" s="32">
        <f t="shared" si="4"/>
        <v>-86.309913999092018</v>
      </c>
    </row>
    <row r="64" spans="1:22" ht="15" x14ac:dyDescent="0.2">
      <c r="A64" s="42" t="s">
        <v>9</v>
      </c>
      <c r="B64" s="39" t="s">
        <v>35</v>
      </c>
      <c r="C64" s="39" t="s">
        <v>31</v>
      </c>
      <c r="D64" s="39" t="s">
        <v>208</v>
      </c>
      <c r="E64" s="39" t="s">
        <v>209</v>
      </c>
      <c r="F64" s="39" t="s">
        <v>77</v>
      </c>
      <c r="G64" s="39" t="s">
        <v>77</v>
      </c>
      <c r="H64" s="43" t="s">
        <v>83</v>
      </c>
      <c r="I64" s="44">
        <v>554.40868399999999</v>
      </c>
      <c r="J64" s="40">
        <v>82.738213999999999</v>
      </c>
      <c r="K64" s="41">
        <v>637.14689799999996</v>
      </c>
      <c r="L64" s="40">
        <v>3180.3223109999999</v>
      </c>
      <c r="M64" s="40">
        <v>566.81910800000003</v>
      </c>
      <c r="N64" s="45">
        <v>3747.141419</v>
      </c>
      <c r="O64" s="44">
        <v>535.88166999999999</v>
      </c>
      <c r="P64" s="40">
        <v>121.453335</v>
      </c>
      <c r="Q64" s="41">
        <v>657.33500600000002</v>
      </c>
      <c r="R64" s="40">
        <v>3385.1561449999999</v>
      </c>
      <c r="S64" s="40">
        <v>667.25722699999994</v>
      </c>
      <c r="T64" s="45">
        <v>4052.413372</v>
      </c>
      <c r="U64" s="26">
        <f t="shared" si="3"/>
        <v>-3.0712053695190034</v>
      </c>
      <c r="V64" s="32">
        <f t="shared" si="4"/>
        <v>-7.5330901607734591</v>
      </c>
    </row>
    <row r="65" spans="1:22" ht="15" x14ac:dyDescent="0.2">
      <c r="A65" s="42" t="s">
        <v>9</v>
      </c>
      <c r="B65" s="39" t="s">
        <v>35</v>
      </c>
      <c r="C65" s="39" t="s">
        <v>31</v>
      </c>
      <c r="D65" s="39" t="s">
        <v>210</v>
      </c>
      <c r="E65" s="39" t="s">
        <v>211</v>
      </c>
      <c r="F65" s="39" t="s">
        <v>77</v>
      </c>
      <c r="G65" s="39" t="s">
        <v>77</v>
      </c>
      <c r="H65" s="43" t="s">
        <v>212</v>
      </c>
      <c r="I65" s="44">
        <v>0</v>
      </c>
      <c r="J65" s="40">
        <v>0</v>
      </c>
      <c r="K65" s="41">
        <v>0</v>
      </c>
      <c r="L65" s="40">
        <v>0</v>
      </c>
      <c r="M65" s="40">
        <v>0</v>
      </c>
      <c r="N65" s="45">
        <v>0</v>
      </c>
      <c r="O65" s="44">
        <v>0</v>
      </c>
      <c r="P65" s="40">
        <v>0</v>
      </c>
      <c r="Q65" s="41">
        <v>0</v>
      </c>
      <c r="R65" s="40">
        <v>14</v>
      </c>
      <c r="S65" s="40">
        <v>0</v>
      </c>
      <c r="T65" s="45">
        <v>14</v>
      </c>
      <c r="U65" s="37" t="s">
        <v>28</v>
      </c>
      <c r="V65" s="38" t="s">
        <v>28</v>
      </c>
    </row>
    <row r="66" spans="1:22" ht="15" x14ac:dyDescent="0.2">
      <c r="A66" s="42" t="s">
        <v>9</v>
      </c>
      <c r="B66" s="39" t="s">
        <v>35</v>
      </c>
      <c r="C66" s="39" t="s">
        <v>31</v>
      </c>
      <c r="D66" s="39" t="s">
        <v>210</v>
      </c>
      <c r="E66" s="39" t="s">
        <v>213</v>
      </c>
      <c r="F66" s="39" t="s">
        <v>77</v>
      </c>
      <c r="G66" s="39" t="s">
        <v>77</v>
      </c>
      <c r="H66" s="43" t="s">
        <v>212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0</v>
      </c>
      <c r="P66" s="40">
        <v>0</v>
      </c>
      <c r="Q66" s="41">
        <v>0</v>
      </c>
      <c r="R66" s="40">
        <v>5.5</v>
      </c>
      <c r="S66" s="40">
        <v>0</v>
      </c>
      <c r="T66" s="45">
        <v>5.5</v>
      </c>
      <c r="U66" s="37" t="s">
        <v>28</v>
      </c>
      <c r="V66" s="38" t="s">
        <v>28</v>
      </c>
    </row>
    <row r="67" spans="1:22" ht="15" x14ac:dyDescent="0.2">
      <c r="A67" s="42" t="s">
        <v>9</v>
      </c>
      <c r="B67" s="39" t="s">
        <v>35</v>
      </c>
      <c r="C67" s="39" t="s">
        <v>31</v>
      </c>
      <c r="D67" s="39" t="s">
        <v>210</v>
      </c>
      <c r="E67" s="39" t="s">
        <v>214</v>
      </c>
      <c r="F67" s="39" t="s">
        <v>77</v>
      </c>
      <c r="G67" s="39" t="s">
        <v>77</v>
      </c>
      <c r="H67" s="43" t="s">
        <v>212</v>
      </c>
      <c r="I67" s="44">
        <v>0</v>
      </c>
      <c r="J67" s="40">
        <v>0</v>
      </c>
      <c r="K67" s="41">
        <v>0</v>
      </c>
      <c r="L67" s="40">
        <v>0</v>
      </c>
      <c r="M67" s="40">
        <v>0</v>
      </c>
      <c r="N67" s="45">
        <v>0</v>
      </c>
      <c r="O67" s="44">
        <v>0</v>
      </c>
      <c r="P67" s="40">
        <v>0</v>
      </c>
      <c r="Q67" s="41">
        <v>0</v>
      </c>
      <c r="R67" s="40">
        <v>74.59</v>
      </c>
      <c r="S67" s="40">
        <v>0</v>
      </c>
      <c r="T67" s="45">
        <v>74.59</v>
      </c>
      <c r="U67" s="37" t="s">
        <v>28</v>
      </c>
      <c r="V67" s="38" t="s">
        <v>28</v>
      </c>
    </row>
    <row r="68" spans="1:22" ht="15" x14ac:dyDescent="0.2">
      <c r="A68" s="42" t="s">
        <v>9</v>
      </c>
      <c r="B68" s="39" t="s">
        <v>35</v>
      </c>
      <c r="C68" s="39" t="s">
        <v>31</v>
      </c>
      <c r="D68" s="39" t="s">
        <v>215</v>
      </c>
      <c r="E68" s="39" t="s">
        <v>216</v>
      </c>
      <c r="F68" s="39" t="s">
        <v>174</v>
      </c>
      <c r="G68" s="39" t="s">
        <v>183</v>
      </c>
      <c r="H68" s="43" t="s">
        <v>217</v>
      </c>
      <c r="I68" s="44">
        <v>9.827394</v>
      </c>
      <c r="J68" s="40">
        <v>0</v>
      </c>
      <c r="K68" s="41">
        <v>9.827394</v>
      </c>
      <c r="L68" s="40">
        <v>80.226093000000006</v>
      </c>
      <c r="M68" s="40">
        <v>0</v>
      </c>
      <c r="N68" s="45">
        <v>80.226093000000006</v>
      </c>
      <c r="O68" s="44">
        <v>0</v>
      </c>
      <c r="P68" s="40">
        <v>0</v>
      </c>
      <c r="Q68" s="41">
        <v>0</v>
      </c>
      <c r="R68" s="40">
        <v>13.874056</v>
      </c>
      <c r="S68" s="40">
        <v>0</v>
      </c>
      <c r="T68" s="45">
        <v>13.874056</v>
      </c>
      <c r="U68" s="37" t="s">
        <v>28</v>
      </c>
      <c r="V68" s="38" t="s">
        <v>28</v>
      </c>
    </row>
    <row r="69" spans="1:22" ht="15" x14ac:dyDescent="0.2">
      <c r="A69" s="42" t="s">
        <v>9</v>
      </c>
      <c r="B69" s="39" t="s">
        <v>35</v>
      </c>
      <c r="C69" s="39" t="s">
        <v>41</v>
      </c>
      <c r="D69" s="39" t="s">
        <v>218</v>
      </c>
      <c r="E69" s="39" t="s">
        <v>219</v>
      </c>
      <c r="F69" s="39" t="s">
        <v>98</v>
      </c>
      <c r="G69" s="39" t="s">
        <v>163</v>
      </c>
      <c r="H69" s="43" t="s">
        <v>220</v>
      </c>
      <c r="I69" s="44">
        <v>1.2</v>
      </c>
      <c r="J69" s="40">
        <v>0</v>
      </c>
      <c r="K69" s="41">
        <v>1.2</v>
      </c>
      <c r="L69" s="40">
        <v>9.52</v>
      </c>
      <c r="M69" s="40">
        <v>0</v>
      </c>
      <c r="N69" s="45">
        <v>9.52</v>
      </c>
      <c r="O69" s="44">
        <v>1.5</v>
      </c>
      <c r="P69" s="40">
        <v>0</v>
      </c>
      <c r="Q69" s="41">
        <v>1.5</v>
      </c>
      <c r="R69" s="40">
        <v>8</v>
      </c>
      <c r="S69" s="40">
        <v>0</v>
      </c>
      <c r="T69" s="45">
        <v>8</v>
      </c>
      <c r="U69" s="26">
        <f t="shared" si="3"/>
        <v>-20.000000000000007</v>
      </c>
      <c r="V69" s="32">
        <f t="shared" si="4"/>
        <v>18.999999999999993</v>
      </c>
    </row>
    <row r="70" spans="1:22" ht="15" x14ac:dyDescent="0.2">
      <c r="A70" s="42" t="s">
        <v>9</v>
      </c>
      <c r="B70" s="39" t="s">
        <v>35</v>
      </c>
      <c r="C70" s="39" t="s">
        <v>41</v>
      </c>
      <c r="D70" s="39" t="s">
        <v>221</v>
      </c>
      <c r="E70" s="39" t="s">
        <v>222</v>
      </c>
      <c r="F70" s="39" t="s">
        <v>98</v>
      </c>
      <c r="G70" s="39" t="s">
        <v>98</v>
      </c>
      <c r="H70" s="43" t="s">
        <v>154</v>
      </c>
      <c r="I70" s="44">
        <v>0</v>
      </c>
      <c r="J70" s="40">
        <v>0</v>
      </c>
      <c r="K70" s="41">
        <v>0</v>
      </c>
      <c r="L70" s="40">
        <v>19.668358999999999</v>
      </c>
      <c r="M70" s="40">
        <v>0</v>
      </c>
      <c r="N70" s="45">
        <v>19.668358999999999</v>
      </c>
      <c r="O70" s="44">
        <v>11.27932</v>
      </c>
      <c r="P70" s="40">
        <v>0</v>
      </c>
      <c r="Q70" s="41">
        <v>11.27932</v>
      </c>
      <c r="R70" s="40">
        <v>39.050511</v>
      </c>
      <c r="S70" s="40">
        <v>0</v>
      </c>
      <c r="T70" s="45">
        <v>39.050511</v>
      </c>
      <c r="U70" s="37" t="s">
        <v>28</v>
      </c>
      <c r="V70" s="32">
        <f t="shared" si="4"/>
        <v>-49.633542567471146</v>
      </c>
    </row>
    <row r="71" spans="1:22" ht="15" x14ac:dyDescent="0.2">
      <c r="A71" s="42" t="s">
        <v>9</v>
      </c>
      <c r="B71" s="39" t="s">
        <v>35</v>
      </c>
      <c r="C71" s="39" t="s">
        <v>31</v>
      </c>
      <c r="D71" s="39" t="s">
        <v>223</v>
      </c>
      <c r="E71" s="39" t="s">
        <v>224</v>
      </c>
      <c r="F71" s="39" t="s">
        <v>44</v>
      </c>
      <c r="G71" s="39" t="s">
        <v>225</v>
      </c>
      <c r="H71" s="43" t="s">
        <v>226</v>
      </c>
      <c r="I71" s="44">
        <v>66</v>
      </c>
      <c r="J71" s="40">
        <v>0</v>
      </c>
      <c r="K71" s="41">
        <v>66</v>
      </c>
      <c r="L71" s="40">
        <v>216.38</v>
      </c>
      <c r="M71" s="40">
        <v>0</v>
      </c>
      <c r="N71" s="45">
        <v>216.38</v>
      </c>
      <c r="O71" s="44">
        <v>20.25</v>
      </c>
      <c r="P71" s="40">
        <v>0</v>
      </c>
      <c r="Q71" s="41">
        <v>20.25</v>
      </c>
      <c r="R71" s="40">
        <v>56.43</v>
      </c>
      <c r="S71" s="40">
        <v>0</v>
      </c>
      <c r="T71" s="45">
        <v>56.43</v>
      </c>
      <c r="U71" s="37" t="s">
        <v>28</v>
      </c>
      <c r="V71" s="38" t="s">
        <v>28</v>
      </c>
    </row>
    <row r="72" spans="1:22" ht="15" x14ac:dyDescent="0.2">
      <c r="A72" s="42" t="s">
        <v>9</v>
      </c>
      <c r="B72" s="39" t="s">
        <v>35</v>
      </c>
      <c r="C72" s="39" t="s">
        <v>31</v>
      </c>
      <c r="D72" s="39" t="s">
        <v>223</v>
      </c>
      <c r="E72" s="39" t="s">
        <v>227</v>
      </c>
      <c r="F72" s="39" t="s">
        <v>44</v>
      </c>
      <c r="G72" s="39" t="s">
        <v>225</v>
      </c>
      <c r="H72" s="43" t="s">
        <v>226</v>
      </c>
      <c r="I72" s="44">
        <v>0</v>
      </c>
      <c r="J72" s="40">
        <v>0</v>
      </c>
      <c r="K72" s="41">
        <v>0</v>
      </c>
      <c r="L72" s="40">
        <v>0</v>
      </c>
      <c r="M72" s="40">
        <v>0</v>
      </c>
      <c r="N72" s="45">
        <v>0</v>
      </c>
      <c r="O72" s="44">
        <v>32.4</v>
      </c>
      <c r="P72" s="40">
        <v>0</v>
      </c>
      <c r="Q72" s="41">
        <v>32.4</v>
      </c>
      <c r="R72" s="40">
        <v>37.799999999999997</v>
      </c>
      <c r="S72" s="40">
        <v>0</v>
      </c>
      <c r="T72" s="45">
        <v>37.799999999999997</v>
      </c>
      <c r="U72" s="37" t="s">
        <v>28</v>
      </c>
      <c r="V72" s="38" t="s">
        <v>28</v>
      </c>
    </row>
    <row r="73" spans="1:22" ht="15" x14ac:dyDescent="0.2">
      <c r="A73" s="42" t="s">
        <v>9</v>
      </c>
      <c r="B73" s="39" t="s">
        <v>35</v>
      </c>
      <c r="C73" s="39" t="s">
        <v>31</v>
      </c>
      <c r="D73" s="39" t="s">
        <v>228</v>
      </c>
      <c r="E73" s="39" t="s">
        <v>229</v>
      </c>
      <c r="F73" s="39" t="s">
        <v>71</v>
      </c>
      <c r="G73" s="39" t="s">
        <v>72</v>
      </c>
      <c r="H73" s="43" t="s">
        <v>70</v>
      </c>
      <c r="I73" s="44">
        <v>227.15024299999999</v>
      </c>
      <c r="J73" s="40">
        <v>17.555983000000001</v>
      </c>
      <c r="K73" s="41">
        <v>244.70622599999999</v>
      </c>
      <c r="L73" s="40">
        <v>599.74277400000005</v>
      </c>
      <c r="M73" s="40">
        <v>50.979483999999999</v>
      </c>
      <c r="N73" s="45">
        <v>650.72225800000001</v>
      </c>
      <c r="O73" s="44">
        <v>0</v>
      </c>
      <c r="P73" s="40">
        <v>0</v>
      </c>
      <c r="Q73" s="41">
        <v>0</v>
      </c>
      <c r="R73" s="40">
        <v>0</v>
      </c>
      <c r="S73" s="40">
        <v>0</v>
      </c>
      <c r="T73" s="45">
        <v>0</v>
      </c>
      <c r="U73" s="37" t="s">
        <v>28</v>
      </c>
      <c r="V73" s="38" t="s">
        <v>28</v>
      </c>
    </row>
    <row r="74" spans="1:22" ht="15" x14ac:dyDescent="0.2">
      <c r="A74" s="42" t="s">
        <v>9</v>
      </c>
      <c r="B74" s="39" t="s">
        <v>35</v>
      </c>
      <c r="C74" s="39" t="s">
        <v>31</v>
      </c>
      <c r="D74" s="39" t="s">
        <v>228</v>
      </c>
      <c r="E74" s="39" t="s">
        <v>230</v>
      </c>
      <c r="F74" s="39" t="s">
        <v>71</v>
      </c>
      <c r="G74" s="39" t="s">
        <v>72</v>
      </c>
      <c r="H74" s="43" t="s">
        <v>70</v>
      </c>
      <c r="I74" s="44">
        <v>0</v>
      </c>
      <c r="J74" s="40">
        <v>0</v>
      </c>
      <c r="K74" s="41">
        <v>0</v>
      </c>
      <c r="L74" s="40">
        <v>367.43215900000001</v>
      </c>
      <c r="M74" s="40">
        <v>26.989673</v>
      </c>
      <c r="N74" s="45">
        <v>394.42183199999999</v>
      </c>
      <c r="O74" s="44">
        <v>0</v>
      </c>
      <c r="P74" s="40">
        <v>0</v>
      </c>
      <c r="Q74" s="41">
        <v>0</v>
      </c>
      <c r="R74" s="40">
        <v>0</v>
      </c>
      <c r="S74" s="40">
        <v>0</v>
      </c>
      <c r="T74" s="45">
        <v>0</v>
      </c>
      <c r="U74" s="37" t="s">
        <v>28</v>
      </c>
      <c r="V74" s="38" t="s">
        <v>28</v>
      </c>
    </row>
    <row r="75" spans="1:22" ht="15" x14ac:dyDescent="0.2">
      <c r="A75" s="42" t="s">
        <v>9</v>
      </c>
      <c r="B75" s="39" t="s">
        <v>35</v>
      </c>
      <c r="C75" s="39" t="s">
        <v>31</v>
      </c>
      <c r="D75" s="39" t="s">
        <v>228</v>
      </c>
      <c r="E75" s="39" t="s">
        <v>231</v>
      </c>
      <c r="F75" s="39" t="s">
        <v>71</v>
      </c>
      <c r="G75" s="39" t="s">
        <v>72</v>
      </c>
      <c r="H75" s="43" t="s">
        <v>70</v>
      </c>
      <c r="I75" s="44">
        <v>0</v>
      </c>
      <c r="J75" s="40">
        <v>0</v>
      </c>
      <c r="K75" s="41">
        <v>0</v>
      </c>
      <c r="L75" s="40">
        <v>179.25360599999999</v>
      </c>
      <c r="M75" s="40">
        <v>13.997897</v>
      </c>
      <c r="N75" s="45">
        <v>193.25150300000001</v>
      </c>
      <c r="O75" s="44">
        <v>82.766980000000004</v>
      </c>
      <c r="P75" s="40">
        <v>15.792036</v>
      </c>
      <c r="Q75" s="41">
        <v>98.559016</v>
      </c>
      <c r="R75" s="40">
        <v>638.84239700000001</v>
      </c>
      <c r="S75" s="40">
        <v>97.573396000000002</v>
      </c>
      <c r="T75" s="45">
        <v>736.41579300000001</v>
      </c>
      <c r="U75" s="37" t="s">
        <v>28</v>
      </c>
      <c r="V75" s="32">
        <f t="shared" si="4"/>
        <v>-73.757827461475969</v>
      </c>
    </row>
    <row r="76" spans="1:22" ht="15" x14ac:dyDescent="0.2">
      <c r="A76" s="42" t="s">
        <v>9</v>
      </c>
      <c r="B76" s="39" t="s">
        <v>35</v>
      </c>
      <c r="C76" s="39" t="s">
        <v>31</v>
      </c>
      <c r="D76" s="39" t="s">
        <v>232</v>
      </c>
      <c r="E76" s="39" t="s">
        <v>233</v>
      </c>
      <c r="F76" s="39" t="s">
        <v>174</v>
      </c>
      <c r="G76" s="39" t="s">
        <v>174</v>
      </c>
      <c r="H76" s="43" t="s">
        <v>234</v>
      </c>
      <c r="I76" s="44">
        <v>37601.428598999999</v>
      </c>
      <c r="J76" s="40">
        <v>0</v>
      </c>
      <c r="K76" s="41">
        <v>37601.428598999999</v>
      </c>
      <c r="L76" s="40">
        <v>226763.86872500001</v>
      </c>
      <c r="M76" s="40">
        <v>0</v>
      </c>
      <c r="N76" s="45">
        <v>226763.86872500001</v>
      </c>
      <c r="O76" s="44">
        <v>39576.977476</v>
      </c>
      <c r="P76" s="40">
        <v>0</v>
      </c>
      <c r="Q76" s="41">
        <v>39576.977476</v>
      </c>
      <c r="R76" s="40">
        <v>235191.792308</v>
      </c>
      <c r="S76" s="40">
        <v>0</v>
      </c>
      <c r="T76" s="45">
        <v>235191.792308</v>
      </c>
      <c r="U76" s="26">
        <f t="shared" si="3"/>
        <v>-4.9916618271266362</v>
      </c>
      <c r="V76" s="32">
        <f t="shared" si="4"/>
        <v>-3.5834258926702001</v>
      </c>
    </row>
    <row r="77" spans="1:22" ht="15" x14ac:dyDescent="0.2">
      <c r="A77" s="42" t="s">
        <v>9</v>
      </c>
      <c r="B77" s="39" t="s">
        <v>126</v>
      </c>
      <c r="C77" s="39" t="s">
        <v>31</v>
      </c>
      <c r="D77" s="39" t="s">
        <v>232</v>
      </c>
      <c r="E77" s="39" t="s">
        <v>233</v>
      </c>
      <c r="F77" s="39" t="s">
        <v>174</v>
      </c>
      <c r="G77" s="39" t="s">
        <v>174</v>
      </c>
      <c r="H77" s="43" t="s">
        <v>234</v>
      </c>
      <c r="I77" s="44">
        <v>3014.8224879999998</v>
      </c>
      <c r="J77" s="40">
        <v>0</v>
      </c>
      <c r="K77" s="41">
        <v>3014.8224879999998</v>
      </c>
      <c r="L77" s="40">
        <v>19620.096794000001</v>
      </c>
      <c r="M77" s="40">
        <v>0</v>
      </c>
      <c r="N77" s="45">
        <v>19620.096794000001</v>
      </c>
      <c r="O77" s="44">
        <v>3742.6257000000001</v>
      </c>
      <c r="P77" s="40">
        <v>0</v>
      </c>
      <c r="Q77" s="41">
        <v>3742.6257000000001</v>
      </c>
      <c r="R77" s="40">
        <v>24104.5893</v>
      </c>
      <c r="S77" s="40">
        <v>0</v>
      </c>
      <c r="T77" s="45">
        <v>24104.5893</v>
      </c>
      <c r="U77" s="26">
        <f t="shared" si="3"/>
        <v>-19.446326465401022</v>
      </c>
      <c r="V77" s="32">
        <f t="shared" si="4"/>
        <v>-18.604309951881238</v>
      </c>
    </row>
    <row r="78" spans="1:22" ht="15" x14ac:dyDescent="0.2">
      <c r="A78" s="42" t="s">
        <v>9</v>
      </c>
      <c r="B78" s="39" t="s">
        <v>35</v>
      </c>
      <c r="C78" s="39" t="s">
        <v>31</v>
      </c>
      <c r="D78" s="39" t="s">
        <v>235</v>
      </c>
      <c r="E78" s="39" t="s">
        <v>236</v>
      </c>
      <c r="F78" s="39" t="s">
        <v>20</v>
      </c>
      <c r="G78" s="39" t="s">
        <v>117</v>
      </c>
      <c r="H78" s="43" t="s">
        <v>118</v>
      </c>
      <c r="I78" s="44">
        <v>339.65644700000001</v>
      </c>
      <c r="J78" s="40">
        <v>113.26961799999999</v>
      </c>
      <c r="K78" s="41">
        <v>452.926064</v>
      </c>
      <c r="L78" s="40">
        <v>2256.4041040000002</v>
      </c>
      <c r="M78" s="40">
        <v>617.04909999999995</v>
      </c>
      <c r="N78" s="45">
        <v>2873.4532039999999</v>
      </c>
      <c r="O78" s="44">
        <v>178.71953300000001</v>
      </c>
      <c r="P78" s="40">
        <v>77.917935</v>
      </c>
      <c r="Q78" s="41">
        <v>256.63746800000001</v>
      </c>
      <c r="R78" s="40">
        <v>1279.740264</v>
      </c>
      <c r="S78" s="40">
        <v>476.089697</v>
      </c>
      <c r="T78" s="45">
        <v>1755.82996</v>
      </c>
      <c r="U78" s="26">
        <f t="shared" si="3"/>
        <v>76.484777351372557</v>
      </c>
      <c r="V78" s="32">
        <f t="shared" si="4"/>
        <v>63.652134287536576</v>
      </c>
    </row>
    <row r="79" spans="1:22" ht="15" x14ac:dyDescent="0.2">
      <c r="A79" s="42" t="s">
        <v>9</v>
      </c>
      <c r="B79" s="39" t="s">
        <v>35</v>
      </c>
      <c r="C79" s="39" t="s">
        <v>41</v>
      </c>
      <c r="D79" s="39" t="s">
        <v>237</v>
      </c>
      <c r="E79" s="39" t="s">
        <v>238</v>
      </c>
      <c r="F79" s="39" t="s">
        <v>44</v>
      </c>
      <c r="G79" s="39" t="s">
        <v>121</v>
      </c>
      <c r="H79" s="43" t="s">
        <v>238</v>
      </c>
      <c r="I79" s="44">
        <v>0</v>
      </c>
      <c r="J79" s="40">
        <v>0</v>
      </c>
      <c r="K79" s="41">
        <v>0</v>
      </c>
      <c r="L79" s="40">
        <v>0</v>
      </c>
      <c r="M79" s="40">
        <v>0</v>
      </c>
      <c r="N79" s="45">
        <v>0</v>
      </c>
      <c r="O79" s="44">
        <v>0</v>
      </c>
      <c r="P79" s="40">
        <v>0</v>
      </c>
      <c r="Q79" s="41">
        <v>0</v>
      </c>
      <c r="R79" s="40">
        <v>164.26</v>
      </c>
      <c r="S79" s="40">
        <v>0</v>
      </c>
      <c r="T79" s="45">
        <v>164.26</v>
      </c>
      <c r="U79" s="37" t="s">
        <v>28</v>
      </c>
      <c r="V79" s="38" t="s">
        <v>28</v>
      </c>
    </row>
    <row r="80" spans="1:22" ht="15" x14ac:dyDescent="0.2">
      <c r="A80" s="42" t="s">
        <v>9</v>
      </c>
      <c r="B80" s="39" t="s">
        <v>35</v>
      </c>
      <c r="C80" s="39" t="s">
        <v>31</v>
      </c>
      <c r="D80" s="39" t="s">
        <v>239</v>
      </c>
      <c r="E80" s="39" t="s">
        <v>240</v>
      </c>
      <c r="F80" s="39" t="s">
        <v>77</v>
      </c>
      <c r="G80" s="39" t="s">
        <v>77</v>
      </c>
      <c r="H80" s="43" t="s">
        <v>144</v>
      </c>
      <c r="I80" s="44">
        <v>3787.0495999999998</v>
      </c>
      <c r="J80" s="40">
        <v>0</v>
      </c>
      <c r="K80" s="41">
        <v>3787.0495999999998</v>
      </c>
      <c r="L80" s="40">
        <v>21462.6734</v>
      </c>
      <c r="M80" s="40">
        <v>0</v>
      </c>
      <c r="N80" s="45">
        <v>21462.6734</v>
      </c>
      <c r="O80" s="44">
        <v>4091.1754000000001</v>
      </c>
      <c r="P80" s="40">
        <v>0</v>
      </c>
      <c r="Q80" s="41">
        <v>4091.1754000000001</v>
      </c>
      <c r="R80" s="40">
        <v>23022.178599999999</v>
      </c>
      <c r="S80" s="40">
        <v>0</v>
      </c>
      <c r="T80" s="45">
        <v>23022.178599999999</v>
      </c>
      <c r="U80" s="26">
        <f t="shared" si="3"/>
        <v>-7.4337023047215345</v>
      </c>
      <c r="V80" s="32">
        <f t="shared" si="4"/>
        <v>-6.7739253834126707</v>
      </c>
    </row>
    <row r="81" spans="1:22" ht="15" x14ac:dyDescent="0.2">
      <c r="A81" s="42" t="s">
        <v>9</v>
      </c>
      <c r="B81" s="39" t="s">
        <v>35</v>
      </c>
      <c r="C81" s="39" t="s">
        <v>31</v>
      </c>
      <c r="D81" s="39" t="s">
        <v>239</v>
      </c>
      <c r="E81" s="39" t="s">
        <v>241</v>
      </c>
      <c r="F81" s="39" t="s">
        <v>77</v>
      </c>
      <c r="G81" s="39" t="s">
        <v>77</v>
      </c>
      <c r="H81" s="43" t="s">
        <v>242</v>
      </c>
      <c r="I81" s="44">
        <v>0</v>
      </c>
      <c r="J81" s="40">
        <v>42.323999999999998</v>
      </c>
      <c r="K81" s="41">
        <v>42.323999999999998</v>
      </c>
      <c r="L81" s="40">
        <v>0</v>
      </c>
      <c r="M81" s="40">
        <v>309.65699999999998</v>
      </c>
      <c r="N81" s="45">
        <v>309.65699999999998</v>
      </c>
      <c r="O81" s="44">
        <v>0</v>
      </c>
      <c r="P81" s="40">
        <v>0</v>
      </c>
      <c r="Q81" s="41">
        <v>0</v>
      </c>
      <c r="R81" s="40">
        <v>0</v>
      </c>
      <c r="S81" s="40">
        <v>0</v>
      </c>
      <c r="T81" s="45">
        <v>0</v>
      </c>
      <c r="U81" s="37" t="s">
        <v>28</v>
      </c>
      <c r="V81" s="38" t="s">
        <v>28</v>
      </c>
    </row>
    <row r="82" spans="1:22" ht="15" x14ac:dyDescent="0.2">
      <c r="A82" s="42" t="s">
        <v>9</v>
      </c>
      <c r="B82" s="39" t="s">
        <v>35</v>
      </c>
      <c r="C82" s="39" t="s">
        <v>31</v>
      </c>
      <c r="D82" s="39" t="s">
        <v>30</v>
      </c>
      <c r="E82" s="39" t="s">
        <v>243</v>
      </c>
      <c r="F82" s="39" t="s">
        <v>21</v>
      </c>
      <c r="G82" s="39" t="s">
        <v>244</v>
      </c>
      <c r="H82" s="43" t="s">
        <v>245</v>
      </c>
      <c r="I82" s="44">
        <v>12500.357856000001</v>
      </c>
      <c r="J82" s="40">
        <v>0</v>
      </c>
      <c r="K82" s="41">
        <v>12500.357856000001</v>
      </c>
      <c r="L82" s="40">
        <v>75200.947899000006</v>
      </c>
      <c r="M82" s="40">
        <v>0</v>
      </c>
      <c r="N82" s="45">
        <v>75200.947899000006</v>
      </c>
      <c r="O82" s="44">
        <v>13770.058904</v>
      </c>
      <c r="P82" s="40">
        <v>0</v>
      </c>
      <c r="Q82" s="41">
        <v>13770.058904</v>
      </c>
      <c r="R82" s="40">
        <v>85004.956076000002</v>
      </c>
      <c r="S82" s="40">
        <v>0</v>
      </c>
      <c r="T82" s="45">
        <v>85004.956076000002</v>
      </c>
      <c r="U82" s="26">
        <f t="shared" si="3"/>
        <v>-9.2207379565469321</v>
      </c>
      <c r="V82" s="32">
        <f t="shared" si="4"/>
        <v>-11.533454788488529</v>
      </c>
    </row>
    <row r="83" spans="1:22" ht="15" x14ac:dyDescent="0.2">
      <c r="A83" s="42" t="s">
        <v>9</v>
      </c>
      <c r="B83" s="39" t="s">
        <v>35</v>
      </c>
      <c r="C83" s="39" t="s">
        <v>31</v>
      </c>
      <c r="D83" s="39" t="s">
        <v>30</v>
      </c>
      <c r="E83" s="39" t="s">
        <v>246</v>
      </c>
      <c r="F83" s="39" t="s">
        <v>247</v>
      </c>
      <c r="G83" s="39" t="s">
        <v>248</v>
      </c>
      <c r="H83" s="43" t="s">
        <v>249</v>
      </c>
      <c r="I83" s="44">
        <v>10065.376915999999</v>
      </c>
      <c r="J83" s="40">
        <v>0</v>
      </c>
      <c r="K83" s="41">
        <v>10065.376915999999</v>
      </c>
      <c r="L83" s="40">
        <v>39661.841272999998</v>
      </c>
      <c r="M83" s="40">
        <v>0</v>
      </c>
      <c r="N83" s="45">
        <v>39661.841272999998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28</v>
      </c>
      <c r="V83" s="38" t="s">
        <v>28</v>
      </c>
    </row>
    <row r="84" spans="1:22" ht="15" x14ac:dyDescent="0.2">
      <c r="A84" s="42" t="s">
        <v>9</v>
      </c>
      <c r="B84" s="39" t="s">
        <v>35</v>
      </c>
      <c r="C84" s="39" t="s">
        <v>31</v>
      </c>
      <c r="D84" s="39" t="s">
        <v>30</v>
      </c>
      <c r="E84" s="39" t="s">
        <v>250</v>
      </c>
      <c r="F84" s="39" t="s">
        <v>247</v>
      </c>
      <c r="G84" s="39" t="s">
        <v>248</v>
      </c>
      <c r="H84" s="43" t="s">
        <v>249</v>
      </c>
      <c r="I84" s="44">
        <v>0</v>
      </c>
      <c r="J84" s="40">
        <v>0</v>
      </c>
      <c r="K84" s="41">
        <v>0</v>
      </c>
      <c r="L84" s="40">
        <v>19214.665729</v>
      </c>
      <c r="M84" s="40">
        <v>0</v>
      </c>
      <c r="N84" s="45">
        <v>19214.665729</v>
      </c>
      <c r="O84" s="44">
        <v>9394.3264980000004</v>
      </c>
      <c r="P84" s="40">
        <v>0</v>
      </c>
      <c r="Q84" s="41">
        <v>9394.3264980000004</v>
      </c>
      <c r="R84" s="40">
        <v>58327.800802999998</v>
      </c>
      <c r="S84" s="40">
        <v>0</v>
      </c>
      <c r="T84" s="45">
        <v>58327.800802999998</v>
      </c>
      <c r="U84" s="37" t="s">
        <v>28</v>
      </c>
      <c r="V84" s="32">
        <f t="shared" si="4"/>
        <v>-67.057448653178568</v>
      </c>
    </row>
    <row r="85" spans="1:22" ht="15" x14ac:dyDescent="0.2">
      <c r="A85" s="42" t="s">
        <v>9</v>
      </c>
      <c r="B85" s="39" t="s">
        <v>126</v>
      </c>
      <c r="C85" s="39" t="s">
        <v>31</v>
      </c>
      <c r="D85" s="39" t="s">
        <v>30</v>
      </c>
      <c r="E85" s="39" t="s">
        <v>246</v>
      </c>
      <c r="F85" s="39" t="s">
        <v>247</v>
      </c>
      <c r="G85" s="39" t="s">
        <v>248</v>
      </c>
      <c r="H85" s="43" t="s">
        <v>249</v>
      </c>
      <c r="I85" s="44">
        <v>1835.336329</v>
      </c>
      <c r="J85" s="40">
        <v>0</v>
      </c>
      <c r="K85" s="41">
        <v>1835.336329</v>
      </c>
      <c r="L85" s="40">
        <v>7279.5382310000005</v>
      </c>
      <c r="M85" s="40">
        <v>0</v>
      </c>
      <c r="N85" s="45">
        <v>7279.5382310000005</v>
      </c>
      <c r="O85" s="44">
        <v>0</v>
      </c>
      <c r="P85" s="40">
        <v>0</v>
      </c>
      <c r="Q85" s="41">
        <v>0</v>
      </c>
      <c r="R85" s="40">
        <v>0</v>
      </c>
      <c r="S85" s="40">
        <v>0</v>
      </c>
      <c r="T85" s="45">
        <v>0</v>
      </c>
      <c r="U85" s="37" t="s">
        <v>28</v>
      </c>
      <c r="V85" s="38" t="s">
        <v>28</v>
      </c>
    </row>
    <row r="86" spans="1:22" ht="15" x14ac:dyDescent="0.2">
      <c r="A86" s="42" t="s">
        <v>9</v>
      </c>
      <c r="B86" s="39" t="s">
        <v>126</v>
      </c>
      <c r="C86" s="39" t="s">
        <v>31</v>
      </c>
      <c r="D86" s="39" t="s">
        <v>30</v>
      </c>
      <c r="E86" s="39" t="s">
        <v>250</v>
      </c>
      <c r="F86" s="39" t="s">
        <v>247</v>
      </c>
      <c r="G86" s="39" t="s">
        <v>248</v>
      </c>
      <c r="H86" s="43" t="s">
        <v>249</v>
      </c>
      <c r="I86" s="44">
        <v>0</v>
      </c>
      <c r="J86" s="40">
        <v>0</v>
      </c>
      <c r="K86" s="41">
        <v>0</v>
      </c>
      <c r="L86" s="40">
        <v>3372.2816349999998</v>
      </c>
      <c r="M86" s="40">
        <v>0</v>
      </c>
      <c r="N86" s="45">
        <v>3372.2816349999998</v>
      </c>
      <c r="O86" s="44">
        <v>1832.546335</v>
      </c>
      <c r="P86" s="40">
        <v>0</v>
      </c>
      <c r="Q86" s="41">
        <v>1832.546335</v>
      </c>
      <c r="R86" s="40">
        <v>10579.115163</v>
      </c>
      <c r="S86" s="40">
        <v>0</v>
      </c>
      <c r="T86" s="45">
        <v>10579.115163</v>
      </c>
      <c r="U86" s="37" t="s">
        <v>28</v>
      </c>
      <c r="V86" s="32">
        <f t="shared" si="4"/>
        <v>-68.123216516307437</v>
      </c>
    </row>
    <row r="87" spans="1:22" ht="15" x14ac:dyDescent="0.2">
      <c r="A87" s="42" t="s">
        <v>9</v>
      </c>
      <c r="B87" s="39" t="s">
        <v>126</v>
      </c>
      <c r="C87" s="39" t="s">
        <v>31</v>
      </c>
      <c r="D87" s="39" t="s">
        <v>30</v>
      </c>
      <c r="E87" s="39" t="s">
        <v>243</v>
      </c>
      <c r="F87" s="39" t="s">
        <v>21</v>
      </c>
      <c r="G87" s="39" t="s">
        <v>244</v>
      </c>
      <c r="H87" s="43" t="s">
        <v>245</v>
      </c>
      <c r="I87" s="44">
        <v>286.62942700000002</v>
      </c>
      <c r="J87" s="40">
        <v>0</v>
      </c>
      <c r="K87" s="41">
        <v>286.62942700000002</v>
      </c>
      <c r="L87" s="40">
        <v>1528.3957210000001</v>
      </c>
      <c r="M87" s="40">
        <v>0</v>
      </c>
      <c r="N87" s="45">
        <v>1528.3957210000001</v>
      </c>
      <c r="O87" s="44">
        <v>259.60948100000002</v>
      </c>
      <c r="P87" s="40">
        <v>0</v>
      </c>
      <c r="Q87" s="41">
        <v>259.60948100000002</v>
      </c>
      <c r="R87" s="40">
        <v>1812.30582</v>
      </c>
      <c r="S87" s="40">
        <v>0</v>
      </c>
      <c r="T87" s="45">
        <v>1812.30582</v>
      </c>
      <c r="U87" s="26">
        <f t="shared" si="3"/>
        <v>10.407919578253001</v>
      </c>
      <c r="V87" s="32">
        <f t="shared" si="4"/>
        <v>-15.66568378619454</v>
      </c>
    </row>
    <row r="88" spans="1:22" ht="15" x14ac:dyDescent="0.2">
      <c r="A88" s="42" t="s">
        <v>9</v>
      </c>
      <c r="B88" s="39" t="s">
        <v>35</v>
      </c>
      <c r="C88" s="39" t="s">
        <v>31</v>
      </c>
      <c r="D88" s="39" t="s">
        <v>251</v>
      </c>
      <c r="E88" s="39" t="s">
        <v>252</v>
      </c>
      <c r="F88" s="39" t="s">
        <v>20</v>
      </c>
      <c r="G88" s="39" t="s">
        <v>180</v>
      </c>
      <c r="H88" s="43" t="s">
        <v>253</v>
      </c>
      <c r="I88" s="44">
        <v>0</v>
      </c>
      <c r="J88" s="40">
        <v>47.836500000000001</v>
      </c>
      <c r="K88" s="41">
        <v>47.836500000000001</v>
      </c>
      <c r="L88" s="40">
        <v>0</v>
      </c>
      <c r="M88" s="40">
        <v>270.15491800000001</v>
      </c>
      <c r="N88" s="45">
        <v>270.15491800000001</v>
      </c>
      <c r="O88" s="44">
        <v>0</v>
      </c>
      <c r="P88" s="40">
        <v>54.603999999999999</v>
      </c>
      <c r="Q88" s="41">
        <v>54.603999999999999</v>
      </c>
      <c r="R88" s="40">
        <v>0</v>
      </c>
      <c r="S88" s="40">
        <v>302.85034200000001</v>
      </c>
      <c r="T88" s="45">
        <v>302.85034200000001</v>
      </c>
      <c r="U88" s="26">
        <f t="shared" si="3"/>
        <v>-12.393780675408394</v>
      </c>
      <c r="V88" s="32">
        <f t="shared" si="4"/>
        <v>-10.795901297017519</v>
      </c>
    </row>
    <row r="89" spans="1:22" ht="15" x14ac:dyDescent="0.2">
      <c r="A89" s="42" t="s">
        <v>9</v>
      </c>
      <c r="B89" s="39" t="s">
        <v>35</v>
      </c>
      <c r="C89" s="39" t="s">
        <v>31</v>
      </c>
      <c r="D89" s="39" t="s">
        <v>254</v>
      </c>
      <c r="E89" s="39" t="s">
        <v>255</v>
      </c>
      <c r="F89" s="39" t="s">
        <v>71</v>
      </c>
      <c r="G89" s="39" t="s">
        <v>72</v>
      </c>
      <c r="H89" s="43" t="s">
        <v>70</v>
      </c>
      <c r="I89" s="44">
        <v>136.206278</v>
      </c>
      <c r="J89" s="40">
        <v>18.247429</v>
      </c>
      <c r="K89" s="41">
        <v>154.45370800000001</v>
      </c>
      <c r="L89" s="40">
        <v>688.19032700000002</v>
      </c>
      <c r="M89" s="40">
        <v>176.42729299999999</v>
      </c>
      <c r="N89" s="45">
        <v>864.61761999999999</v>
      </c>
      <c r="O89" s="44">
        <v>87.201695000000001</v>
      </c>
      <c r="P89" s="40">
        <v>28.660458999999999</v>
      </c>
      <c r="Q89" s="41">
        <v>115.862154</v>
      </c>
      <c r="R89" s="40">
        <v>288.08135199999998</v>
      </c>
      <c r="S89" s="40">
        <v>117.52521299999999</v>
      </c>
      <c r="T89" s="45">
        <v>405.60656499999999</v>
      </c>
      <c r="U89" s="26">
        <f t="shared" si="3"/>
        <v>33.308162042283463</v>
      </c>
      <c r="V89" s="38" t="s">
        <v>28</v>
      </c>
    </row>
    <row r="90" spans="1:22" ht="15" x14ac:dyDescent="0.2">
      <c r="A90" s="42" t="s">
        <v>9</v>
      </c>
      <c r="B90" s="39" t="s">
        <v>35</v>
      </c>
      <c r="C90" s="39" t="s">
        <v>31</v>
      </c>
      <c r="D90" s="39" t="s">
        <v>254</v>
      </c>
      <c r="E90" s="39" t="s">
        <v>173</v>
      </c>
      <c r="F90" s="39" t="s">
        <v>71</v>
      </c>
      <c r="G90" s="39" t="s">
        <v>72</v>
      </c>
      <c r="H90" s="43" t="s">
        <v>72</v>
      </c>
      <c r="I90" s="44">
        <v>66.354828999999995</v>
      </c>
      <c r="J90" s="40">
        <v>90.540398999999994</v>
      </c>
      <c r="K90" s="41">
        <v>156.895228</v>
      </c>
      <c r="L90" s="40">
        <v>396.35573399999998</v>
      </c>
      <c r="M90" s="40">
        <v>341.24975499999999</v>
      </c>
      <c r="N90" s="45">
        <v>737.60548900000003</v>
      </c>
      <c r="O90" s="44">
        <v>101.228494</v>
      </c>
      <c r="P90" s="40">
        <v>86.691575999999998</v>
      </c>
      <c r="Q90" s="41">
        <v>187.92007000000001</v>
      </c>
      <c r="R90" s="40">
        <v>886.07436199999995</v>
      </c>
      <c r="S90" s="40">
        <v>659.30162700000005</v>
      </c>
      <c r="T90" s="45">
        <v>1545.3759889999999</v>
      </c>
      <c r="U90" s="26">
        <f t="shared" si="3"/>
        <v>-16.509594744190981</v>
      </c>
      <c r="V90" s="32">
        <f t="shared" si="4"/>
        <v>-52.270159867224386</v>
      </c>
    </row>
    <row r="91" spans="1:22" ht="15" x14ac:dyDescent="0.2">
      <c r="A91" s="42" t="s">
        <v>9</v>
      </c>
      <c r="B91" s="39" t="s">
        <v>35</v>
      </c>
      <c r="C91" s="39" t="s">
        <v>31</v>
      </c>
      <c r="D91" s="39" t="s">
        <v>254</v>
      </c>
      <c r="E91" s="39" t="s">
        <v>256</v>
      </c>
      <c r="F91" s="39" t="s">
        <v>71</v>
      </c>
      <c r="G91" s="39" t="s">
        <v>72</v>
      </c>
      <c r="H91" s="43" t="s">
        <v>257</v>
      </c>
      <c r="I91" s="44">
        <v>9.9968900000000005</v>
      </c>
      <c r="J91" s="40">
        <v>88.271625999999998</v>
      </c>
      <c r="K91" s="41">
        <v>98.268516000000005</v>
      </c>
      <c r="L91" s="40">
        <v>33.353478000000003</v>
      </c>
      <c r="M91" s="40">
        <v>399.827922</v>
      </c>
      <c r="N91" s="45">
        <v>433.1814</v>
      </c>
      <c r="O91" s="44">
        <v>0.100995</v>
      </c>
      <c r="P91" s="40">
        <v>47.898553999999997</v>
      </c>
      <c r="Q91" s="41">
        <v>47.999549000000002</v>
      </c>
      <c r="R91" s="40">
        <v>8.7060999999999993</v>
      </c>
      <c r="S91" s="40">
        <v>449.78246899999999</v>
      </c>
      <c r="T91" s="45">
        <v>458.48856899999998</v>
      </c>
      <c r="U91" s="37" t="s">
        <v>28</v>
      </c>
      <c r="V91" s="32">
        <f t="shared" si="4"/>
        <v>-5.5196946469563972</v>
      </c>
    </row>
    <row r="92" spans="1:22" ht="15" x14ac:dyDescent="0.2">
      <c r="A92" s="42" t="s">
        <v>9</v>
      </c>
      <c r="B92" s="39" t="s">
        <v>35</v>
      </c>
      <c r="C92" s="39" t="s">
        <v>31</v>
      </c>
      <c r="D92" s="39" t="s">
        <v>254</v>
      </c>
      <c r="E92" s="39" t="s">
        <v>258</v>
      </c>
      <c r="F92" s="39" t="s">
        <v>71</v>
      </c>
      <c r="G92" s="39" t="s">
        <v>72</v>
      </c>
      <c r="H92" s="43" t="s">
        <v>72</v>
      </c>
      <c r="I92" s="44">
        <v>27.863561000000001</v>
      </c>
      <c r="J92" s="40">
        <v>40.025978000000002</v>
      </c>
      <c r="K92" s="41">
        <v>67.889538999999999</v>
      </c>
      <c r="L92" s="40">
        <v>162.13472400000001</v>
      </c>
      <c r="M92" s="40">
        <v>216.30240800000001</v>
      </c>
      <c r="N92" s="45">
        <v>378.43713200000002</v>
      </c>
      <c r="O92" s="44">
        <v>51.935738999999998</v>
      </c>
      <c r="P92" s="40">
        <v>54.160245000000003</v>
      </c>
      <c r="Q92" s="41">
        <v>106.095984</v>
      </c>
      <c r="R92" s="40">
        <v>227.001566</v>
      </c>
      <c r="S92" s="40">
        <v>301.12578300000001</v>
      </c>
      <c r="T92" s="45">
        <v>528.12734899999998</v>
      </c>
      <c r="U92" s="26">
        <f t="shared" si="3"/>
        <v>-36.011207549571346</v>
      </c>
      <c r="V92" s="32">
        <f t="shared" si="4"/>
        <v>-28.34358366091735</v>
      </c>
    </row>
    <row r="93" spans="1:22" ht="15" x14ac:dyDescent="0.2">
      <c r="A93" s="42" t="s">
        <v>9</v>
      </c>
      <c r="B93" s="39" t="s">
        <v>35</v>
      </c>
      <c r="C93" s="39" t="s">
        <v>31</v>
      </c>
      <c r="D93" s="39" t="s">
        <v>254</v>
      </c>
      <c r="E93" s="39" t="s">
        <v>259</v>
      </c>
      <c r="F93" s="39" t="s">
        <v>71</v>
      </c>
      <c r="G93" s="39" t="s">
        <v>72</v>
      </c>
      <c r="H93" s="43" t="s">
        <v>70</v>
      </c>
      <c r="I93" s="44">
        <v>0</v>
      </c>
      <c r="J93" s="40">
        <v>0</v>
      </c>
      <c r="K93" s="41">
        <v>0</v>
      </c>
      <c r="L93" s="40">
        <v>0</v>
      </c>
      <c r="M93" s="40">
        <v>0</v>
      </c>
      <c r="N93" s="45">
        <v>0</v>
      </c>
      <c r="O93" s="44">
        <v>0</v>
      </c>
      <c r="P93" s="40">
        <v>0</v>
      </c>
      <c r="Q93" s="41">
        <v>0</v>
      </c>
      <c r="R93" s="40">
        <v>51.210203999999997</v>
      </c>
      <c r="S93" s="40">
        <v>23.186888</v>
      </c>
      <c r="T93" s="45">
        <v>74.397092000000001</v>
      </c>
      <c r="U93" s="37" t="s">
        <v>28</v>
      </c>
      <c r="V93" s="38" t="s">
        <v>28</v>
      </c>
    </row>
    <row r="94" spans="1:22" ht="15" x14ac:dyDescent="0.2">
      <c r="A94" s="42"/>
      <c r="B94" s="39"/>
      <c r="C94" s="39"/>
      <c r="D94" s="39"/>
      <c r="E94" s="39"/>
      <c r="F94" s="39"/>
      <c r="G94" s="39"/>
      <c r="H94" s="43"/>
      <c r="I94" s="44"/>
      <c r="J94" s="40"/>
      <c r="K94" s="41"/>
      <c r="L94" s="40"/>
      <c r="M94" s="40"/>
      <c r="N94" s="45"/>
      <c r="O94" s="44"/>
      <c r="P94" s="40"/>
      <c r="Q94" s="41"/>
      <c r="R94" s="40"/>
      <c r="S94" s="40"/>
      <c r="T94" s="45"/>
      <c r="U94" s="27"/>
      <c r="V94" s="33"/>
    </row>
    <row r="95" spans="1:22" ht="20.25" x14ac:dyDescent="0.3">
      <c r="A95" s="63" t="s">
        <v>9</v>
      </c>
      <c r="B95" s="64"/>
      <c r="C95" s="64"/>
      <c r="D95" s="64"/>
      <c r="E95" s="64"/>
      <c r="F95" s="64"/>
      <c r="G95" s="64"/>
      <c r="H95" s="65"/>
      <c r="I95" s="21">
        <f>SUM(I6:I93)</f>
        <v>206205.95102000001</v>
      </c>
      <c r="J95" s="14">
        <f>SUM(J6:J93)</f>
        <v>3653.238171</v>
      </c>
      <c r="K95" s="14">
        <f t="shared" ref="K95:M95" si="5">SUM(K6:K93)</f>
        <v>209859.18919300003</v>
      </c>
      <c r="L95" s="14">
        <f t="shared" si="5"/>
        <v>1155906.0187369999</v>
      </c>
      <c r="M95" s="14">
        <f t="shared" si="5"/>
        <v>19186.635114000004</v>
      </c>
      <c r="N95" s="22">
        <f>SUM(N6:N93)</f>
        <v>1175092.6538499999</v>
      </c>
      <c r="O95" s="21">
        <f>SUM(O6:O93)</f>
        <v>203772.98510000002</v>
      </c>
      <c r="P95" s="14">
        <f>SUM(P6:P93)</f>
        <v>3424.2326289999996</v>
      </c>
      <c r="Q95" s="14">
        <f t="shared" ref="Q95:S95" si="6">SUM(Q6:Q93)</f>
        <v>207197.21773</v>
      </c>
      <c r="R95" s="14">
        <f t="shared" si="6"/>
        <v>1104485.6702709999</v>
      </c>
      <c r="S95" s="14">
        <f t="shared" si="6"/>
        <v>17651.968667999998</v>
      </c>
      <c r="T95" s="22">
        <f>SUM(T6:T93)</f>
        <v>1122137.6389380002</v>
      </c>
      <c r="U95" s="28">
        <f>+((K95/Q95)-1)*100</f>
        <v>1.2847525136504778</v>
      </c>
      <c r="V95" s="34">
        <f>+((N95/T95)-1)*100</f>
        <v>4.7191193909257523</v>
      </c>
    </row>
    <row r="96" spans="1:22" ht="15.75" x14ac:dyDescent="0.2">
      <c r="A96" s="17"/>
      <c r="B96" s="10"/>
      <c r="C96" s="10"/>
      <c r="D96" s="10"/>
      <c r="E96" s="10"/>
      <c r="F96" s="10"/>
      <c r="G96" s="10"/>
      <c r="H96" s="15"/>
      <c r="I96" s="19"/>
      <c r="J96" s="12"/>
      <c r="K96" s="13"/>
      <c r="L96" s="12"/>
      <c r="M96" s="12"/>
      <c r="N96" s="20"/>
      <c r="O96" s="19"/>
      <c r="P96" s="12"/>
      <c r="Q96" s="13"/>
      <c r="R96" s="12"/>
      <c r="S96" s="12"/>
      <c r="T96" s="20"/>
      <c r="U96" s="27"/>
      <c r="V96" s="33"/>
    </row>
    <row r="97" spans="1:22" ht="15" x14ac:dyDescent="0.2">
      <c r="A97" s="42" t="s">
        <v>10</v>
      </c>
      <c r="B97" s="39"/>
      <c r="C97" s="39" t="s">
        <v>31</v>
      </c>
      <c r="D97" s="39" t="s">
        <v>30</v>
      </c>
      <c r="E97" s="39" t="s">
        <v>26</v>
      </c>
      <c r="F97" s="39" t="s">
        <v>21</v>
      </c>
      <c r="G97" s="39" t="s">
        <v>23</v>
      </c>
      <c r="H97" s="43" t="s">
        <v>24</v>
      </c>
      <c r="I97" s="44">
        <v>26115.611744000002</v>
      </c>
      <c r="J97" s="40">
        <v>0</v>
      </c>
      <c r="K97" s="41">
        <v>26115.611744000002</v>
      </c>
      <c r="L97" s="40">
        <v>152627.59158199999</v>
      </c>
      <c r="M97" s="40">
        <v>86420.797250000003</v>
      </c>
      <c r="N97" s="45">
        <v>239048.388832</v>
      </c>
      <c r="O97" s="44">
        <v>28817.551602</v>
      </c>
      <c r="P97" s="40">
        <v>0</v>
      </c>
      <c r="Q97" s="41">
        <v>28817.551602</v>
      </c>
      <c r="R97" s="40">
        <v>164063.182038</v>
      </c>
      <c r="S97" s="40">
        <v>0</v>
      </c>
      <c r="T97" s="45">
        <v>164063.182038</v>
      </c>
      <c r="U97" s="26">
        <f>+((K97/Q97)-1)*100</f>
        <v>-9.3760215833619824</v>
      </c>
      <c r="V97" s="32">
        <f>+((N97/T97)-1)*100</f>
        <v>45.705078898586812</v>
      </c>
    </row>
    <row r="98" spans="1:22" ht="15.75" x14ac:dyDescent="0.2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20.25" x14ac:dyDescent="0.3">
      <c r="A99" s="60" t="s">
        <v>10</v>
      </c>
      <c r="B99" s="61"/>
      <c r="C99" s="61"/>
      <c r="D99" s="61"/>
      <c r="E99" s="61"/>
      <c r="F99" s="61"/>
      <c r="G99" s="61"/>
      <c r="H99" s="62"/>
      <c r="I99" s="21">
        <f>SUM(I97)</f>
        <v>26115.611744000002</v>
      </c>
      <c r="J99" s="14">
        <f t="shared" ref="J99:T99" si="7">SUM(J97)</f>
        <v>0</v>
      </c>
      <c r="K99" s="14">
        <f t="shared" si="7"/>
        <v>26115.611744000002</v>
      </c>
      <c r="L99" s="14">
        <f t="shared" si="7"/>
        <v>152627.59158199999</v>
      </c>
      <c r="M99" s="14">
        <f t="shared" si="7"/>
        <v>86420.797250000003</v>
      </c>
      <c r="N99" s="22">
        <f t="shared" si="7"/>
        <v>239048.388832</v>
      </c>
      <c r="O99" s="21">
        <f t="shared" si="7"/>
        <v>28817.551602</v>
      </c>
      <c r="P99" s="14">
        <f t="shared" si="7"/>
        <v>0</v>
      </c>
      <c r="Q99" s="14">
        <f t="shared" si="7"/>
        <v>28817.551602</v>
      </c>
      <c r="R99" s="14">
        <f t="shared" si="7"/>
        <v>164063.182038</v>
      </c>
      <c r="S99" s="14">
        <f t="shared" si="7"/>
        <v>0</v>
      </c>
      <c r="T99" s="22">
        <f t="shared" si="7"/>
        <v>164063.182038</v>
      </c>
      <c r="U99" s="28">
        <f>+((K99/Q99)-1)*100</f>
        <v>-9.3760215833619824</v>
      </c>
      <c r="V99" s="34">
        <f>+((N99/T99)-1)*100</f>
        <v>45.705078898586812</v>
      </c>
    </row>
    <row r="100" spans="1:22" ht="15.75" x14ac:dyDescent="0.2">
      <c r="A100" s="17"/>
      <c r="B100" s="10"/>
      <c r="C100" s="10"/>
      <c r="D100" s="10"/>
      <c r="E100" s="10"/>
      <c r="F100" s="10"/>
      <c r="G100" s="10"/>
      <c r="H100" s="15"/>
      <c r="I100" s="19"/>
      <c r="J100" s="12"/>
      <c r="K100" s="13"/>
      <c r="L100" s="12"/>
      <c r="M100" s="12"/>
      <c r="N100" s="20"/>
      <c r="O100" s="19"/>
      <c r="P100" s="12"/>
      <c r="Q100" s="13"/>
      <c r="R100" s="12"/>
      <c r="S100" s="12"/>
      <c r="T100" s="20"/>
      <c r="U100" s="27"/>
      <c r="V100" s="33"/>
    </row>
    <row r="101" spans="1:22" ht="15" x14ac:dyDescent="0.2">
      <c r="A101" s="42" t="s">
        <v>22</v>
      </c>
      <c r="B101" s="39"/>
      <c r="C101" s="39" t="s">
        <v>31</v>
      </c>
      <c r="D101" s="39" t="s">
        <v>30</v>
      </c>
      <c r="E101" s="39" t="s">
        <v>29</v>
      </c>
      <c r="F101" s="39" t="s">
        <v>21</v>
      </c>
      <c r="G101" s="39" t="s">
        <v>23</v>
      </c>
      <c r="H101" s="43" t="s">
        <v>24</v>
      </c>
      <c r="I101" s="44">
        <v>21101.508983</v>
      </c>
      <c r="J101" s="40">
        <v>0</v>
      </c>
      <c r="K101" s="41">
        <v>21101.508983</v>
      </c>
      <c r="L101" s="40">
        <v>136108.50887399999</v>
      </c>
      <c r="M101" s="40">
        <v>0</v>
      </c>
      <c r="N101" s="45">
        <v>136108.50887399999</v>
      </c>
      <c r="O101" s="44">
        <v>23967.270645000001</v>
      </c>
      <c r="P101" s="40">
        <v>0</v>
      </c>
      <c r="Q101" s="41">
        <v>23967.270645000001</v>
      </c>
      <c r="R101" s="40">
        <v>132517.769592</v>
      </c>
      <c r="S101" s="40">
        <v>0</v>
      </c>
      <c r="T101" s="45">
        <v>132517.769592</v>
      </c>
      <c r="U101" s="26">
        <f>+((K101/Q101)-1)*100</f>
        <v>-11.956979601254059</v>
      </c>
      <c r="V101" s="32">
        <f>+((N101/T101)-1)*100</f>
        <v>2.7096285223146221</v>
      </c>
    </row>
    <row r="102" spans="1:22" ht="15" x14ac:dyDescent="0.2">
      <c r="A102" s="42" t="s">
        <v>22</v>
      </c>
      <c r="B102" s="39"/>
      <c r="C102" s="39" t="s">
        <v>31</v>
      </c>
      <c r="D102" s="39" t="s">
        <v>33</v>
      </c>
      <c r="E102" s="39" t="s">
        <v>27</v>
      </c>
      <c r="F102" s="39" t="s">
        <v>20</v>
      </c>
      <c r="G102" s="39" t="s">
        <v>20</v>
      </c>
      <c r="H102" s="43" t="s">
        <v>25</v>
      </c>
      <c r="I102" s="44">
        <v>453.08460300000002</v>
      </c>
      <c r="J102" s="40">
        <v>0</v>
      </c>
      <c r="K102" s="41">
        <v>453.08460300000002</v>
      </c>
      <c r="L102" s="40">
        <v>2454.0833790000001</v>
      </c>
      <c r="M102" s="40">
        <v>0</v>
      </c>
      <c r="N102" s="45">
        <v>2454.0833790000001</v>
      </c>
      <c r="O102" s="44">
        <v>577.93519100000003</v>
      </c>
      <c r="P102" s="40">
        <v>0</v>
      </c>
      <c r="Q102" s="41">
        <v>577.93519100000003</v>
      </c>
      <c r="R102" s="40">
        <v>3351.347436</v>
      </c>
      <c r="S102" s="40">
        <v>0</v>
      </c>
      <c r="T102" s="45">
        <v>3351.347436</v>
      </c>
      <c r="U102" s="26">
        <f>+((K102/Q102)-1)*100</f>
        <v>-21.602870000695283</v>
      </c>
      <c r="V102" s="32">
        <f>+((N102/T102)-1)*100</f>
        <v>-26.773232979715445</v>
      </c>
    </row>
    <row r="103" spans="1:22" ht="15.75" x14ac:dyDescent="0.2">
      <c r="A103" s="17"/>
      <c r="B103" s="10"/>
      <c r="C103" s="10"/>
      <c r="D103" s="10"/>
      <c r="E103" s="10"/>
      <c r="F103" s="10"/>
      <c r="G103" s="10"/>
      <c r="H103" s="15"/>
      <c r="I103" s="19"/>
      <c r="J103" s="12"/>
      <c r="K103" s="13"/>
      <c r="L103" s="12"/>
      <c r="M103" s="12"/>
      <c r="N103" s="20"/>
      <c r="O103" s="19"/>
      <c r="P103" s="12"/>
      <c r="Q103" s="13"/>
      <c r="R103" s="12"/>
      <c r="S103" s="12"/>
      <c r="T103" s="20"/>
      <c r="U103" s="27"/>
      <c r="V103" s="33"/>
    </row>
    <row r="104" spans="1:22" ht="21" thickBot="1" x14ac:dyDescent="0.35">
      <c r="A104" s="54" t="s">
        <v>18</v>
      </c>
      <c r="B104" s="55"/>
      <c r="C104" s="55"/>
      <c r="D104" s="55"/>
      <c r="E104" s="55"/>
      <c r="F104" s="55"/>
      <c r="G104" s="55"/>
      <c r="H104" s="56"/>
      <c r="I104" s="23">
        <f t="shared" ref="I104:T104" si="8">SUM(I101:I102)</f>
        <v>21554.593585999999</v>
      </c>
      <c r="J104" s="24">
        <f t="shared" si="8"/>
        <v>0</v>
      </c>
      <c r="K104" s="24">
        <f t="shared" si="8"/>
        <v>21554.593585999999</v>
      </c>
      <c r="L104" s="24">
        <f t="shared" si="8"/>
        <v>138562.59225299998</v>
      </c>
      <c r="M104" s="24">
        <f t="shared" si="8"/>
        <v>0</v>
      </c>
      <c r="N104" s="25">
        <f t="shared" si="8"/>
        <v>138562.59225299998</v>
      </c>
      <c r="O104" s="23">
        <f t="shared" si="8"/>
        <v>24545.205836000001</v>
      </c>
      <c r="P104" s="24">
        <f t="shared" si="8"/>
        <v>0</v>
      </c>
      <c r="Q104" s="24">
        <f t="shared" si="8"/>
        <v>24545.205836000001</v>
      </c>
      <c r="R104" s="24">
        <f t="shared" si="8"/>
        <v>135869.11702800001</v>
      </c>
      <c r="S104" s="24">
        <f t="shared" si="8"/>
        <v>0</v>
      </c>
      <c r="T104" s="25">
        <f t="shared" si="8"/>
        <v>135869.11702800001</v>
      </c>
      <c r="U104" s="35">
        <f>+((K104/Q104)-1)*100</f>
        <v>-12.184099290028062</v>
      </c>
      <c r="V104" s="36">
        <f>+((N104/T104)-1)*100</f>
        <v>1.9824043049053497</v>
      </c>
    </row>
    <row r="105" spans="1:22" ht="15" x14ac:dyDescent="0.2">
      <c r="A105" s="53" t="s">
        <v>260</v>
      </c>
      <c r="B105" s="53"/>
      <c r="C105" s="53"/>
      <c r="D105" s="53"/>
      <c r="E105" s="53"/>
      <c r="F105" s="53"/>
      <c r="G105" s="53"/>
      <c r="H105" s="53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</row>
    <row r="106" spans="1:22" x14ac:dyDescent="0.2">
      <c r="A106" s="7" t="s">
        <v>19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2" x14ac:dyDescent="0.2">
      <c r="A107" s="52" t="s">
        <v>32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2" ht="15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</row>
    <row r="109" spans="1:22" ht="12.95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</row>
    <row r="110" spans="1:22" ht="12.95" customHeight="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</sheetData>
  <mergeCells count="6">
    <mergeCell ref="A105:H105"/>
    <mergeCell ref="A104:H104"/>
    <mergeCell ref="I3:N3"/>
    <mergeCell ref="O3:T3"/>
    <mergeCell ref="A99:H99"/>
    <mergeCell ref="A95:H95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2017-07-20T14:19:18Z</dcterms:modified>
</cp:coreProperties>
</file>