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2120" windowHeight="8520"/>
  </bookViews>
  <sheets>
    <sheet name="InformacionGeneral 4 " sheetId="1" r:id="rId1"/>
  </sheets>
  <calcPr calcId="145621"/>
</workbook>
</file>

<file path=xl/calcChain.xml><?xml version="1.0" encoding="utf-8"?>
<calcChain xmlns="http://schemas.openxmlformats.org/spreadsheetml/2006/main">
  <c r="U29" i="1" l="1"/>
  <c r="V29" i="1"/>
  <c r="V32" i="1"/>
  <c r="U33" i="1"/>
  <c r="V33" i="1"/>
  <c r="U34" i="1"/>
  <c r="V34" i="1"/>
  <c r="U38" i="1"/>
  <c r="V38" i="1"/>
  <c r="U40" i="1"/>
  <c r="V40" i="1"/>
  <c r="U41" i="1"/>
  <c r="V41" i="1"/>
  <c r="U49" i="1"/>
  <c r="V49" i="1"/>
  <c r="U50" i="1"/>
  <c r="V50" i="1"/>
  <c r="U51" i="1"/>
  <c r="V51" i="1"/>
  <c r="U53" i="1"/>
  <c r="V53" i="1"/>
  <c r="V55" i="1"/>
  <c r="U56" i="1"/>
  <c r="V56" i="1"/>
  <c r="U57" i="1"/>
  <c r="V57" i="1"/>
  <c r="U58" i="1"/>
  <c r="V58" i="1"/>
  <c r="V59" i="1"/>
  <c r="U60" i="1"/>
  <c r="V60" i="1"/>
  <c r="U61" i="1"/>
  <c r="V61" i="1"/>
  <c r="U62" i="1"/>
  <c r="V62" i="1"/>
  <c r="U65" i="1"/>
  <c r="V65" i="1"/>
  <c r="V66" i="1"/>
  <c r="V67" i="1"/>
  <c r="U68" i="1"/>
  <c r="V68" i="1"/>
  <c r="U73" i="1"/>
  <c r="V73" i="1"/>
  <c r="V74" i="1"/>
  <c r="V80" i="1"/>
  <c r="U81" i="1"/>
  <c r="V81" i="1"/>
  <c r="U82" i="1"/>
  <c r="V82" i="1"/>
  <c r="U83" i="1"/>
  <c r="V83" i="1"/>
  <c r="U85" i="1"/>
  <c r="V85" i="1"/>
  <c r="U87" i="1"/>
  <c r="V87" i="1"/>
  <c r="V89" i="1"/>
  <c r="V91" i="1"/>
  <c r="U92" i="1"/>
  <c r="V92" i="1"/>
  <c r="U93" i="1"/>
  <c r="V93" i="1"/>
  <c r="U94" i="1"/>
  <c r="U95" i="1"/>
  <c r="V95" i="1"/>
  <c r="U96" i="1"/>
  <c r="V96" i="1"/>
  <c r="U97" i="1"/>
  <c r="V97" i="1"/>
  <c r="U9" i="1"/>
  <c r="V9" i="1"/>
  <c r="U10" i="1"/>
  <c r="V10" i="1"/>
  <c r="U11" i="1"/>
  <c r="V11" i="1"/>
  <c r="U12" i="1"/>
  <c r="V12" i="1"/>
  <c r="U13" i="1"/>
  <c r="V13" i="1"/>
  <c r="V14" i="1"/>
  <c r="U15" i="1"/>
  <c r="V15" i="1"/>
  <c r="U16" i="1"/>
  <c r="V16" i="1"/>
  <c r="U17" i="1"/>
  <c r="V17" i="1"/>
  <c r="U18" i="1"/>
  <c r="V18" i="1"/>
  <c r="V19" i="1"/>
  <c r="U21" i="1"/>
  <c r="U22" i="1"/>
  <c r="V22" i="1"/>
  <c r="U24" i="1"/>
  <c r="V24" i="1"/>
  <c r="U25" i="1"/>
  <c r="V25" i="1"/>
  <c r="U26" i="1"/>
  <c r="V26" i="1"/>
  <c r="U27" i="1"/>
  <c r="V27" i="1"/>
  <c r="U28" i="1"/>
  <c r="V28" i="1"/>
  <c r="V6" i="1"/>
  <c r="V7" i="1" l="1"/>
  <c r="U7" i="1"/>
  <c r="T101" i="1" l="1"/>
  <c r="S101" i="1"/>
  <c r="R101" i="1"/>
  <c r="Q101" i="1"/>
  <c r="P101" i="1"/>
  <c r="O101" i="1"/>
  <c r="N101" i="1"/>
  <c r="M101" i="1"/>
  <c r="L101" i="1"/>
  <c r="K101" i="1"/>
  <c r="J101" i="1"/>
  <c r="I101" i="1"/>
  <c r="U103" i="1"/>
  <c r="T110" i="1" l="1"/>
  <c r="S110" i="1"/>
  <c r="R110" i="1"/>
  <c r="Q110" i="1"/>
  <c r="P110" i="1"/>
  <c r="O110" i="1"/>
  <c r="N110" i="1"/>
  <c r="M110" i="1"/>
  <c r="L110" i="1"/>
  <c r="K110" i="1"/>
  <c r="J110" i="1"/>
  <c r="I110" i="1"/>
  <c r="V108" i="1"/>
  <c r="U108" i="1"/>
  <c r="V107" i="1"/>
  <c r="U107" i="1"/>
  <c r="V103" i="1"/>
  <c r="K105" i="1"/>
  <c r="Q105" i="1"/>
  <c r="T105" i="1"/>
  <c r="S105" i="1"/>
  <c r="R105" i="1"/>
  <c r="P105" i="1"/>
  <c r="O105" i="1"/>
  <c r="N105" i="1"/>
  <c r="M105" i="1"/>
  <c r="L105" i="1"/>
  <c r="J105" i="1"/>
  <c r="I105" i="1"/>
  <c r="V110" i="1" l="1"/>
  <c r="U105" i="1"/>
  <c r="V105" i="1"/>
  <c r="U110" i="1"/>
  <c r="U101" i="1"/>
  <c r="V101" i="1"/>
</calcChain>
</file>

<file path=xl/sharedStrings.xml><?xml version="1.0" encoding="utf-8"?>
<sst xmlns="http://schemas.openxmlformats.org/spreadsheetml/2006/main" count="885" uniqueCount="279">
  <si>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</si>
  <si>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</si>
  <si>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</si>
  <si>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</si>
  <si>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</si>
  <si>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</si>
  <si>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</si>
  <si>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</si>
  <si>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</si>
  <si>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</si>
  <si>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FUNDICIÓN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</si>
  <si>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</si>
  <si>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</si>
  <si>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</si>
  <si>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</si>
  <si>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</si>
  <si>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</si>
  <si>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</si>
  <si>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REFINACIÓN</t>
  </si>
  <si>
    <t>Cifras Preliminares</t>
  </si>
  <si>
    <t>LIMA</t>
  </si>
  <si>
    <t>MOQUEGUA</t>
  </si>
  <si>
    <t>REFINERÍA</t>
  </si>
  <si>
    <t>ILO</t>
  </si>
  <si>
    <t>PACOCHA</t>
  </si>
  <si>
    <t>LURIGANCHO</t>
  </si>
  <si>
    <t>LA FUNDICION</t>
  </si>
  <si>
    <t>REFINERIA DE ZINC CAJAMARQUILLA</t>
  </si>
  <si>
    <t>---</t>
  </si>
  <si>
    <t>REF.DE COBRE - ILO</t>
  </si>
  <si>
    <t>SOUTHERN PERU COPPER CORPORATION SUCURSAL DEL PERU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</si>
  <si>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</si>
  <si>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</si>
  <si>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VOTORANTIM METAIS CAJAMARQUILLA S.A.</t>
  </si>
  <si>
    <t>PRODUCCIÓN MINERA METÁLICA DE COBRE (TMF) - 2017/2016</t>
  </si>
  <si>
    <t>FLOTACIÓN</t>
  </si>
  <si>
    <t>COMPAÑÍA DE MINAS BUENAVENTURA S.A.A.</t>
  </si>
  <si>
    <t>JULCANI</t>
  </si>
  <si>
    <t>HUANCAVELICA</t>
  </si>
  <si>
    <t>ANGARAES</t>
  </si>
  <si>
    <t>CCOCHACCASA</t>
  </si>
  <si>
    <t>PEQUEÑO PRODUCTOR MINERO</t>
  </si>
  <si>
    <t>AC AGREGADOS S.A.</t>
  </si>
  <si>
    <t>AREQUIPA-M</t>
  </si>
  <si>
    <t>ANCASH</t>
  </si>
  <si>
    <t>CARHUAZ</t>
  </si>
  <si>
    <t>SAN MIGUEL DE ACO</t>
  </si>
  <si>
    <t>AMAPOLA 5 S.A.C.</t>
  </si>
  <si>
    <t>AMAPOLA 5</t>
  </si>
  <si>
    <t>AIJA</t>
  </si>
  <si>
    <t>LA MERCED</t>
  </si>
  <si>
    <t>CATALINA HUANCA SOCIEDAD MINERA S.A.C.</t>
  </si>
  <si>
    <t>CATALINA HUANCA</t>
  </si>
  <si>
    <t>AYACUCHO</t>
  </si>
  <si>
    <t>VICTOR FAJARDO</t>
  </si>
  <si>
    <t>CANARIA</t>
  </si>
  <si>
    <t>CIA MINERA PLATA DORADA S.A.</t>
  </si>
  <si>
    <t>ARIZONA</t>
  </si>
  <si>
    <t>PARINACOCHAS</t>
  </si>
  <si>
    <t>PULLO</t>
  </si>
  <si>
    <t>COMPAÑIA MINERA ANTAMINA S.A.</t>
  </si>
  <si>
    <t>ANTAMINA</t>
  </si>
  <si>
    <t>HUARI</t>
  </si>
  <si>
    <t>SAN MARCOS</t>
  </si>
  <si>
    <t>COMPAÑIA MINERA ANTAPACCAY S.A.</t>
  </si>
  <si>
    <t>ANTAPACCAY 1</t>
  </si>
  <si>
    <t>CUSCO</t>
  </si>
  <si>
    <t>ESPINAR</t>
  </si>
  <si>
    <t>GRAVIMETRÍA</t>
  </si>
  <si>
    <t>COMPAÑIA MINERA ARGENTUM S.A.</t>
  </si>
  <si>
    <t>MOROCOCHA</t>
  </si>
  <si>
    <t>JUNIN</t>
  </si>
  <si>
    <t>YAULI</t>
  </si>
  <si>
    <t>ANTICONA</t>
  </si>
  <si>
    <t>MANUELITA</t>
  </si>
  <si>
    <t>COMPAÑIA MINERA ATACOCHA S.A.A.</t>
  </si>
  <si>
    <t>ATACOCHA</t>
  </si>
  <si>
    <t>PASCO</t>
  </si>
  <si>
    <t>SAN FRANCISCO DE ASIS DE YARUSYACAN</t>
  </si>
  <si>
    <t>COMPAÑIA MINERA CASAPALCA S.A.</t>
  </si>
  <si>
    <t>AMERICANA</t>
  </si>
  <si>
    <t>COMPAÑIA MINERA CHUNGAR S.A.C.</t>
  </si>
  <si>
    <t>ACUMULACION ANIMON</t>
  </si>
  <si>
    <t>HUAYLLAY</t>
  </si>
  <si>
    <t>ALPAMARCA</t>
  </si>
  <si>
    <t>SANTA BARBARA DE CARHUACAYAN</t>
  </si>
  <si>
    <t>ANIMON</t>
  </si>
  <si>
    <t>COMPAÑIA MINERA CONDESTABLE S.A.</t>
  </si>
  <si>
    <t>ACUMULACION CONDESTABLE</t>
  </si>
  <si>
    <t>CAÑETE</t>
  </si>
  <si>
    <t>COAYLLO</t>
  </si>
  <si>
    <t>COMPAÑIA MINERA KOLPA S.A.</t>
  </si>
  <si>
    <t>HUACHOCOLPA UNO</t>
  </si>
  <si>
    <t>HUACHOCOLPA</t>
  </si>
  <si>
    <t>COMPAÑIA MINERA LONDRES S.A.C.</t>
  </si>
  <si>
    <t>OROYA SUR</t>
  </si>
  <si>
    <t>COMPAÑÍA MINERA MILPO S.A.A.</t>
  </si>
  <si>
    <t>CERRO LINDO</t>
  </si>
  <si>
    <t>ICA</t>
  </si>
  <si>
    <t>CHINCHA</t>
  </si>
  <si>
    <t>CHAVIN</t>
  </si>
  <si>
    <t>COMPAÑIA MINERA QUIRUVILCA S.A.</t>
  </si>
  <si>
    <t>QUIRUVILCA</t>
  </si>
  <si>
    <t>LA LIBERTAD</t>
  </si>
  <si>
    <t>SANTIAGO DE CHUCO</t>
  </si>
  <si>
    <t>COMPAÑIA MINERA RAURA S.A.</t>
  </si>
  <si>
    <t>ACUMULACION RAURA</t>
  </si>
  <si>
    <t>HUANUCO</t>
  </si>
  <si>
    <t>LAURICOCHA</t>
  </si>
  <si>
    <t>SAN MIGUEL DE CAURI</t>
  </si>
  <si>
    <t>COMPAÑIA MINERA SAN NICOLAS S.A.</t>
  </si>
  <si>
    <t>COLORADA</t>
  </si>
  <si>
    <t>CAJAMARCA</t>
  </si>
  <si>
    <t>HUALGAYOC</t>
  </si>
  <si>
    <t>MEJIA</t>
  </si>
  <si>
    <t>COMPAÑIA MINERA SAN VALENTIN S.A.</t>
  </si>
  <si>
    <t>SAN PEDRO</t>
  </si>
  <si>
    <t>YAUYOS</t>
  </si>
  <si>
    <t>LARAOS</t>
  </si>
  <si>
    <t>COMPAÑIA MINERA SANTA LUISA S.A.</t>
  </si>
  <si>
    <t>SANTA LUISA</t>
  </si>
  <si>
    <t>BOLOGNESI</t>
  </si>
  <si>
    <t>HUALLANCA</t>
  </si>
  <si>
    <t>EL RECUERDO</t>
  </si>
  <si>
    <t>BERLIN</t>
  </si>
  <si>
    <t>PACLLON</t>
  </si>
  <si>
    <t>LIXIViACIÓN</t>
  </si>
  <si>
    <t>COMPAÑIA MINERA ZELTA S.A.C.</t>
  </si>
  <si>
    <t>ZELTA</t>
  </si>
  <si>
    <t>CONSORCIO DE INGENIEROS EJECUTORES MINEROS S.A.</t>
  </si>
  <si>
    <t>TACAZA</t>
  </si>
  <si>
    <t>PUNO</t>
  </si>
  <si>
    <t>LAMPA</t>
  </si>
  <si>
    <t>SANTA LUCIA</t>
  </si>
  <si>
    <t>DOE RUN PERU S.R.L. EN LIQUIDACION EN MARCHA</t>
  </si>
  <si>
    <t>COBRIZA 1126</t>
  </si>
  <si>
    <t>CHURCAMPA</t>
  </si>
  <si>
    <t>SAN PEDRO DE CORIS</t>
  </si>
  <si>
    <t>EL PACIFICO DORADO S.A.C.</t>
  </si>
  <si>
    <t>MIRIAM PILAR UNO</t>
  </si>
  <si>
    <t>SANTA</t>
  </si>
  <si>
    <t>CACERES DEL PERU</t>
  </si>
  <si>
    <t>EMPRESA ADMINISTRADORA CERRO S.A.C.</t>
  </si>
  <si>
    <t>ACUMULACION CERRO</t>
  </si>
  <si>
    <t>SIMON BOLIVAR</t>
  </si>
  <si>
    <t>EMPRESA ADMINISTRADORA CHUNGAR S.A.C.</t>
  </si>
  <si>
    <t>EMPRESA MINERA LOS QUENUALES S.A.</t>
  </si>
  <si>
    <t>ACUMULACION YAULIYACU</t>
  </si>
  <si>
    <t>HUAROCHIRI</t>
  </si>
  <si>
    <t>CHICLA</t>
  </si>
  <si>
    <t>CASAPALCA-6</t>
  </si>
  <si>
    <t>CASAPALCA-8</t>
  </si>
  <si>
    <t>EMPRESA MINERA MINAS ICAS S.A.C.</t>
  </si>
  <si>
    <t>ICA Nº 1 DE CLARITA FIN</t>
  </si>
  <si>
    <t>SANTIAGO</t>
  </si>
  <si>
    <t>GOLD FIELDS LA CIMA S.A.</t>
  </si>
  <si>
    <t>CAROLINA Nº1</t>
  </si>
  <si>
    <t>HUDBAY PERU S.A.C.</t>
  </si>
  <si>
    <t>CONSTANCIA</t>
  </si>
  <si>
    <t>CHUMBIVILCAS</t>
  </si>
  <si>
    <t>VELILLE</t>
  </si>
  <si>
    <t>KARTIKAY PERUVIAN MINING COMPANY S.A.C.</t>
  </si>
  <si>
    <t>ACUMULACION LOS INCAS I</t>
  </si>
  <si>
    <t>NASCA</t>
  </si>
  <si>
    <t>VISTA ALEGRE</t>
  </si>
  <si>
    <t>MILPO ANDINA PERÚ S.A.C.</t>
  </si>
  <si>
    <t>MILPO Nº1</t>
  </si>
  <si>
    <t>YANACANCHA</t>
  </si>
  <si>
    <t>MINERA ANIMOSA S.A.C.</t>
  </si>
  <si>
    <t>CLEMENTINA</t>
  </si>
  <si>
    <t>MINERA AURIFERA HH PICKMANN E.I.R.L.</t>
  </si>
  <si>
    <t>JESUS</t>
  </si>
  <si>
    <t>MINERA BATEAS S.A.C.</t>
  </si>
  <si>
    <t>SAN CRISTOBAL</t>
  </si>
  <si>
    <t>AREQUIPA</t>
  </si>
  <si>
    <t>CAYLLOMA</t>
  </si>
  <si>
    <t>MINERA CHINALCO PERÚ S.A.</t>
  </si>
  <si>
    <t>TOROMOCHO</t>
  </si>
  <si>
    <t>MINERA COLQUISIRI S.A.</t>
  </si>
  <si>
    <t>MARIA TERESA</t>
  </si>
  <si>
    <t>HUARAL</t>
  </si>
  <si>
    <t>MINERA CUPRIFERA G.J. PICKMANN E.I.R.L.</t>
  </si>
  <si>
    <t>NANCY</t>
  </si>
  <si>
    <t>CARAVELI</t>
  </si>
  <si>
    <t>BELLA UNION</t>
  </si>
  <si>
    <t>MINERA FERCAR E.I.R.L.</t>
  </si>
  <si>
    <t>RAQUEL</t>
  </si>
  <si>
    <t>YAUCA DEL ROSARIO</t>
  </si>
  <si>
    <t>MINERA HUINAC S.A.C.</t>
  </si>
  <si>
    <t>ADMIRADA-ATILA</t>
  </si>
  <si>
    <t>MINERA LAS BAMBAS S.A.</t>
  </si>
  <si>
    <t>FERROBAMBA</t>
  </si>
  <si>
    <t>APURIMAC</t>
  </si>
  <si>
    <t>COTABAMBAS</t>
  </si>
  <si>
    <t>CHALLHUAHUACHO</t>
  </si>
  <si>
    <t>MINERA SANTA ENMA S.A.C.</t>
  </si>
  <si>
    <t>CINCO CRUCES</t>
  </si>
  <si>
    <t>EL CARMEN</t>
  </si>
  <si>
    <t>MINERA SHUNTUR S.A.C.</t>
  </si>
  <si>
    <t>SHUNTUR</t>
  </si>
  <si>
    <t>HUARAZ</t>
  </si>
  <si>
    <t>PIRA</t>
  </si>
  <si>
    <t>MINERA TITAN DEL PERU S.R.L.</t>
  </si>
  <si>
    <t>BELEN</t>
  </si>
  <si>
    <t>CHALA</t>
  </si>
  <si>
    <t>NYRSTAR ANCASH S.A.</t>
  </si>
  <si>
    <t>CONTONGA</t>
  </si>
  <si>
    <t>HUACHIS</t>
  </si>
  <si>
    <t>PAN AMERICAN SILVER HUARON S.A.</t>
  </si>
  <si>
    <t>HUARON</t>
  </si>
  <si>
    <t>PLANTA CONCENTRADORA MARIA MERCEDES S.A.C.</t>
  </si>
  <si>
    <t>ROBERTINA DOS</t>
  </si>
  <si>
    <t>PAUCARTAMBO</t>
  </si>
  <si>
    <t>ROBERTINA TRES B</t>
  </si>
  <si>
    <t>ROBERTINA UNO</t>
  </si>
  <si>
    <t>PROCESADORA COSTA SUR S.A.C.</t>
  </si>
  <si>
    <t>RAUL 40</t>
  </si>
  <si>
    <t>HUANUHUANU</t>
  </si>
  <si>
    <t>PROCESADORA SANTA ANA S.A.C.</t>
  </si>
  <si>
    <t>ZORRO I 2008</t>
  </si>
  <si>
    <t>MARCONA</t>
  </si>
  <si>
    <t>S.M.R.L. GOTAS DE ORO</t>
  </si>
  <si>
    <t>EL SOL NACIENTE TERCERO</t>
  </si>
  <si>
    <t>S.M.R.L. VIRGEN DE LA MERCED</t>
  </si>
  <si>
    <t>VIRGEN DE LA MERCED</t>
  </si>
  <si>
    <t>OCROS</t>
  </si>
  <si>
    <t>SANTIAGO DE CHILCAS</t>
  </si>
  <si>
    <t>VIRGEN DE LA MERCED I</t>
  </si>
  <si>
    <t>SOCIEDAD MINERA AUSTRIA DUVAZ S.A.C.</t>
  </si>
  <si>
    <t>UEA AUSTRIA DUVAZ</t>
  </si>
  <si>
    <t>TOROMOCHO UNO-2013</t>
  </si>
  <si>
    <t>AUSTRIA DUVAZ</t>
  </si>
  <si>
    <t>SOCIEDAD MINERA CERRO VERDE S.A.A.</t>
  </si>
  <si>
    <t>CERRO VERDE 1,2,3</t>
  </si>
  <si>
    <t>YARABAMBA</t>
  </si>
  <si>
    <t>SOCIEDAD MINERA CORONA S.A.</t>
  </si>
  <si>
    <t>ACUMULACION YAURICOCHA</t>
  </si>
  <si>
    <t>SOCIEDAD MINERA DE RECURSOS LINCEARES MAGISTRAL DE HUARAZ S.A.C.</t>
  </si>
  <si>
    <t>AQUIA</t>
  </si>
  <si>
    <t>SOCIEDAD MINERA EL BROCAL S.A.A.</t>
  </si>
  <si>
    <t>COLQUIJIRCA N°1</t>
  </si>
  <si>
    <t>COLQUIJIRCA Nº 2</t>
  </si>
  <si>
    <t>TINYAHUARCO</t>
  </si>
  <si>
    <t>ACUMULACION CUAJONE</t>
  </si>
  <si>
    <t>MARISCAL NIETO</t>
  </si>
  <si>
    <t>TORATA</t>
  </si>
  <si>
    <t>TOQUEPALA 1</t>
  </si>
  <si>
    <t>TACNA</t>
  </si>
  <si>
    <t>JORGE BASADRE</t>
  </si>
  <si>
    <t>ILABAYA</t>
  </si>
  <si>
    <t>ACUMULACION TOQUEPALA</t>
  </si>
  <si>
    <t>TREVALI PERU S.A.C.</t>
  </si>
  <si>
    <t>UNIDAD SANTANDER</t>
  </si>
  <si>
    <t>SANTA CRUZ DE ANDAMARCA</t>
  </si>
  <si>
    <t>VOLCAN COMPAÑÍA MINERA S.A.A.</t>
  </si>
  <si>
    <t>TICLIO</t>
  </si>
  <si>
    <t>ACUMULACION ANDAYCHAGUA</t>
  </si>
  <si>
    <t>HUAY-HUAY</t>
  </si>
  <si>
    <t>CARAHUACRA</t>
  </si>
  <si>
    <t>ACUMULACION TICLIO</t>
  </si>
  <si>
    <t>COMPAÑIA MINERA SONAJE S.A.C.</t>
  </si>
  <si>
    <t>EL PUMA DORADO SAC</t>
  </si>
  <si>
    <t>SUCRE</t>
  </si>
  <si>
    <t>QUEROBAMBA</t>
  </si>
  <si>
    <t>BEDON ESPIRITU GERARDO DAVID</t>
  </si>
  <si>
    <t>MINERA SHOUXIN PERU S.A.</t>
  </si>
  <si>
    <t>PLANTA CONCENTRADORA POLIMETALICA MSP</t>
  </si>
  <si>
    <t>TOTAL - AGOSTO</t>
  </si>
  <si>
    <t>TOTAL ACUMULADO ENERO - AGOSTO</t>
  </si>
  <si>
    <t>TOTAL COMPARADO ACUMULADO - ENERO - AGOSTO</t>
  </si>
  <si>
    <t>Var. % 2017/2016 - AGOSTO</t>
  </si>
  <si>
    <t>Var. % 2017/2016 - ENERO - AGOSTO</t>
  </si>
  <si>
    <t>ACUMULACION AMERICANA</t>
  </si>
  <si>
    <t>CONTONGA PERU S.A.C.</t>
  </si>
  <si>
    <t>SILVESTRE HUARCAYA FELIX</t>
  </si>
  <si>
    <t>ANTAPITE 59</t>
  </si>
  <si>
    <t>HUAYTARA</t>
  </si>
  <si>
    <t>SANTO DOMINGO DE CAPILLAS</t>
  </si>
  <si>
    <t>MORADA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</si>
</sst>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2" fillId="0" borderId="0" xfId="0" applyFont="1" applyAlignment="1"/>
    <xf numFmtId="0" fontId="3" fillId="0" borderId="0" xfId="0" applyFont="1" applyBorder="1"/>
    <xf numFmtId="0" fontId="3" fillId="0" borderId="0" xfId="0" applyFont="1"/>
    <xf numFmtId="0" fontId="3" fillId="0" borderId="0" xfId="0" applyFont="1" applyAlignment="1"/>
    <xf numFmtId="3" fontId="5" fillId="0" borderId="0" xfId="0" applyNumberFormat="1" applyFont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wrapText="1"/>
    </xf>
    <xf numFmtId="3" fontId="4" fillId="3" borderId="5" xfId="0" applyNumberFormat="1" applyFont="1" applyFill="1" applyBorder="1" applyAlignment="1">
      <alignment wrapText="1"/>
    </xf>
    <xf numFmtId="3" fontId="4" fillId="3" borderId="6" xfId="0" applyNumberFormat="1" applyFont="1" applyFill="1" applyBorder="1" applyAlignment="1">
      <alignment wrapText="1"/>
    </xf>
    <xf numFmtId="3" fontId="4" fillId="3" borderId="7" xfId="0" applyNumberFormat="1" applyFont="1" applyFill="1" applyBorder="1" applyAlignment="1">
      <alignment wrapText="1"/>
    </xf>
    <xf numFmtId="3" fontId="4" fillId="3" borderId="8" xfId="0" applyNumberFormat="1" applyFont="1" applyFill="1" applyBorder="1" applyAlignment="1">
      <alignment wrapText="1"/>
    </xf>
    <xf numFmtId="4" fontId="2" fillId="0" borderId="3" xfId="0" applyNumberFormat="1" applyFont="1" applyBorder="1"/>
    <xf numFmtId="3" fontId="5" fillId="0" borderId="3" xfId="0" applyNumberFormat="1" applyFont="1" applyBorder="1" applyAlignment="1"/>
    <xf numFmtId="4" fontId="4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4" fontId="2" fillId="0" borderId="5" xfId="0" applyNumberFormat="1" applyFont="1" applyBorder="1"/>
    <xf numFmtId="3" fontId="5" fillId="0" borderId="5" xfId="0" applyNumberFormat="1" applyFont="1" applyBorder="1" applyAlignment="1"/>
    <xf numFmtId="4" fontId="4" fillId="3" borderId="5" xfId="0" applyNumberFormat="1" applyFont="1" applyFill="1" applyBorder="1"/>
    <xf numFmtId="4" fontId="4" fillId="3" borderId="11" xfId="0" applyNumberFormat="1" applyFont="1" applyFill="1" applyBorder="1"/>
    <xf numFmtId="4" fontId="4" fillId="3" borderId="8" xfId="0" applyNumberFormat="1" applyFont="1" applyFill="1" applyBorder="1"/>
    <xf numFmtId="4" fontId="2" fillId="0" borderId="3" xfId="0" quotePrefix="1" applyNumberFormat="1" applyFont="1" applyBorder="1" applyAlignment="1">
      <alignment horizontal="right"/>
    </xf>
    <xf numFmtId="4" fontId="2" fillId="0" borderId="5" xfId="0" quotePrefix="1" applyNumberFormat="1" applyFont="1" applyBorder="1" applyAlignment="1">
      <alignment horizontal="right"/>
    </xf>
    <xf numFmtId="0" fontId="0" fillId="0" borderId="1" xfId="0" applyBorder="1" applyAlignment="1"/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4" xfId="0" applyBorder="1" applyAlignment="1"/>
    <xf numFmtId="0" fontId="0" fillId="0" borderId="2" xfId="0" applyBorder="1" applyAlignment="1"/>
    <xf numFmtId="3" fontId="2" fillId="0" borderId="4" xfId="0" applyNumberFormat="1" applyFont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8" fillId="0" borderId="0" xfId="0" applyFont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0" xfId="0" applyFont="1" applyAlignment="1"/>
    <xf numFmtId="0" fontId="0" fillId="4" borderId="0" xfId="0" applyFill="1" applyAlignment="1"/>
    <xf numFmtId="0" fontId="9" fillId="0" borderId="0" xfId="0" applyFont="1" applyBorder="1" applyAlignment="1">
      <alignment horizontal="left" vertical="center"/>
    </xf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4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00"/>
  <sheetViews>
    <sheetView showGridLines="0" tabSelected="1" zoomScale="75" workbookViewId="0"/>
  </sheetViews>
  <sheetFormatPr baseColWidth="10" defaultColWidth="11.42578125" defaultRowHeight="12.75" x14ac:dyDescent="0.2"/>
  <cols>
    <col min="1" max="1" width="18.7109375" style="1" customWidth="1"/>
    <col min="2" max="2" width="14" style="1" bestFit="1" customWidth="1"/>
    <col min="3" max="3" width="32.7109375" style="1" bestFit="1" customWidth="1"/>
    <col min="4" max="4" width="73.5703125" style="1" bestFit="1" customWidth="1"/>
    <col min="5" max="5" width="35.5703125" style="1" bestFit="1" customWidth="1"/>
    <col min="6" max="6" width="16.5703125" style="1" customWidth="1"/>
    <col min="7" max="7" width="26.71093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4.28515625" style="1" bestFit="1" customWidth="1"/>
    <col min="22" max="22" width="14.140625" style="1" customWidth="1"/>
    <col min="23" max="16384" width="11.42578125" style="1"/>
  </cols>
  <sheetData>
    <row r="1" spans="1:22" ht="18" x14ac:dyDescent="0.25">
      <c r="A1" s="46" t="s">
        <v>34</v>
      </c>
    </row>
    <row r="2" spans="1:22" ht="13.5" thickBot="1" x14ac:dyDescent="0.25">
      <c r="A2" s="53"/>
    </row>
    <row r="3" spans="1:22" customFormat="1" ht="13.5" thickBot="1" x14ac:dyDescent="0.25">
      <c r="A3" s="47"/>
      <c r="I3" s="58">
        <v>2017</v>
      </c>
      <c r="J3" s="59"/>
      <c r="K3" s="59"/>
      <c r="L3" s="59"/>
      <c r="M3" s="59"/>
      <c r="N3" s="60"/>
      <c r="O3" s="58">
        <v>2016</v>
      </c>
      <c r="P3" s="59"/>
      <c r="Q3" s="59"/>
      <c r="R3" s="59"/>
      <c r="S3" s="59"/>
      <c r="T3" s="60"/>
      <c r="U3" s="5"/>
      <c r="V3" s="5"/>
    </row>
    <row r="4" spans="1:22" customFormat="1" ht="73.5" customHeight="1" x14ac:dyDescent="0.2">
      <c r="A4" s="48" t="s">
        <v>0</v>
      </c>
      <c r="B4" s="29" t="s">
        <v>1</v>
      </c>
      <c r="C4" s="29" t="s">
        <v>11</v>
      </c>
      <c r="D4" s="29" t="s">
        <v>2</v>
      </c>
      <c r="E4" s="29" t="s">
        <v>3</v>
      </c>
      <c r="F4" s="29" t="s">
        <v>4</v>
      </c>
      <c r="G4" s="29" t="s">
        <v>5</v>
      </c>
      <c r="H4" s="30" t="s">
        <v>6</v>
      </c>
      <c r="I4" s="48" t="s">
        <v>12</v>
      </c>
      <c r="J4" s="29" t="s">
        <v>7</v>
      </c>
      <c r="K4" s="29" t="s">
        <v>267</v>
      </c>
      <c r="L4" s="29" t="s">
        <v>13</v>
      </c>
      <c r="M4" s="29" t="s">
        <v>8</v>
      </c>
      <c r="N4" s="49" t="s">
        <v>268</v>
      </c>
      <c r="O4" s="48" t="s">
        <v>14</v>
      </c>
      <c r="P4" s="29" t="s">
        <v>15</v>
      </c>
      <c r="Q4" s="29" t="s">
        <v>267</v>
      </c>
      <c r="R4" s="29" t="s">
        <v>16</v>
      </c>
      <c r="S4" s="29" t="s">
        <v>17</v>
      </c>
      <c r="T4" s="49" t="s">
        <v>269</v>
      </c>
      <c r="U4" s="50" t="s">
        <v>270</v>
      </c>
      <c r="V4" s="49" t="s">
        <v>271</v>
      </c>
    </row>
    <row r="5" spans="1:22" x14ac:dyDescent="0.2">
      <c r="A5" s="17"/>
      <c r="B5" s="10"/>
      <c r="C5" s="10"/>
      <c r="D5" s="10"/>
      <c r="E5" s="10"/>
      <c r="F5" s="10"/>
      <c r="G5" s="10"/>
      <c r="H5" s="15"/>
      <c r="I5" s="17"/>
      <c r="J5" s="10"/>
      <c r="K5" s="11"/>
      <c r="L5" s="10"/>
      <c r="M5" s="10"/>
      <c r="N5" s="18"/>
      <c r="O5" s="17"/>
      <c r="P5" s="10"/>
      <c r="Q5" s="11"/>
      <c r="R5" s="10"/>
      <c r="S5" s="10"/>
      <c r="T5" s="18"/>
      <c r="U5" s="16"/>
      <c r="V5" s="31"/>
    </row>
    <row r="6" spans="1:22" ht="15" x14ac:dyDescent="0.2">
      <c r="A6" s="42" t="s">
        <v>9</v>
      </c>
      <c r="B6" s="39" t="s">
        <v>35</v>
      </c>
      <c r="C6" s="39" t="s">
        <v>41</v>
      </c>
      <c r="D6" s="39" t="s">
        <v>42</v>
      </c>
      <c r="E6" s="39" t="s">
        <v>43</v>
      </c>
      <c r="F6" s="39" t="s">
        <v>44</v>
      </c>
      <c r="G6" s="39" t="s">
        <v>45</v>
      </c>
      <c r="H6" s="43" t="s">
        <v>46</v>
      </c>
      <c r="I6" s="44">
        <v>0</v>
      </c>
      <c r="J6" s="40">
        <v>0</v>
      </c>
      <c r="K6" s="41">
        <v>0</v>
      </c>
      <c r="L6" s="40">
        <v>58.777259000000001</v>
      </c>
      <c r="M6" s="40">
        <v>40.630853000000002</v>
      </c>
      <c r="N6" s="45">
        <v>99.408112000000003</v>
      </c>
      <c r="O6" s="44">
        <v>38.960262999999998</v>
      </c>
      <c r="P6" s="40">
        <v>13.478892</v>
      </c>
      <c r="Q6" s="41">
        <v>52.439155</v>
      </c>
      <c r="R6" s="40">
        <v>137.84871000000001</v>
      </c>
      <c r="S6" s="40">
        <v>62.461714000000001</v>
      </c>
      <c r="T6" s="45">
        <v>200.31042400000001</v>
      </c>
      <c r="U6" s="37" t="s">
        <v>28</v>
      </c>
      <c r="V6" s="32">
        <f t="shared" ref="V6" si="0">+((N6/T6)-1)*100</f>
        <v>-50.372971104089913</v>
      </c>
    </row>
    <row r="7" spans="1:22" ht="15" x14ac:dyDescent="0.2">
      <c r="A7" s="42" t="s">
        <v>9</v>
      </c>
      <c r="B7" s="39" t="s">
        <v>35</v>
      </c>
      <c r="C7" s="39" t="s">
        <v>41</v>
      </c>
      <c r="D7" s="39" t="s">
        <v>47</v>
      </c>
      <c r="E7" s="39" t="s">
        <v>48</v>
      </c>
      <c r="F7" s="39" t="s">
        <v>44</v>
      </c>
      <c r="G7" s="39" t="s">
        <v>49</v>
      </c>
      <c r="H7" s="43" t="s">
        <v>50</v>
      </c>
      <c r="I7" s="44">
        <v>0</v>
      </c>
      <c r="J7" s="40">
        <v>5.4811449999999997</v>
      </c>
      <c r="K7" s="41">
        <v>5.4811449999999997</v>
      </c>
      <c r="L7" s="40">
        <v>0</v>
      </c>
      <c r="M7" s="40">
        <v>45.228523000000003</v>
      </c>
      <c r="N7" s="45">
        <v>45.228523000000003</v>
      </c>
      <c r="O7" s="44">
        <v>0</v>
      </c>
      <c r="P7" s="40">
        <v>10.266363999999999</v>
      </c>
      <c r="Q7" s="41">
        <v>10.266363999999999</v>
      </c>
      <c r="R7" s="40">
        <v>8.3873099999999994</v>
      </c>
      <c r="S7" s="40">
        <v>69.164648</v>
      </c>
      <c r="T7" s="45">
        <v>77.551957999999999</v>
      </c>
      <c r="U7" s="26">
        <f t="shared" ref="U7" si="1">+((K7/Q7)-1)*100</f>
        <v>-46.610650080203662</v>
      </c>
      <c r="V7" s="32">
        <f t="shared" ref="V7" si="2">+((N7/T7)-1)*100</f>
        <v>-41.679714908036239</v>
      </c>
    </row>
    <row r="8" spans="1:22" ht="15" x14ac:dyDescent="0.2">
      <c r="A8" s="42" t="s">
        <v>9</v>
      </c>
      <c r="B8" s="39" t="s">
        <v>35</v>
      </c>
      <c r="C8" s="39" t="s">
        <v>31</v>
      </c>
      <c r="D8" s="39" t="s">
        <v>264</v>
      </c>
      <c r="E8" s="39" t="s">
        <v>227</v>
      </c>
      <c r="F8" s="39" t="s">
        <v>44</v>
      </c>
      <c r="G8" s="39" t="s">
        <v>225</v>
      </c>
      <c r="H8" s="43" t="s">
        <v>226</v>
      </c>
      <c r="I8" s="44">
        <v>0</v>
      </c>
      <c r="J8" s="40">
        <v>0</v>
      </c>
      <c r="K8" s="41">
        <v>0</v>
      </c>
      <c r="L8" s="40">
        <v>42</v>
      </c>
      <c r="M8" s="40">
        <v>0</v>
      </c>
      <c r="N8" s="45">
        <v>42</v>
      </c>
      <c r="O8" s="44">
        <v>0</v>
      </c>
      <c r="P8" s="40">
        <v>0</v>
      </c>
      <c r="Q8" s="41">
        <v>0</v>
      </c>
      <c r="R8" s="40">
        <v>0</v>
      </c>
      <c r="S8" s="40">
        <v>0</v>
      </c>
      <c r="T8" s="45">
        <v>0</v>
      </c>
      <c r="U8" s="37" t="s">
        <v>28</v>
      </c>
      <c r="V8" s="38" t="s">
        <v>28</v>
      </c>
    </row>
    <row r="9" spans="1:22" ht="15" x14ac:dyDescent="0.2">
      <c r="A9" s="42" t="s">
        <v>9</v>
      </c>
      <c r="B9" s="39" t="s">
        <v>35</v>
      </c>
      <c r="C9" s="39" t="s">
        <v>31</v>
      </c>
      <c r="D9" s="39" t="s">
        <v>51</v>
      </c>
      <c r="E9" s="39" t="s">
        <v>52</v>
      </c>
      <c r="F9" s="39" t="s">
        <v>53</v>
      </c>
      <c r="G9" s="39" t="s">
        <v>54</v>
      </c>
      <c r="H9" s="43" t="s">
        <v>55</v>
      </c>
      <c r="I9" s="44">
        <v>0</v>
      </c>
      <c r="J9" s="40">
        <v>38.419443999999999</v>
      </c>
      <c r="K9" s="41">
        <v>38.419443999999999</v>
      </c>
      <c r="L9" s="40">
        <v>0</v>
      </c>
      <c r="M9" s="40">
        <v>320.692138</v>
      </c>
      <c r="N9" s="45">
        <v>320.692138</v>
      </c>
      <c r="O9" s="44">
        <v>0</v>
      </c>
      <c r="P9" s="40">
        <v>28.878710999999999</v>
      </c>
      <c r="Q9" s="41">
        <v>28.878710999999999</v>
      </c>
      <c r="R9" s="40">
        <v>5.2808700000000002</v>
      </c>
      <c r="S9" s="40">
        <v>386.95239400000003</v>
      </c>
      <c r="T9" s="45">
        <v>392.23326400000002</v>
      </c>
      <c r="U9" s="26">
        <f t="shared" ref="U9:U28" si="3">+((K9/Q9)-1)*100</f>
        <v>33.037253636424424</v>
      </c>
      <c r="V9" s="32">
        <f t="shared" ref="V9:V28" si="4">+((N9/T9)-1)*100</f>
        <v>-18.239433665167169</v>
      </c>
    </row>
    <row r="10" spans="1:22" ht="15" x14ac:dyDescent="0.2">
      <c r="A10" s="42" t="s">
        <v>9</v>
      </c>
      <c r="B10" s="39" t="s">
        <v>35</v>
      </c>
      <c r="C10" s="39" t="s">
        <v>31</v>
      </c>
      <c r="D10" s="39" t="s">
        <v>56</v>
      </c>
      <c r="E10" s="39" t="s">
        <v>57</v>
      </c>
      <c r="F10" s="39" t="s">
        <v>53</v>
      </c>
      <c r="G10" s="39" t="s">
        <v>58</v>
      </c>
      <c r="H10" s="43" t="s">
        <v>59</v>
      </c>
      <c r="I10" s="44">
        <v>5.6050000000000004</v>
      </c>
      <c r="J10" s="40">
        <v>0</v>
      </c>
      <c r="K10" s="41">
        <v>5.6050000000000004</v>
      </c>
      <c r="L10" s="40">
        <v>98.353669999999994</v>
      </c>
      <c r="M10" s="40">
        <v>0</v>
      </c>
      <c r="N10" s="45">
        <v>98.353669999999994</v>
      </c>
      <c r="O10" s="44">
        <v>19.915398</v>
      </c>
      <c r="P10" s="40">
        <v>0</v>
      </c>
      <c r="Q10" s="41">
        <v>19.915398</v>
      </c>
      <c r="R10" s="40">
        <v>57.387397999999997</v>
      </c>
      <c r="S10" s="40">
        <v>0</v>
      </c>
      <c r="T10" s="45">
        <v>57.387397999999997</v>
      </c>
      <c r="U10" s="26">
        <f t="shared" si="3"/>
        <v>-71.855947844979042</v>
      </c>
      <c r="V10" s="32">
        <f t="shared" si="4"/>
        <v>71.385484318351573</v>
      </c>
    </row>
    <row r="11" spans="1:22" ht="15" x14ac:dyDescent="0.2">
      <c r="A11" s="42" t="s">
        <v>9</v>
      </c>
      <c r="B11" s="39" t="s">
        <v>35</v>
      </c>
      <c r="C11" s="39" t="s">
        <v>31</v>
      </c>
      <c r="D11" s="39" t="s">
        <v>36</v>
      </c>
      <c r="E11" s="51" t="s">
        <v>37</v>
      </c>
      <c r="F11" s="39" t="s">
        <v>38</v>
      </c>
      <c r="G11" s="39" t="s">
        <v>39</v>
      </c>
      <c r="H11" s="43" t="s">
        <v>40</v>
      </c>
      <c r="I11" s="44">
        <v>0</v>
      </c>
      <c r="J11" s="40">
        <v>19.30283</v>
      </c>
      <c r="K11" s="41">
        <v>19.30283</v>
      </c>
      <c r="L11" s="40">
        <v>0</v>
      </c>
      <c r="M11" s="40">
        <v>156.304123</v>
      </c>
      <c r="N11" s="45">
        <v>156.304123</v>
      </c>
      <c r="O11" s="44">
        <v>0</v>
      </c>
      <c r="P11" s="40">
        <v>21.941234999999999</v>
      </c>
      <c r="Q11" s="41">
        <v>21.941234999999999</v>
      </c>
      <c r="R11" s="40">
        <v>0</v>
      </c>
      <c r="S11" s="40">
        <v>196.894239</v>
      </c>
      <c r="T11" s="45">
        <v>196.894239</v>
      </c>
      <c r="U11" s="26">
        <f t="shared" si="3"/>
        <v>-12.024870067705852</v>
      </c>
      <c r="V11" s="32">
        <f t="shared" si="4"/>
        <v>-20.615187222415376</v>
      </c>
    </row>
    <row r="12" spans="1:22" ht="15" x14ac:dyDescent="0.2">
      <c r="A12" s="42" t="s">
        <v>9</v>
      </c>
      <c r="B12" s="39" t="s">
        <v>35</v>
      </c>
      <c r="C12" s="39" t="s">
        <v>31</v>
      </c>
      <c r="D12" s="39" t="s">
        <v>60</v>
      </c>
      <c r="E12" s="39" t="s">
        <v>61</v>
      </c>
      <c r="F12" s="39" t="s">
        <v>44</v>
      </c>
      <c r="G12" s="39" t="s">
        <v>62</v>
      </c>
      <c r="H12" s="43" t="s">
        <v>63</v>
      </c>
      <c r="I12" s="44">
        <v>34695.222446</v>
      </c>
      <c r="J12" s="40">
        <v>1577.361298</v>
      </c>
      <c r="K12" s="41">
        <v>36272.583745000004</v>
      </c>
      <c r="L12" s="40">
        <v>279168.46524200001</v>
      </c>
      <c r="M12" s="40">
        <v>10781.046748999999</v>
      </c>
      <c r="N12" s="45">
        <v>289949.51199099998</v>
      </c>
      <c r="O12" s="44">
        <v>32831.299758000001</v>
      </c>
      <c r="P12" s="40">
        <v>1248.9991729999999</v>
      </c>
      <c r="Q12" s="41">
        <v>34080.298930999998</v>
      </c>
      <c r="R12" s="40">
        <v>298248.01805100002</v>
      </c>
      <c r="S12" s="40">
        <v>7891.6069180000004</v>
      </c>
      <c r="T12" s="45">
        <v>306139.624969</v>
      </c>
      <c r="U12" s="26">
        <f t="shared" si="3"/>
        <v>6.432704180320048</v>
      </c>
      <c r="V12" s="32">
        <f t="shared" si="4"/>
        <v>-5.2884735125808824</v>
      </c>
    </row>
    <row r="13" spans="1:22" ht="15" x14ac:dyDescent="0.2">
      <c r="A13" s="42" t="s">
        <v>9</v>
      </c>
      <c r="B13" s="39" t="s">
        <v>35</v>
      </c>
      <c r="C13" s="39" t="s">
        <v>31</v>
      </c>
      <c r="D13" s="39" t="s">
        <v>64</v>
      </c>
      <c r="E13" s="39" t="s">
        <v>65</v>
      </c>
      <c r="F13" s="39" t="s">
        <v>66</v>
      </c>
      <c r="G13" s="39" t="s">
        <v>67</v>
      </c>
      <c r="H13" s="43" t="s">
        <v>67</v>
      </c>
      <c r="I13" s="44">
        <v>15717.726430000001</v>
      </c>
      <c r="J13" s="40">
        <v>0</v>
      </c>
      <c r="K13" s="41">
        <v>15717.726430000001</v>
      </c>
      <c r="L13" s="40">
        <v>127734.04049</v>
      </c>
      <c r="M13" s="40">
        <v>0</v>
      </c>
      <c r="N13" s="45">
        <v>127734.04049</v>
      </c>
      <c r="O13" s="44">
        <v>20254.152750000001</v>
      </c>
      <c r="P13" s="40">
        <v>0</v>
      </c>
      <c r="Q13" s="41">
        <v>20254.152750000001</v>
      </c>
      <c r="R13" s="40">
        <v>146901.99941700001</v>
      </c>
      <c r="S13" s="40">
        <v>0</v>
      </c>
      <c r="T13" s="45">
        <v>146901.99941700001</v>
      </c>
      <c r="U13" s="26">
        <f t="shared" si="3"/>
        <v>-22.397512134887997</v>
      </c>
      <c r="V13" s="32">
        <f t="shared" si="4"/>
        <v>-13.048126644341529</v>
      </c>
    </row>
    <row r="14" spans="1:22" ht="15" x14ac:dyDescent="0.2">
      <c r="A14" s="42" t="s">
        <v>9</v>
      </c>
      <c r="B14" s="39" t="s">
        <v>68</v>
      </c>
      <c r="C14" s="39" t="s">
        <v>31</v>
      </c>
      <c r="D14" s="39" t="s">
        <v>64</v>
      </c>
      <c r="E14" s="39" t="s">
        <v>65</v>
      </c>
      <c r="F14" s="39" t="s">
        <v>66</v>
      </c>
      <c r="G14" s="39" t="s">
        <v>67</v>
      </c>
      <c r="H14" s="43" t="s">
        <v>67</v>
      </c>
      <c r="I14" s="44">
        <v>0</v>
      </c>
      <c r="J14" s="40">
        <v>0</v>
      </c>
      <c r="K14" s="41">
        <v>0</v>
      </c>
      <c r="L14" s="40">
        <v>0</v>
      </c>
      <c r="M14" s="40">
        <v>14.467006</v>
      </c>
      <c r="N14" s="45">
        <v>14.467006</v>
      </c>
      <c r="O14" s="44">
        <v>0</v>
      </c>
      <c r="P14" s="40">
        <v>0</v>
      </c>
      <c r="Q14" s="41">
        <v>0</v>
      </c>
      <c r="R14" s="40">
        <v>0</v>
      </c>
      <c r="S14" s="40">
        <v>24.882417</v>
      </c>
      <c r="T14" s="45">
        <v>24.882417</v>
      </c>
      <c r="U14" s="37" t="s">
        <v>28</v>
      </c>
      <c r="V14" s="32">
        <f t="shared" si="4"/>
        <v>-41.85851800490282</v>
      </c>
    </row>
    <row r="15" spans="1:22" ht="15" x14ac:dyDescent="0.2">
      <c r="A15" s="42" t="s">
        <v>9</v>
      </c>
      <c r="B15" s="39" t="s">
        <v>35</v>
      </c>
      <c r="C15" s="39" t="s">
        <v>31</v>
      </c>
      <c r="D15" s="39" t="s">
        <v>69</v>
      </c>
      <c r="E15" s="51" t="s">
        <v>70</v>
      </c>
      <c r="F15" s="39" t="s">
        <v>71</v>
      </c>
      <c r="G15" s="39" t="s">
        <v>72</v>
      </c>
      <c r="H15" s="43" t="s">
        <v>70</v>
      </c>
      <c r="I15" s="44">
        <v>209.40114</v>
      </c>
      <c r="J15" s="40">
        <v>26.804525999999999</v>
      </c>
      <c r="K15" s="41">
        <v>236.20566600000001</v>
      </c>
      <c r="L15" s="40">
        <v>1792.997441</v>
      </c>
      <c r="M15" s="40">
        <v>218.73656600000001</v>
      </c>
      <c r="N15" s="45">
        <v>2011.734007</v>
      </c>
      <c r="O15" s="44">
        <v>193.234758</v>
      </c>
      <c r="P15" s="40">
        <v>33.854675</v>
      </c>
      <c r="Q15" s="41">
        <v>227.08943300000001</v>
      </c>
      <c r="R15" s="40">
        <v>2133.6677749999999</v>
      </c>
      <c r="S15" s="40">
        <v>270.50345600000003</v>
      </c>
      <c r="T15" s="45">
        <v>2404.1712309999998</v>
      </c>
      <c r="U15" s="26">
        <f t="shared" si="3"/>
        <v>4.0143800966731868</v>
      </c>
      <c r="V15" s="32">
        <f t="shared" si="4"/>
        <v>-16.323181100406391</v>
      </c>
    </row>
    <row r="16" spans="1:22" ht="15" x14ac:dyDescent="0.2">
      <c r="A16" s="42" t="s">
        <v>9</v>
      </c>
      <c r="B16" s="39" t="s">
        <v>35</v>
      </c>
      <c r="C16" s="39" t="s">
        <v>31</v>
      </c>
      <c r="D16" s="39" t="s">
        <v>69</v>
      </c>
      <c r="E16" s="51" t="s">
        <v>73</v>
      </c>
      <c r="F16" s="39" t="s">
        <v>71</v>
      </c>
      <c r="G16" s="39" t="s">
        <v>72</v>
      </c>
      <c r="H16" s="43" t="s">
        <v>72</v>
      </c>
      <c r="I16" s="44">
        <v>183.250497</v>
      </c>
      <c r="J16" s="40">
        <v>44.586489</v>
      </c>
      <c r="K16" s="41">
        <v>227.836986</v>
      </c>
      <c r="L16" s="40">
        <v>1576.0464770000001</v>
      </c>
      <c r="M16" s="40">
        <v>357.85762199999999</v>
      </c>
      <c r="N16" s="45">
        <v>1933.9040990000001</v>
      </c>
      <c r="O16" s="44">
        <v>168.06804</v>
      </c>
      <c r="P16" s="40">
        <v>59.860424000000002</v>
      </c>
      <c r="Q16" s="41">
        <v>227.92846399999999</v>
      </c>
      <c r="R16" s="40">
        <v>1893.921844</v>
      </c>
      <c r="S16" s="40">
        <v>457.552482</v>
      </c>
      <c r="T16" s="45">
        <v>2351.474326</v>
      </c>
      <c r="U16" s="26">
        <f t="shared" si="3"/>
        <v>-4.0134522206924927E-2</v>
      </c>
      <c r="V16" s="32">
        <f t="shared" si="4"/>
        <v>-17.757805066505327</v>
      </c>
    </row>
    <row r="17" spans="1:23" ht="15" x14ac:dyDescent="0.2">
      <c r="A17" s="42" t="s">
        <v>9</v>
      </c>
      <c r="B17" s="39" t="s">
        <v>35</v>
      </c>
      <c r="C17" s="39" t="s">
        <v>31</v>
      </c>
      <c r="D17" s="39" t="s">
        <v>69</v>
      </c>
      <c r="E17" s="39" t="s">
        <v>74</v>
      </c>
      <c r="F17" s="39" t="s">
        <v>71</v>
      </c>
      <c r="G17" s="39" t="s">
        <v>72</v>
      </c>
      <c r="H17" s="43" t="s">
        <v>72</v>
      </c>
      <c r="I17" s="44">
        <v>209.422134</v>
      </c>
      <c r="J17" s="40">
        <v>12.976000000000001</v>
      </c>
      <c r="K17" s="41">
        <v>222.398134</v>
      </c>
      <c r="L17" s="40">
        <v>1764.214708</v>
      </c>
      <c r="M17" s="40">
        <v>112.098916</v>
      </c>
      <c r="N17" s="45">
        <v>1876.3136239999999</v>
      </c>
      <c r="O17" s="44">
        <v>193.49321599999999</v>
      </c>
      <c r="P17" s="40">
        <v>16.296140000000001</v>
      </c>
      <c r="Q17" s="41">
        <v>209.789356</v>
      </c>
      <c r="R17" s="40">
        <v>2125.7883470000002</v>
      </c>
      <c r="S17" s="40">
        <v>144.22984500000001</v>
      </c>
      <c r="T17" s="45">
        <v>2270.018192</v>
      </c>
      <c r="U17" s="26">
        <f t="shared" si="3"/>
        <v>6.0102086399464349</v>
      </c>
      <c r="V17" s="32">
        <f t="shared" si="4"/>
        <v>-17.34367457439302</v>
      </c>
    </row>
    <row r="18" spans="1:23" ht="15" x14ac:dyDescent="0.2">
      <c r="A18" s="42" t="s">
        <v>9</v>
      </c>
      <c r="B18" s="39" t="s">
        <v>35</v>
      </c>
      <c r="C18" s="39" t="s">
        <v>31</v>
      </c>
      <c r="D18" s="39" t="s">
        <v>75</v>
      </c>
      <c r="E18" s="39" t="s">
        <v>76</v>
      </c>
      <c r="F18" s="39" t="s">
        <v>77</v>
      </c>
      <c r="G18" s="39" t="s">
        <v>77</v>
      </c>
      <c r="H18" s="43" t="s">
        <v>78</v>
      </c>
      <c r="I18" s="44">
        <v>8.1514089999999992</v>
      </c>
      <c r="J18" s="40">
        <v>72.006979000000001</v>
      </c>
      <c r="K18" s="41">
        <v>80.158388000000002</v>
      </c>
      <c r="L18" s="40">
        <v>74.500668000000005</v>
      </c>
      <c r="M18" s="40">
        <v>534.79473900000005</v>
      </c>
      <c r="N18" s="45">
        <v>609.29540699999995</v>
      </c>
      <c r="O18" s="44">
        <v>36.019598999999999</v>
      </c>
      <c r="P18" s="40">
        <v>85.768332000000001</v>
      </c>
      <c r="Q18" s="41">
        <v>121.787931</v>
      </c>
      <c r="R18" s="40">
        <v>182.04100199999999</v>
      </c>
      <c r="S18" s="40">
        <v>719.36116600000003</v>
      </c>
      <c r="T18" s="45">
        <v>901.40216799999996</v>
      </c>
      <c r="U18" s="26">
        <f t="shared" si="3"/>
        <v>-34.181993780648099</v>
      </c>
      <c r="V18" s="32">
        <f t="shared" si="4"/>
        <v>-32.405819662949831</v>
      </c>
    </row>
    <row r="19" spans="1:23" ht="15" x14ac:dyDescent="0.2">
      <c r="A19" s="42" t="s">
        <v>9</v>
      </c>
      <c r="B19" s="39" t="s">
        <v>35</v>
      </c>
      <c r="C19" s="39" t="s">
        <v>31</v>
      </c>
      <c r="D19" s="39" t="s">
        <v>79</v>
      </c>
      <c r="E19" s="51" t="s">
        <v>80</v>
      </c>
      <c r="F19" s="39" t="s">
        <v>71</v>
      </c>
      <c r="G19" s="39" t="s">
        <v>72</v>
      </c>
      <c r="H19" s="43" t="s">
        <v>72</v>
      </c>
      <c r="I19" s="44">
        <v>0</v>
      </c>
      <c r="J19" s="40">
        <v>0</v>
      </c>
      <c r="K19" s="41">
        <v>0</v>
      </c>
      <c r="L19" s="40">
        <v>1893.470679</v>
      </c>
      <c r="M19" s="40">
        <v>0</v>
      </c>
      <c r="N19" s="45">
        <v>1893.470679</v>
      </c>
      <c r="O19" s="44">
        <v>295.25778400000002</v>
      </c>
      <c r="P19" s="40">
        <v>0</v>
      </c>
      <c r="Q19" s="41">
        <v>295.25778400000002</v>
      </c>
      <c r="R19" s="40">
        <v>2284.8839130000001</v>
      </c>
      <c r="S19" s="40">
        <v>0</v>
      </c>
      <c r="T19" s="45">
        <v>2284.8839130000001</v>
      </c>
      <c r="U19" s="37" t="s">
        <v>28</v>
      </c>
      <c r="V19" s="32">
        <f t="shared" si="4"/>
        <v>-17.130552312659219</v>
      </c>
    </row>
    <row r="20" spans="1:23" ht="15" x14ac:dyDescent="0.2">
      <c r="A20" s="42" t="s">
        <v>9</v>
      </c>
      <c r="B20" s="39" t="s">
        <v>35</v>
      </c>
      <c r="C20" s="39" t="s">
        <v>31</v>
      </c>
      <c r="D20" s="39" t="s">
        <v>79</v>
      </c>
      <c r="E20" s="39" t="s">
        <v>272</v>
      </c>
      <c r="F20" s="39" t="s">
        <v>71</v>
      </c>
      <c r="G20" s="39" t="s">
        <v>72</v>
      </c>
      <c r="H20" s="43" t="s">
        <v>72</v>
      </c>
      <c r="I20" s="44">
        <v>298.987796</v>
      </c>
      <c r="J20" s="40">
        <v>0</v>
      </c>
      <c r="K20" s="41">
        <v>298.987796</v>
      </c>
      <c r="L20" s="40">
        <v>298.987796</v>
      </c>
      <c r="M20" s="40">
        <v>0</v>
      </c>
      <c r="N20" s="45">
        <v>298.987796</v>
      </c>
      <c r="O20" s="44">
        <v>0</v>
      </c>
      <c r="P20" s="40">
        <v>0</v>
      </c>
      <c r="Q20" s="41">
        <v>0</v>
      </c>
      <c r="R20" s="40">
        <v>0</v>
      </c>
      <c r="S20" s="40">
        <v>0</v>
      </c>
      <c r="T20" s="45">
        <v>0</v>
      </c>
      <c r="U20" s="37" t="s">
        <v>28</v>
      </c>
      <c r="V20" s="38" t="s">
        <v>28</v>
      </c>
    </row>
    <row r="21" spans="1:23" ht="15" x14ac:dyDescent="0.2">
      <c r="A21" s="42" t="s">
        <v>9</v>
      </c>
      <c r="B21" s="39" t="s">
        <v>35</v>
      </c>
      <c r="C21" s="39" t="s">
        <v>31</v>
      </c>
      <c r="D21" s="39" t="s">
        <v>81</v>
      </c>
      <c r="E21" s="39" t="s">
        <v>82</v>
      </c>
      <c r="F21" s="39" t="s">
        <v>77</v>
      </c>
      <c r="G21" s="39" t="s">
        <v>77</v>
      </c>
      <c r="H21" s="43" t="s">
        <v>83</v>
      </c>
      <c r="I21" s="44">
        <v>0</v>
      </c>
      <c r="J21" s="40">
        <v>261.27945999999997</v>
      </c>
      <c r="K21" s="41">
        <v>261.27945999999997</v>
      </c>
      <c r="L21" s="40">
        <v>0</v>
      </c>
      <c r="M21" s="40">
        <v>1538.3614210000001</v>
      </c>
      <c r="N21" s="45">
        <v>1538.3614210000001</v>
      </c>
      <c r="O21" s="44">
        <v>0</v>
      </c>
      <c r="P21" s="40">
        <v>160.466892</v>
      </c>
      <c r="Q21" s="41">
        <v>160.466892</v>
      </c>
      <c r="R21" s="40">
        <v>0</v>
      </c>
      <c r="S21" s="40">
        <v>499.46274199999999</v>
      </c>
      <c r="T21" s="45">
        <v>499.46274199999999</v>
      </c>
      <c r="U21" s="26">
        <f t="shared" si="3"/>
        <v>62.824528314538533</v>
      </c>
      <c r="V21" s="38" t="s">
        <v>28</v>
      </c>
    </row>
    <row r="22" spans="1:23" ht="15" x14ac:dyDescent="0.2">
      <c r="A22" s="42" t="s">
        <v>9</v>
      </c>
      <c r="B22" s="39" t="s">
        <v>35</v>
      </c>
      <c r="C22" s="39" t="s">
        <v>31</v>
      </c>
      <c r="D22" s="39" t="s">
        <v>81</v>
      </c>
      <c r="E22" s="39" t="s">
        <v>84</v>
      </c>
      <c r="F22" s="39" t="s">
        <v>71</v>
      </c>
      <c r="G22" s="39" t="s">
        <v>72</v>
      </c>
      <c r="H22" s="43" t="s">
        <v>85</v>
      </c>
      <c r="I22" s="44">
        <v>0</v>
      </c>
      <c r="J22" s="40">
        <v>44.756050000000002</v>
      </c>
      <c r="K22" s="41">
        <v>44.756050000000002</v>
      </c>
      <c r="L22" s="40">
        <v>0</v>
      </c>
      <c r="M22" s="40">
        <v>366.57023400000003</v>
      </c>
      <c r="N22" s="45">
        <v>366.57023400000003</v>
      </c>
      <c r="O22" s="44">
        <v>0</v>
      </c>
      <c r="P22" s="40">
        <v>54.328558999999998</v>
      </c>
      <c r="Q22" s="41">
        <v>54.328558999999998</v>
      </c>
      <c r="R22" s="40">
        <v>0</v>
      </c>
      <c r="S22" s="40">
        <v>389.87773900000002</v>
      </c>
      <c r="T22" s="45">
        <v>389.87773900000002</v>
      </c>
      <c r="U22" s="26">
        <f t="shared" si="3"/>
        <v>-17.619662984251061</v>
      </c>
      <c r="V22" s="32">
        <f t="shared" si="4"/>
        <v>-5.9781574243714335</v>
      </c>
    </row>
    <row r="23" spans="1:23" ht="15" x14ac:dyDescent="0.2">
      <c r="A23" s="42" t="s">
        <v>9</v>
      </c>
      <c r="B23" s="39" t="s">
        <v>35</v>
      </c>
      <c r="C23" s="39" t="s">
        <v>31</v>
      </c>
      <c r="D23" s="39" t="s">
        <v>81</v>
      </c>
      <c r="E23" s="39" t="s">
        <v>86</v>
      </c>
      <c r="F23" s="39" t="s">
        <v>77</v>
      </c>
      <c r="G23" s="39" t="s">
        <v>77</v>
      </c>
      <c r="H23" s="43" t="s">
        <v>83</v>
      </c>
      <c r="I23" s="44">
        <v>0</v>
      </c>
      <c r="J23" s="40">
        <v>0.93626699999999996</v>
      </c>
      <c r="K23" s="41">
        <v>0.93626699999999996</v>
      </c>
      <c r="L23" s="40">
        <v>0</v>
      </c>
      <c r="M23" s="40">
        <v>107.403982</v>
      </c>
      <c r="N23" s="45">
        <v>107.403982</v>
      </c>
      <c r="O23" s="44">
        <v>0</v>
      </c>
      <c r="P23" s="40">
        <v>0</v>
      </c>
      <c r="Q23" s="41">
        <v>0</v>
      </c>
      <c r="R23" s="40">
        <v>0</v>
      </c>
      <c r="S23" s="40">
        <v>0</v>
      </c>
      <c r="T23" s="45">
        <v>0</v>
      </c>
      <c r="U23" s="37" t="s">
        <v>28</v>
      </c>
      <c r="V23" s="38" t="s">
        <v>28</v>
      </c>
    </row>
    <row r="24" spans="1:23" ht="15" x14ac:dyDescent="0.2">
      <c r="A24" s="42" t="s">
        <v>9</v>
      </c>
      <c r="B24" s="39" t="s">
        <v>35</v>
      </c>
      <c r="C24" s="39" t="s">
        <v>31</v>
      </c>
      <c r="D24" s="39" t="s">
        <v>87</v>
      </c>
      <c r="E24" s="39" t="s">
        <v>88</v>
      </c>
      <c r="F24" s="39" t="s">
        <v>20</v>
      </c>
      <c r="G24" s="39" t="s">
        <v>89</v>
      </c>
      <c r="H24" s="43" t="s">
        <v>90</v>
      </c>
      <c r="I24" s="44">
        <v>1765.0179049999999</v>
      </c>
      <c r="J24" s="40">
        <v>0</v>
      </c>
      <c r="K24" s="41">
        <v>1765.0179049999999</v>
      </c>
      <c r="L24" s="40">
        <v>13167.257734000001</v>
      </c>
      <c r="M24" s="40">
        <v>0</v>
      </c>
      <c r="N24" s="45">
        <v>13167.257734000001</v>
      </c>
      <c r="O24" s="44">
        <v>1723.24602</v>
      </c>
      <c r="P24" s="40">
        <v>0</v>
      </c>
      <c r="Q24" s="41">
        <v>1723.24602</v>
      </c>
      <c r="R24" s="40">
        <v>13360.355575</v>
      </c>
      <c r="S24" s="40">
        <v>0</v>
      </c>
      <c r="T24" s="45">
        <v>13360.355575</v>
      </c>
      <c r="U24" s="26">
        <f t="shared" si="3"/>
        <v>2.4240232976136422</v>
      </c>
      <c r="V24" s="32">
        <f t="shared" si="4"/>
        <v>-1.4453046546255455</v>
      </c>
    </row>
    <row r="25" spans="1:23" ht="15" x14ac:dyDescent="0.2">
      <c r="A25" s="42" t="s">
        <v>9</v>
      </c>
      <c r="B25" s="39" t="s">
        <v>35</v>
      </c>
      <c r="C25" s="39" t="s">
        <v>31</v>
      </c>
      <c r="D25" s="39" t="s">
        <v>91</v>
      </c>
      <c r="E25" s="39" t="s">
        <v>92</v>
      </c>
      <c r="F25" s="39" t="s">
        <v>38</v>
      </c>
      <c r="G25" s="39" t="s">
        <v>38</v>
      </c>
      <c r="H25" s="43" t="s">
        <v>93</v>
      </c>
      <c r="I25" s="44">
        <v>48.124415999999997</v>
      </c>
      <c r="J25" s="40">
        <v>20.707450000000001</v>
      </c>
      <c r="K25" s="41">
        <v>68.831866000000005</v>
      </c>
      <c r="L25" s="40">
        <v>352.854242</v>
      </c>
      <c r="M25" s="40">
        <v>200.951111</v>
      </c>
      <c r="N25" s="45">
        <v>553.80535299999997</v>
      </c>
      <c r="O25" s="44">
        <v>62.244225999999998</v>
      </c>
      <c r="P25" s="40">
        <v>29.295936000000001</v>
      </c>
      <c r="Q25" s="41">
        <v>91.540161999999995</v>
      </c>
      <c r="R25" s="40">
        <v>445.516773</v>
      </c>
      <c r="S25" s="40">
        <v>236.77556200000001</v>
      </c>
      <c r="T25" s="45">
        <v>682.29233499999998</v>
      </c>
      <c r="U25" s="26">
        <f t="shared" si="3"/>
        <v>-24.806921359828916</v>
      </c>
      <c r="V25" s="32">
        <f t="shared" si="4"/>
        <v>-18.831661358177211</v>
      </c>
    </row>
    <row r="26" spans="1:23" ht="15" x14ac:dyDescent="0.2">
      <c r="A26" s="42" t="s">
        <v>9</v>
      </c>
      <c r="B26" s="39" t="s">
        <v>35</v>
      </c>
      <c r="C26" s="39" t="s">
        <v>41</v>
      </c>
      <c r="D26" s="39" t="s">
        <v>94</v>
      </c>
      <c r="E26" s="39" t="s">
        <v>95</v>
      </c>
      <c r="F26" s="39" t="s">
        <v>71</v>
      </c>
      <c r="G26" s="39" t="s">
        <v>72</v>
      </c>
      <c r="H26" s="43" t="s">
        <v>72</v>
      </c>
      <c r="I26" s="44">
        <v>0</v>
      </c>
      <c r="J26" s="40">
        <v>0.10122100000000001</v>
      </c>
      <c r="K26" s="41">
        <v>0.10122100000000001</v>
      </c>
      <c r="L26" s="40">
        <v>0</v>
      </c>
      <c r="M26" s="40">
        <v>3.131589</v>
      </c>
      <c r="N26" s="45">
        <v>3.131589</v>
      </c>
      <c r="O26" s="44">
        <v>0</v>
      </c>
      <c r="P26" s="40">
        <v>1.0741259999999999</v>
      </c>
      <c r="Q26" s="41">
        <v>1.0741259999999999</v>
      </c>
      <c r="R26" s="40">
        <v>0</v>
      </c>
      <c r="S26" s="40">
        <v>6.4770690000000002</v>
      </c>
      <c r="T26" s="45">
        <v>6.4770690000000002</v>
      </c>
      <c r="U26" s="26">
        <f t="shared" si="3"/>
        <v>-90.576431442866095</v>
      </c>
      <c r="V26" s="32">
        <f t="shared" si="4"/>
        <v>-51.651140353761861</v>
      </c>
    </row>
    <row r="27" spans="1:23" ht="15" x14ac:dyDescent="0.2">
      <c r="A27" s="42" t="s">
        <v>9</v>
      </c>
      <c r="B27" s="39" t="s">
        <v>35</v>
      </c>
      <c r="C27" s="39" t="s">
        <v>31</v>
      </c>
      <c r="D27" s="39" t="s">
        <v>96</v>
      </c>
      <c r="E27" s="39" t="s">
        <v>97</v>
      </c>
      <c r="F27" s="39" t="s">
        <v>98</v>
      </c>
      <c r="G27" s="39" t="s">
        <v>99</v>
      </c>
      <c r="H27" s="43" t="s">
        <v>100</v>
      </c>
      <c r="I27" s="44">
        <v>3701.02261</v>
      </c>
      <c r="J27" s="40">
        <v>107.16417</v>
      </c>
      <c r="K27" s="41">
        <v>3808.18678</v>
      </c>
      <c r="L27" s="40">
        <v>28753.529863</v>
      </c>
      <c r="M27" s="40">
        <v>986.61408700000004</v>
      </c>
      <c r="N27" s="45">
        <v>29740.143950000001</v>
      </c>
      <c r="O27" s="44">
        <v>3477.31592</v>
      </c>
      <c r="P27" s="40">
        <v>153.86260899999999</v>
      </c>
      <c r="Q27" s="41">
        <v>3631.1785289999998</v>
      </c>
      <c r="R27" s="40">
        <v>26700.307751</v>
      </c>
      <c r="S27" s="40">
        <v>1372.7656649999999</v>
      </c>
      <c r="T27" s="45">
        <v>28073.073415999999</v>
      </c>
      <c r="U27" s="26">
        <f t="shared" si="3"/>
        <v>4.8746777275296083</v>
      </c>
      <c r="V27" s="32">
        <f t="shared" si="4"/>
        <v>5.9383257019869795</v>
      </c>
    </row>
    <row r="28" spans="1:23" s="6" customFormat="1" ht="15" x14ac:dyDescent="0.2">
      <c r="A28" s="42" t="s">
        <v>9</v>
      </c>
      <c r="B28" s="39" t="s">
        <v>35</v>
      </c>
      <c r="C28" s="39" t="s">
        <v>31</v>
      </c>
      <c r="D28" s="39" t="s">
        <v>101</v>
      </c>
      <c r="E28" s="39" t="s">
        <v>102</v>
      </c>
      <c r="F28" s="39" t="s">
        <v>103</v>
      </c>
      <c r="G28" s="39" t="s">
        <v>104</v>
      </c>
      <c r="H28" s="43" t="s">
        <v>102</v>
      </c>
      <c r="I28" s="44">
        <v>72.039792000000006</v>
      </c>
      <c r="J28" s="40">
        <v>2.1492059999999999</v>
      </c>
      <c r="K28" s="41">
        <v>74.188997999999998</v>
      </c>
      <c r="L28" s="40">
        <v>903.12858100000005</v>
      </c>
      <c r="M28" s="40">
        <v>60.677636</v>
      </c>
      <c r="N28" s="45">
        <v>963.80621699999995</v>
      </c>
      <c r="O28" s="44">
        <v>136.511428</v>
      </c>
      <c r="P28" s="40">
        <v>9.2100989999999996</v>
      </c>
      <c r="Q28" s="41">
        <v>145.72152700000001</v>
      </c>
      <c r="R28" s="40">
        <v>770.15719100000001</v>
      </c>
      <c r="S28" s="40">
        <v>84.831828999999999</v>
      </c>
      <c r="T28" s="45">
        <v>854.98901999999998</v>
      </c>
      <c r="U28" s="26">
        <f t="shared" si="3"/>
        <v>-49.08851181610251</v>
      </c>
      <c r="V28" s="32">
        <f t="shared" si="4"/>
        <v>12.727320989455503</v>
      </c>
      <c r="W28" s="1"/>
    </row>
    <row r="29" spans="1:23" ht="15" x14ac:dyDescent="0.2">
      <c r="A29" s="42" t="s">
        <v>9</v>
      </c>
      <c r="B29" s="39" t="s">
        <v>35</v>
      </c>
      <c r="C29" s="39" t="s">
        <v>31</v>
      </c>
      <c r="D29" s="39" t="s">
        <v>105</v>
      </c>
      <c r="E29" s="39" t="s">
        <v>106</v>
      </c>
      <c r="F29" s="39" t="s">
        <v>107</v>
      </c>
      <c r="G29" s="39" t="s">
        <v>108</v>
      </c>
      <c r="H29" s="43" t="s">
        <v>109</v>
      </c>
      <c r="I29" s="44">
        <v>65.322720000000004</v>
      </c>
      <c r="J29" s="40">
        <v>124.59477</v>
      </c>
      <c r="K29" s="41">
        <v>189.91748999999999</v>
      </c>
      <c r="L29" s="40">
        <v>516.04192</v>
      </c>
      <c r="M29" s="40">
        <v>1031.8643199999999</v>
      </c>
      <c r="N29" s="45">
        <v>1547.90624</v>
      </c>
      <c r="O29" s="44">
        <v>29.689920000000001</v>
      </c>
      <c r="P29" s="40">
        <v>81.500569999999996</v>
      </c>
      <c r="Q29" s="41">
        <v>111.19049</v>
      </c>
      <c r="R29" s="40">
        <v>351.84323999999998</v>
      </c>
      <c r="S29" s="40">
        <v>805.85596999999996</v>
      </c>
      <c r="T29" s="45">
        <v>1157.69921</v>
      </c>
      <c r="U29" s="26">
        <f t="shared" ref="U29:U92" si="5">+((K29/Q29)-1)*100</f>
        <v>70.803717116454834</v>
      </c>
      <c r="V29" s="32">
        <f t="shared" ref="V29:V92" si="6">+((N29/T29)-1)*100</f>
        <v>33.705389675440834</v>
      </c>
    </row>
    <row r="30" spans="1:23" ht="15" x14ac:dyDescent="0.2">
      <c r="A30" s="42" t="s">
        <v>9</v>
      </c>
      <c r="B30" s="39" t="s">
        <v>35</v>
      </c>
      <c r="C30" s="39" t="s">
        <v>31</v>
      </c>
      <c r="D30" s="39" t="s">
        <v>110</v>
      </c>
      <c r="E30" s="39" t="s">
        <v>111</v>
      </c>
      <c r="F30" s="39" t="s">
        <v>112</v>
      </c>
      <c r="G30" s="39" t="s">
        <v>113</v>
      </c>
      <c r="H30" s="43" t="s">
        <v>113</v>
      </c>
      <c r="I30" s="44">
        <v>0</v>
      </c>
      <c r="J30" s="40">
        <v>0</v>
      </c>
      <c r="K30" s="41">
        <v>0</v>
      </c>
      <c r="L30" s="40">
        <v>0</v>
      </c>
      <c r="M30" s="40">
        <v>0</v>
      </c>
      <c r="N30" s="45">
        <v>0</v>
      </c>
      <c r="O30" s="44">
        <v>0</v>
      </c>
      <c r="P30" s="40">
        <v>0</v>
      </c>
      <c r="Q30" s="41">
        <v>0</v>
      </c>
      <c r="R30" s="40">
        <v>14.70105</v>
      </c>
      <c r="S30" s="40">
        <v>0</v>
      </c>
      <c r="T30" s="45">
        <v>14.70105</v>
      </c>
      <c r="U30" s="37" t="s">
        <v>28</v>
      </c>
      <c r="V30" s="38" t="s">
        <v>28</v>
      </c>
    </row>
    <row r="31" spans="1:23" ht="15" x14ac:dyDescent="0.2">
      <c r="A31" s="42" t="s">
        <v>9</v>
      </c>
      <c r="B31" s="39" t="s">
        <v>35</v>
      </c>
      <c r="C31" s="39" t="s">
        <v>31</v>
      </c>
      <c r="D31" s="39" t="s">
        <v>110</v>
      </c>
      <c r="E31" s="39" t="s">
        <v>114</v>
      </c>
      <c r="F31" s="39" t="s">
        <v>112</v>
      </c>
      <c r="G31" s="39" t="s">
        <v>113</v>
      </c>
      <c r="H31" s="43" t="s">
        <v>113</v>
      </c>
      <c r="I31" s="44">
        <v>0</v>
      </c>
      <c r="J31" s="40">
        <v>0</v>
      </c>
      <c r="K31" s="41">
        <v>0</v>
      </c>
      <c r="L31" s="40">
        <v>0</v>
      </c>
      <c r="M31" s="40">
        <v>0</v>
      </c>
      <c r="N31" s="45">
        <v>0</v>
      </c>
      <c r="O31" s="44">
        <v>0</v>
      </c>
      <c r="P31" s="40">
        <v>0</v>
      </c>
      <c r="Q31" s="41">
        <v>0</v>
      </c>
      <c r="R31" s="40">
        <v>6.3004499999999997</v>
      </c>
      <c r="S31" s="40">
        <v>0</v>
      </c>
      <c r="T31" s="45">
        <v>6.3004499999999997</v>
      </c>
      <c r="U31" s="37" t="s">
        <v>28</v>
      </c>
      <c r="V31" s="38" t="s">
        <v>28</v>
      </c>
    </row>
    <row r="32" spans="1:23" ht="15" x14ac:dyDescent="0.2">
      <c r="A32" s="42" t="s">
        <v>9</v>
      </c>
      <c r="B32" s="39" t="s">
        <v>35</v>
      </c>
      <c r="C32" s="39" t="s">
        <v>31</v>
      </c>
      <c r="D32" s="39" t="s">
        <v>115</v>
      </c>
      <c r="E32" s="39" t="s">
        <v>116</v>
      </c>
      <c r="F32" s="39" t="s">
        <v>20</v>
      </c>
      <c r="G32" s="39" t="s">
        <v>117</v>
      </c>
      <c r="H32" s="43" t="s">
        <v>118</v>
      </c>
      <c r="I32" s="44">
        <v>0</v>
      </c>
      <c r="J32" s="40">
        <v>0</v>
      </c>
      <c r="K32" s="41">
        <v>0</v>
      </c>
      <c r="L32" s="40">
        <v>0</v>
      </c>
      <c r="M32" s="40">
        <v>56.864336999999999</v>
      </c>
      <c r="N32" s="45">
        <v>56.864336999999999</v>
      </c>
      <c r="O32" s="44">
        <v>0</v>
      </c>
      <c r="P32" s="40">
        <v>9.2639630000000004</v>
      </c>
      <c r="Q32" s="41">
        <v>9.2639630000000004</v>
      </c>
      <c r="R32" s="40">
        <v>0</v>
      </c>
      <c r="S32" s="40">
        <v>98.872742000000002</v>
      </c>
      <c r="T32" s="45">
        <v>98.872742000000002</v>
      </c>
      <c r="U32" s="37" t="s">
        <v>28</v>
      </c>
      <c r="V32" s="32">
        <f t="shared" si="6"/>
        <v>-42.487347018251</v>
      </c>
    </row>
    <row r="33" spans="1:22" ht="15" x14ac:dyDescent="0.2">
      <c r="A33" s="42" t="s">
        <v>9</v>
      </c>
      <c r="B33" s="39" t="s">
        <v>35</v>
      </c>
      <c r="C33" s="39" t="s">
        <v>31</v>
      </c>
      <c r="D33" s="39" t="s">
        <v>119</v>
      </c>
      <c r="E33" s="39" t="s">
        <v>120</v>
      </c>
      <c r="F33" s="39" t="s">
        <v>44</v>
      </c>
      <c r="G33" s="39" t="s">
        <v>121</v>
      </c>
      <c r="H33" s="43" t="s">
        <v>122</v>
      </c>
      <c r="I33" s="44">
        <v>27.037500000000001</v>
      </c>
      <c r="J33" s="40">
        <v>59.946100000000001</v>
      </c>
      <c r="K33" s="41">
        <v>86.983599999999996</v>
      </c>
      <c r="L33" s="40">
        <v>178.15170000000001</v>
      </c>
      <c r="M33" s="40">
        <v>465.6601</v>
      </c>
      <c r="N33" s="45">
        <v>643.81179999999995</v>
      </c>
      <c r="O33" s="44">
        <v>53.492400000000004</v>
      </c>
      <c r="P33" s="40">
        <v>75.627799999999993</v>
      </c>
      <c r="Q33" s="41">
        <v>129.12020000000001</v>
      </c>
      <c r="R33" s="40">
        <v>314.96838000000002</v>
      </c>
      <c r="S33" s="40">
        <v>468.59059999999999</v>
      </c>
      <c r="T33" s="45">
        <v>783.55898000000002</v>
      </c>
      <c r="U33" s="26">
        <f t="shared" si="5"/>
        <v>-32.633623553866876</v>
      </c>
      <c r="V33" s="32">
        <f t="shared" si="6"/>
        <v>-17.834928010141638</v>
      </c>
    </row>
    <row r="34" spans="1:22" ht="15" x14ac:dyDescent="0.2">
      <c r="A34" s="42" t="s">
        <v>9</v>
      </c>
      <c r="B34" s="39" t="s">
        <v>35</v>
      </c>
      <c r="C34" s="39" t="s">
        <v>31</v>
      </c>
      <c r="D34" s="39" t="s">
        <v>119</v>
      </c>
      <c r="E34" s="39" t="s">
        <v>123</v>
      </c>
      <c r="F34" s="39" t="s">
        <v>44</v>
      </c>
      <c r="G34" s="39" t="s">
        <v>121</v>
      </c>
      <c r="H34" s="43" t="s">
        <v>122</v>
      </c>
      <c r="I34" s="44">
        <v>20.764800000000001</v>
      </c>
      <c r="J34" s="40">
        <v>46.184100000000001</v>
      </c>
      <c r="K34" s="41">
        <v>66.948899999999995</v>
      </c>
      <c r="L34" s="40">
        <v>131.90360000000001</v>
      </c>
      <c r="M34" s="40">
        <v>351.88459999999998</v>
      </c>
      <c r="N34" s="45">
        <v>483.78820000000002</v>
      </c>
      <c r="O34" s="44">
        <v>25.271999999999998</v>
      </c>
      <c r="P34" s="40">
        <v>35.9452</v>
      </c>
      <c r="Q34" s="41">
        <v>61.217199999999998</v>
      </c>
      <c r="R34" s="40">
        <v>165.02531999999999</v>
      </c>
      <c r="S34" s="40">
        <v>252.46199999999999</v>
      </c>
      <c r="T34" s="45">
        <v>417.48732000000001</v>
      </c>
      <c r="U34" s="26">
        <f t="shared" si="5"/>
        <v>9.3628914749449343</v>
      </c>
      <c r="V34" s="32">
        <f t="shared" si="6"/>
        <v>15.880932623294996</v>
      </c>
    </row>
    <row r="35" spans="1:22" ht="15" x14ac:dyDescent="0.2">
      <c r="A35" s="42" t="s">
        <v>9</v>
      </c>
      <c r="B35" s="39" t="s">
        <v>35</v>
      </c>
      <c r="C35" s="39" t="s">
        <v>31</v>
      </c>
      <c r="D35" s="39" t="s">
        <v>119</v>
      </c>
      <c r="E35" s="39" t="s">
        <v>124</v>
      </c>
      <c r="F35" s="39" t="s">
        <v>44</v>
      </c>
      <c r="G35" s="39" t="s">
        <v>121</v>
      </c>
      <c r="H35" s="43" t="s">
        <v>125</v>
      </c>
      <c r="I35" s="44">
        <v>6.0564</v>
      </c>
      <c r="J35" s="40">
        <v>23.0657</v>
      </c>
      <c r="K35" s="41">
        <v>29.1221</v>
      </c>
      <c r="L35" s="40">
        <v>25.7546</v>
      </c>
      <c r="M35" s="40">
        <v>121.89830000000001</v>
      </c>
      <c r="N35" s="45">
        <v>147.65289999999999</v>
      </c>
      <c r="O35" s="44">
        <v>0</v>
      </c>
      <c r="P35" s="40">
        <v>0</v>
      </c>
      <c r="Q35" s="41">
        <v>0</v>
      </c>
      <c r="R35" s="40">
        <v>0</v>
      </c>
      <c r="S35" s="40">
        <v>0</v>
      </c>
      <c r="T35" s="45">
        <v>0</v>
      </c>
      <c r="U35" s="37" t="s">
        <v>28</v>
      </c>
      <c r="V35" s="38" t="s">
        <v>28</v>
      </c>
    </row>
    <row r="36" spans="1:22" ht="15" x14ac:dyDescent="0.2">
      <c r="A36" s="42" t="s">
        <v>9</v>
      </c>
      <c r="B36" s="39" t="s">
        <v>35</v>
      </c>
      <c r="C36" s="39" t="s">
        <v>31</v>
      </c>
      <c r="D36" s="39" t="s">
        <v>260</v>
      </c>
      <c r="E36" s="39" t="s">
        <v>261</v>
      </c>
      <c r="F36" s="39" t="s">
        <v>53</v>
      </c>
      <c r="G36" s="39" t="s">
        <v>262</v>
      </c>
      <c r="H36" s="43" t="s">
        <v>263</v>
      </c>
      <c r="I36" s="44">
        <v>0</v>
      </c>
      <c r="J36" s="40">
        <v>0</v>
      </c>
      <c r="K36" s="41">
        <v>0</v>
      </c>
      <c r="L36" s="40">
        <v>4.9400000000000004</v>
      </c>
      <c r="M36" s="40">
        <v>0</v>
      </c>
      <c r="N36" s="45">
        <v>4.9400000000000004</v>
      </c>
      <c r="O36" s="44">
        <v>0</v>
      </c>
      <c r="P36" s="40">
        <v>0</v>
      </c>
      <c r="Q36" s="41">
        <v>0</v>
      </c>
      <c r="R36" s="40">
        <v>0</v>
      </c>
      <c r="S36" s="40">
        <v>0</v>
      </c>
      <c r="T36" s="45">
        <v>0</v>
      </c>
      <c r="U36" s="37" t="s">
        <v>28</v>
      </c>
      <c r="V36" s="38" t="s">
        <v>28</v>
      </c>
    </row>
    <row r="37" spans="1:22" ht="15" x14ac:dyDescent="0.2">
      <c r="A37" s="42" t="s">
        <v>9</v>
      </c>
      <c r="B37" s="39" t="s">
        <v>126</v>
      </c>
      <c r="C37" s="39" t="s">
        <v>31</v>
      </c>
      <c r="D37" s="39" t="s">
        <v>127</v>
      </c>
      <c r="E37" s="39" t="s">
        <v>128</v>
      </c>
      <c r="F37" s="39" t="s">
        <v>77</v>
      </c>
      <c r="G37" s="39" t="s">
        <v>77</v>
      </c>
      <c r="H37" s="43" t="s">
        <v>83</v>
      </c>
      <c r="I37" s="44">
        <v>0</v>
      </c>
      <c r="J37" s="40">
        <v>0</v>
      </c>
      <c r="K37" s="41">
        <v>0</v>
      </c>
      <c r="L37" s="40">
        <v>0</v>
      </c>
      <c r="M37" s="40">
        <v>0</v>
      </c>
      <c r="N37" s="45">
        <v>0</v>
      </c>
      <c r="O37" s="44">
        <v>0</v>
      </c>
      <c r="P37" s="40">
        <v>0</v>
      </c>
      <c r="Q37" s="41">
        <v>0</v>
      </c>
      <c r="R37" s="40">
        <v>6.09</v>
      </c>
      <c r="S37" s="40">
        <v>0</v>
      </c>
      <c r="T37" s="45">
        <v>6.09</v>
      </c>
      <c r="U37" s="37" t="s">
        <v>28</v>
      </c>
      <c r="V37" s="38" t="s">
        <v>28</v>
      </c>
    </row>
    <row r="38" spans="1:22" ht="15" x14ac:dyDescent="0.2">
      <c r="A38" s="42" t="s">
        <v>9</v>
      </c>
      <c r="B38" s="39" t="s">
        <v>35</v>
      </c>
      <c r="C38" s="39" t="s">
        <v>31</v>
      </c>
      <c r="D38" s="39" t="s">
        <v>129</v>
      </c>
      <c r="E38" s="39" t="s">
        <v>130</v>
      </c>
      <c r="F38" s="39" t="s">
        <v>131</v>
      </c>
      <c r="G38" s="39" t="s">
        <v>132</v>
      </c>
      <c r="H38" s="43" t="s">
        <v>133</v>
      </c>
      <c r="I38" s="44">
        <v>340.97835400000002</v>
      </c>
      <c r="J38" s="40">
        <v>0</v>
      </c>
      <c r="K38" s="41">
        <v>340.97835400000002</v>
      </c>
      <c r="L38" s="40">
        <v>2301.14489</v>
      </c>
      <c r="M38" s="40">
        <v>344.728724</v>
      </c>
      <c r="N38" s="45">
        <v>2645.873615</v>
      </c>
      <c r="O38" s="44">
        <v>387.91461600000002</v>
      </c>
      <c r="P38" s="40">
        <v>0</v>
      </c>
      <c r="Q38" s="41">
        <v>387.91461600000002</v>
      </c>
      <c r="R38" s="40">
        <v>2198.8132049999999</v>
      </c>
      <c r="S38" s="40">
        <v>0</v>
      </c>
      <c r="T38" s="45">
        <v>2198.8132049999999</v>
      </c>
      <c r="U38" s="26">
        <f t="shared" si="5"/>
        <v>-12.099637410929621</v>
      </c>
      <c r="V38" s="32">
        <f t="shared" si="6"/>
        <v>20.331895814678802</v>
      </c>
    </row>
    <row r="39" spans="1:22" ht="15" x14ac:dyDescent="0.2">
      <c r="A39" s="42" t="s">
        <v>9</v>
      </c>
      <c r="B39" s="39" t="s">
        <v>35</v>
      </c>
      <c r="C39" s="39" t="s">
        <v>31</v>
      </c>
      <c r="D39" s="39" t="s">
        <v>273</v>
      </c>
      <c r="E39" s="39" t="s">
        <v>206</v>
      </c>
      <c r="F39" s="39" t="s">
        <v>44</v>
      </c>
      <c r="G39" s="39" t="s">
        <v>62</v>
      </c>
      <c r="H39" s="43" t="s">
        <v>207</v>
      </c>
      <c r="I39" s="44">
        <v>372.50817799999999</v>
      </c>
      <c r="J39" s="40">
        <v>42.635981999999998</v>
      </c>
      <c r="K39" s="41">
        <v>415.14416</v>
      </c>
      <c r="L39" s="40">
        <v>372.50817799999999</v>
      </c>
      <c r="M39" s="40">
        <v>42.635981999999998</v>
      </c>
      <c r="N39" s="45">
        <v>415.14416</v>
      </c>
      <c r="O39" s="44">
        <v>0</v>
      </c>
      <c r="P39" s="40">
        <v>0</v>
      </c>
      <c r="Q39" s="41">
        <v>0</v>
      </c>
      <c r="R39" s="40">
        <v>0</v>
      </c>
      <c r="S39" s="40">
        <v>0</v>
      </c>
      <c r="T39" s="45">
        <v>0</v>
      </c>
      <c r="U39" s="37" t="s">
        <v>28</v>
      </c>
      <c r="V39" s="38" t="s">
        <v>28</v>
      </c>
    </row>
    <row r="40" spans="1:22" ht="15" x14ac:dyDescent="0.2">
      <c r="A40" s="42" t="s">
        <v>9</v>
      </c>
      <c r="B40" s="39" t="s">
        <v>35</v>
      </c>
      <c r="C40" s="39" t="s">
        <v>31</v>
      </c>
      <c r="D40" s="39" t="s">
        <v>134</v>
      </c>
      <c r="E40" s="39" t="s">
        <v>135</v>
      </c>
      <c r="F40" s="39" t="s">
        <v>38</v>
      </c>
      <c r="G40" s="39" t="s">
        <v>136</v>
      </c>
      <c r="H40" s="43" t="s">
        <v>137</v>
      </c>
      <c r="I40" s="44">
        <v>1149.3405</v>
      </c>
      <c r="J40" s="40">
        <v>0</v>
      </c>
      <c r="K40" s="41">
        <v>1149.3405</v>
      </c>
      <c r="L40" s="40">
        <v>8191.6534819999997</v>
      </c>
      <c r="M40" s="40">
        <v>0</v>
      </c>
      <c r="N40" s="45">
        <v>8191.6534819999997</v>
      </c>
      <c r="O40" s="44">
        <v>1053.0227010000001</v>
      </c>
      <c r="P40" s="40">
        <v>0</v>
      </c>
      <c r="Q40" s="41">
        <v>1053.0227010000001</v>
      </c>
      <c r="R40" s="40">
        <v>9376.8642569999993</v>
      </c>
      <c r="S40" s="40">
        <v>0</v>
      </c>
      <c r="T40" s="45">
        <v>9376.8642569999993</v>
      </c>
      <c r="U40" s="26">
        <f t="shared" si="5"/>
        <v>9.1467922684413061</v>
      </c>
      <c r="V40" s="32">
        <f t="shared" si="6"/>
        <v>-12.639734803830805</v>
      </c>
    </row>
    <row r="41" spans="1:22" ht="15" x14ac:dyDescent="0.2">
      <c r="A41" s="42" t="s">
        <v>9</v>
      </c>
      <c r="B41" s="39" t="s">
        <v>35</v>
      </c>
      <c r="C41" s="39" t="s">
        <v>31</v>
      </c>
      <c r="D41" s="39" t="s">
        <v>138</v>
      </c>
      <c r="E41" s="39" t="s">
        <v>139</v>
      </c>
      <c r="F41" s="39" t="s">
        <v>44</v>
      </c>
      <c r="G41" s="39" t="s">
        <v>140</v>
      </c>
      <c r="H41" s="43" t="s">
        <v>141</v>
      </c>
      <c r="I41" s="44">
        <v>8.5149069999999991</v>
      </c>
      <c r="J41" s="40">
        <v>0</v>
      </c>
      <c r="K41" s="41">
        <v>8.5149069999999991</v>
      </c>
      <c r="L41" s="40">
        <v>56.123593999999997</v>
      </c>
      <c r="M41" s="40">
        <v>0</v>
      </c>
      <c r="N41" s="45">
        <v>56.123593999999997</v>
      </c>
      <c r="O41" s="44">
        <v>9.5861879999999999</v>
      </c>
      <c r="P41" s="40">
        <v>0</v>
      </c>
      <c r="Q41" s="41">
        <v>9.5861879999999999</v>
      </c>
      <c r="R41" s="40">
        <v>58.627184</v>
      </c>
      <c r="S41" s="40">
        <v>0</v>
      </c>
      <c r="T41" s="45">
        <v>58.627184</v>
      </c>
      <c r="U41" s="26">
        <f t="shared" si="5"/>
        <v>-11.175255482158297</v>
      </c>
      <c r="V41" s="32">
        <f t="shared" si="6"/>
        <v>-4.2703569047423562</v>
      </c>
    </row>
    <row r="42" spans="1:22" ht="15" x14ac:dyDescent="0.2">
      <c r="A42" s="42" t="s">
        <v>9</v>
      </c>
      <c r="B42" s="39" t="s">
        <v>35</v>
      </c>
      <c r="C42" s="39" t="s">
        <v>31</v>
      </c>
      <c r="D42" s="39" t="s">
        <v>142</v>
      </c>
      <c r="E42" s="39" t="s">
        <v>143</v>
      </c>
      <c r="F42" s="39" t="s">
        <v>77</v>
      </c>
      <c r="G42" s="39" t="s">
        <v>77</v>
      </c>
      <c r="H42" s="43" t="s">
        <v>144</v>
      </c>
      <c r="I42" s="44">
        <v>0</v>
      </c>
      <c r="J42" s="40">
        <v>3.2837010000000002</v>
      </c>
      <c r="K42" s="41">
        <v>3.2837010000000002</v>
      </c>
      <c r="L42" s="40">
        <v>0</v>
      </c>
      <c r="M42" s="40">
        <v>32.044556</v>
      </c>
      <c r="N42" s="45">
        <v>32.044556</v>
      </c>
      <c r="O42" s="44">
        <v>0</v>
      </c>
      <c r="P42" s="40">
        <v>0.65280899999999997</v>
      </c>
      <c r="Q42" s="41">
        <v>0.65280899999999997</v>
      </c>
      <c r="R42" s="40">
        <v>0</v>
      </c>
      <c r="S42" s="40">
        <v>2.1113529999999998</v>
      </c>
      <c r="T42" s="45">
        <v>2.1113529999999998</v>
      </c>
      <c r="U42" s="37" t="s">
        <v>28</v>
      </c>
      <c r="V42" s="38" t="s">
        <v>28</v>
      </c>
    </row>
    <row r="43" spans="1:22" ht="15" x14ac:dyDescent="0.2">
      <c r="A43" s="42" t="s">
        <v>9</v>
      </c>
      <c r="B43" s="39" t="s">
        <v>126</v>
      </c>
      <c r="C43" s="39" t="s">
        <v>31</v>
      </c>
      <c r="D43" s="39" t="s">
        <v>142</v>
      </c>
      <c r="E43" s="39" t="s">
        <v>143</v>
      </c>
      <c r="F43" s="39" t="s">
        <v>77</v>
      </c>
      <c r="G43" s="39" t="s">
        <v>77</v>
      </c>
      <c r="H43" s="43" t="s">
        <v>144</v>
      </c>
      <c r="I43" s="44">
        <v>0</v>
      </c>
      <c r="J43" s="40">
        <v>3.4719440000000001</v>
      </c>
      <c r="K43" s="41">
        <v>3.4719440000000001</v>
      </c>
      <c r="L43" s="40">
        <v>0</v>
      </c>
      <c r="M43" s="40">
        <v>17.659894000000001</v>
      </c>
      <c r="N43" s="45">
        <v>17.659894000000001</v>
      </c>
      <c r="O43" s="44">
        <v>0</v>
      </c>
      <c r="P43" s="40">
        <v>0</v>
      </c>
      <c r="Q43" s="41">
        <v>0</v>
      </c>
      <c r="R43" s="40">
        <v>0</v>
      </c>
      <c r="S43" s="40">
        <v>0</v>
      </c>
      <c r="T43" s="45">
        <v>0</v>
      </c>
      <c r="U43" s="37" t="s">
        <v>28</v>
      </c>
      <c r="V43" s="38" t="s">
        <v>28</v>
      </c>
    </row>
    <row r="44" spans="1:22" ht="15" x14ac:dyDescent="0.2">
      <c r="A44" s="42" t="s">
        <v>9</v>
      </c>
      <c r="B44" s="39" t="s">
        <v>35</v>
      </c>
      <c r="C44" s="39" t="s">
        <v>31</v>
      </c>
      <c r="D44" s="39" t="s">
        <v>145</v>
      </c>
      <c r="E44" s="39" t="s">
        <v>82</v>
      </c>
      <c r="F44" s="39" t="s">
        <v>77</v>
      </c>
      <c r="G44" s="39" t="s">
        <v>77</v>
      </c>
      <c r="H44" s="43" t="s">
        <v>83</v>
      </c>
      <c r="I44" s="44">
        <v>0</v>
      </c>
      <c r="J44" s="40">
        <v>0</v>
      </c>
      <c r="K44" s="41">
        <v>0</v>
      </c>
      <c r="L44" s="40">
        <v>0</v>
      </c>
      <c r="M44" s="40">
        <v>0</v>
      </c>
      <c r="N44" s="45">
        <v>0</v>
      </c>
      <c r="O44" s="44">
        <v>0</v>
      </c>
      <c r="P44" s="40">
        <v>0</v>
      </c>
      <c r="Q44" s="41">
        <v>0</v>
      </c>
      <c r="R44" s="40">
        <v>0</v>
      </c>
      <c r="S44" s="40">
        <v>876.07108900000003</v>
      </c>
      <c r="T44" s="45">
        <v>876.07108900000003</v>
      </c>
      <c r="U44" s="37" t="s">
        <v>28</v>
      </c>
      <c r="V44" s="38" t="s">
        <v>28</v>
      </c>
    </row>
    <row r="45" spans="1:22" ht="15" x14ac:dyDescent="0.2">
      <c r="A45" s="42" t="s">
        <v>9</v>
      </c>
      <c r="B45" s="39" t="s">
        <v>35</v>
      </c>
      <c r="C45" s="39" t="s">
        <v>31</v>
      </c>
      <c r="D45" s="39" t="s">
        <v>145</v>
      </c>
      <c r="E45" s="39" t="s">
        <v>86</v>
      </c>
      <c r="F45" s="39" t="s">
        <v>77</v>
      </c>
      <c r="G45" s="39" t="s">
        <v>77</v>
      </c>
      <c r="H45" s="43" t="s">
        <v>83</v>
      </c>
      <c r="I45" s="44">
        <v>0</v>
      </c>
      <c r="J45" s="40">
        <v>0</v>
      </c>
      <c r="K45" s="41">
        <v>0</v>
      </c>
      <c r="L45" s="40">
        <v>0</v>
      </c>
      <c r="M45" s="40">
        <v>0</v>
      </c>
      <c r="N45" s="45">
        <v>0</v>
      </c>
      <c r="O45" s="44">
        <v>0</v>
      </c>
      <c r="P45" s="40">
        <v>15.967499999999999</v>
      </c>
      <c r="Q45" s="41">
        <v>15.967499999999999</v>
      </c>
      <c r="R45" s="40">
        <v>0</v>
      </c>
      <c r="S45" s="40">
        <v>70.887191999999999</v>
      </c>
      <c r="T45" s="45">
        <v>70.887191999999999</v>
      </c>
      <c r="U45" s="37" t="s">
        <v>28</v>
      </c>
      <c r="V45" s="38" t="s">
        <v>28</v>
      </c>
    </row>
    <row r="46" spans="1:22" ht="15" x14ac:dyDescent="0.2">
      <c r="A46" s="42" t="s">
        <v>9</v>
      </c>
      <c r="B46" s="39" t="s">
        <v>35</v>
      </c>
      <c r="C46" s="39" t="s">
        <v>31</v>
      </c>
      <c r="D46" s="39" t="s">
        <v>146</v>
      </c>
      <c r="E46" s="39" t="s">
        <v>147</v>
      </c>
      <c r="F46" s="39" t="s">
        <v>20</v>
      </c>
      <c r="G46" s="39" t="s">
        <v>148</v>
      </c>
      <c r="H46" s="43" t="s">
        <v>149</v>
      </c>
      <c r="I46" s="44">
        <v>0</v>
      </c>
      <c r="J46" s="40">
        <v>303.89490000000001</v>
      </c>
      <c r="K46" s="41">
        <v>303.89490000000001</v>
      </c>
      <c r="L46" s="40">
        <v>0</v>
      </c>
      <c r="M46" s="40">
        <v>1884.8514</v>
      </c>
      <c r="N46" s="45">
        <v>1884.8514</v>
      </c>
      <c r="O46" s="44">
        <v>0</v>
      </c>
      <c r="P46" s="40">
        <v>0</v>
      </c>
      <c r="Q46" s="41">
        <v>0</v>
      </c>
      <c r="R46" s="40">
        <v>0</v>
      </c>
      <c r="S46" s="40">
        <v>0</v>
      </c>
      <c r="T46" s="45">
        <v>0</v>
      </c>
      <c r="U46" s="37" t="s">
        <v>28</v>
      </c>
      <c r="V46" s="38" t="s">
        <v>28</v>
      </c>
    </row>
    <row r="47" spans="1:22" ht="15" x14ac:dyDescent="0.2">
      <c r="A47" s="42" t="s">
        <v>9</v>
      </c>
      <c r="B47" s="39" t="s">
        <v>35</v>
      </c>
      <c r="C47" s="39" t="s">
        <v>31</v>
      </c>
      <c r="D47" s="39" t="s">
        <v>146</v>
      </c>
      <c r="E47" s="39" t="s">
        <v>150</v>
      </c>
      <c r="F47" s="39" t="s">
        <v>20</v>
      </c>
      <c r="G47" s="39" t="s">
        <v>148</v>
      </c>
      <c r="H47" s="43" t="s">
        <v>149</v>
      </c>
      <c r="I47" s="44">
        <v>0</v>
      </c>
      <c r="J47" s="40">
        <v>0</v>
      </c>
      <c r="K47" s="41">
        <v>0</v>
      </c>
      <c r="L47" s="40">
        <v>0</v>
      </c>
      <c r="M47" s="40">
        <v>0</v>
      </c>
      <c r="N47" s="45">
        <v>0</v>
      </c>
      <c r="O47" s="44">
        <v>0</v>
      </c>
      <c r="P47" s="40">
        <v>269.64519999999999</v>
      </c>
      <c r="Q47" s="41">
        <v>269.64519999999999</v>
      </c>
      <c r="R47" s="40">
        <v>0</v>
      </c>
      <c r="S47" s="40">
        <v>1677.9046000000001</v>
      </c>
      <c r="T47" s="45">
        <v>1677.9046000000001</v>
      </c>
      <c r="U47" s="37" t="s">
        <v>28</v>
      </c>
      <c r="V47" s="38" t="s">
        <v>28</v>
      </c>
    </row>
    <row r="48" spans="1:22" ht="15" x14ac:dyDescent="0.2">
      <c r="A48" s="42" t="s">
        <v>9</v>
      </c>
      <c r="B48" s="39" t="s">
        <v>35</v>
      </c>
      <c r="C48" s="39" t="s">
        <v>31</v>
      </c>
      <c r="D48" s="39" t="s">
        <v>146</v>
      </c>
      <c r="E48" s="39" t="s">
        <v>151</v>
      </c>
      <c r="F48" s="39" t="s">
        <v>20</v>
      </c>
      <c r="G48" s="39" t="s">
        <v>148</v>
      </c>
      <c r="H48" s="43" t="s">
        <v>149</v>
      </c>
      <c r="I48" s="44">
        <v>0</v>
      </c>
      <c r="J48" s="40">
        <v>0</v>
      </c>
      <c r="K48" s="41">
        <v>0</v>
      </c>
      <c r="L48" s="40">
        <v>0</v>
      </c>
      <c r="M48" s="40">
        <v>0</v>
      </c>
      <c r="N48" s="45">
        <v>0</v>
      </c>
      <c r="O48" s="44">
        <v>0</v>
      </c>
      <c r="P48" s="40">
        <v>19.98</v>
      </c>
      <c r="Q48" s="41">
        <v>19.98</v>
      </c>
      <c r="R48" s="40">
        <v>0</v>
      </c>
      <c r="S48" s="40">
        <v>99.204499999999996</v>
      </c>
      <c r="T48" s="45">
        <v>99.204499999999996</v>
      </c>
      <c r="U48" s="37" t="s">
        <v>28</v>
      </c>
      <c r="V48" s="38" t="s">
        <v>28</v>
      </c>
    </row>
    <row r="49" spans="1:22" ht="15" x14ac:dyDescent="0.2">
      <c r="A49" s="42" t="s">
        <v>9</v>
      </c>
      <c r="B49" s="39" t="s">
        <v>35</v>
      </c>
      <c r="C49" s="39" t="s">
        <v>41</v>
      </c>
      <c r="D49" s="39" t="s">
        <v>152</v>
      </c>
      <c r="E49" s="39" t="s">
        <v>153</v>
      </c>
      <c r="F49" s="39" t="s">
        <v>98</v>
      </c>
      <c r="G49" s="39" t="s">
        <v>98</v>
      </c>
      <c r="H49" s="43" t="s">
        <v>154</v>
      </c>
      <c r="I49" s="44">
        <v>0.48258000000000001</v>
      </c>
      <c r="J49" s="40">
        <v>0</v>
      </c>
      <c r="K49" s="41">
        <v>0.48258000000000001</v>
      </c>
      <c r="L49" s="40">
        <v>21.506702000000001</v>
      </c>
      <c r="M49" s="40">
        <v>0</v>
      </c>
      <c r="N49" s="45">
        <v>21.506702000000001</v>
      </c>
      <c r="O49" s="44">
        <v>7.5664059999999997</v>
      </c>
      <c r="P49" s="40">
        <v>0</v>
      </c>
      <c r="Q49" s="41">
        <v>7.5664059999999997</v>
      </c>
      <c r="R49" s="40">
        <v>59.322220000000002</v>
      </c>
      <c r="S49" s="40">
        <v>0</v>
      </c>
      <c r="T49" s="45">
        <v>59.322220000000002</v>
      </c>
      <c r="U49" s="26">
        <f t="shared" si="5"/>
        <v>-93.622071033460273</v>
      </c>
      <c r="V49" s="32">
        <f t="shared" si="6"/>
        <v>-63.745958934105971</v>
      </c>
    </row>
    <row r="50" spans="1:22" ht="15" x14ac:dyDescent="0.2">
      <c r="A50" s="42" t="s">
        <v>9</v>
      </c>
      <c r="B50" s="39" t="s">
        <v>35</v>
      </c>
      <c r="C50" s="39" t="s">
        <v>31</v>
      </c>
      <c r="D50" s="39" t="s">
        <v>155</v>
      </c>
      <c r="E50" s="39" t="s">
        <v>156</v>
      </c>
      <c r="F50" s="39" t="s">
        <v>112</v>
      </c>
      <c r="G50" s="39" t="s">
        <v>113</v>
      </c>
      <c r="H50" s="43" t="s">
        <v>113</v>
      </c>
      <c r="I50" s="44">
        <v>3308.45849</v>
      </c>
      <c r="J50" s="40">
        <v>0</v>
      </c>
      <c r="K50" s="41">
        <v>3308.45849</v>
      </c>
      <c r="L50" s="40">
        <v>20827.519089000001</v>
      </c>
      <c r="M50" s="40">
        <v>0</v>
      </c>
      <c r="N50" s="45">
        <v>20827.519089000001</v>
      </c>
      <c r="O50" s="44">
        <v>2820.322052</v>
      </c>
      <c r="P50" s="40">
        <v>0</v>
      </c>
      <c r="Q50" s="41">
        <v>2820.322052</v>
      </c>
      <c r="R50" s="40">
        <v>20642.442588999998</v>
      </c>
      <c r="S50" s="40">
        <v>0</v>
      </c>
      <c r="T50" s="45">
        <v>20642.442588999998</v>
      </c>
      <c r="U50" s="26">
        <f t="shared" si="5"/>
        <v>17.307826163109397</v>
      </c>
      <c r="V50" s="32">
        <f t="shared" si="6"/>
        <v>0.89658236520240298</v>
      </c>
    </row>
    <row r="51" spans="1:22" ht="15" x14ac:dyDescent="0.2">
      <c r="A51" s="42" t="s">
        <v>9</v>
      </c>
      <c r="B51" s="39" t="s">
        <v>35</v>
      </c>
      <c r="C51" s="39" t="s">
        <v>31</v>
      </c>
      <c r="D51" s="39" t="s">
        <v>157</v>
      </c>
      <c r="E51" s="39" t="s">
        <v>158</v>
      </c>
      <c r="F51" s="39" t="s">
        <v>66</v>
      </c>
      <c r="G51" s="39" t="s">
        <v>159</v>
      </c>
      <c r="H51" s="43" t="s">
        <v>160</v>
      </c>
      <c r="I51" s="44">
        <v>10918.71718</v>
      </c>
      <c r="J51" s="40">
        <v>0</v>
      </c>
      <c r="K51" s="41">
        <v>10918.71718</v>
      </c>
      <c r="L51" s="40">
        <v>78202.925610000006</v>
      </c>
      <c r="M51" s="40">
        <v>0</v>
      </c>
      <c r="N51" s="45">
        <v>78202.925610000006</v>
      </c>
      <c r="O51" s="44">
        <v>12751.2114</v>
      </c>
      <c r="P51" s="40">
        <v>0</v>
      </c>
      <c r="Q51" s="41">
        <v>12751.2114</v>
      </c>
      <c r="R51" s="40">
        <v>89014.803400000004</v>
      </c>
      <c r="S51" s="40">
        <v>0</v>
      </c>
      <c r="T51" s="45">
        <v>89014.803400000004</v>
      </c>
      <c r="U51" s="26">
        <f t="shared" si="5"/>
        <v>-14.371138259067685</v>
      </c>
      <c r="V51" s="32">
        <f t="shared" si="6"/>
        <v>-12.146157017743853</v>
      </c>
    </row>
    <row r="52" spans="1:22" ht="15" x14ac:dyDescent="0.2">
      <c r="A52" s="42" t="s">
        <v>9</v>
      </c>
      <c r="B52" s="39" t="s">
        <v>35</v>
      </c>
      <c r="C52" s="39" t="s">
        <v>31</v>
      </c>
      <c r="D52" s="39" t="s">
        <v>161</v>
      </c>
      <c r="E52" s="39" t="s">
        <v>162</v>
      </c>
      <c r="F52" s="39" t="s">
        <v>98</v>
      </c>
      <c r="G52" s="39" t="s">
        <v>163</v>
      </c>
      <c r="H52" s="43" t="s">
        <v>164</v>
      </c>
      <c r="I52" s="44">
        <v>3.1192669999999998</v>
      </c>
      <c r="J52" s="40">
        <v>0</v>
      </c>
      <c r="K52" s="41">
        <v>3.1192669999999998</v>
      </c>
      <c r="L52" s="40">
        <v>26.287049</v>
      </c>
      <c r="M52" s="40">
        <v>0</v>
      </c>
      <c r="N52" s="45">
        <v>26.287049</v>
      </c>
      <c r="O52" s="44">
        <v>0</v>
      </c>
      <c r="P52" s="40">
        <v>0</v>
      </c>
      <c r="Q52" s="41">
        <v>0</v>
      </c>
      <c r="R52" s="40">
        <v>0</v>
      </c>
      <c r="S52" s="40">
        <v>0</v>
      </c>
      <c r="T52" s="45">
        <v>0</v>
      </c>
      <c r="U52" s="37" t="s">
        <v>28</v>
      </c>
      <c r="V52" s="38" t="s">
        <v>28</v>
      </c>
    </row>
    <row r="53" spans="1:22" ht="15.6" customHeight="1" x14ac:dyDescent="0.2">
      <c r="A53" s="42" t="s">
        <v>9</v>
      </c>
      <c r="B53" s="39" t="s">
        <v>35</v>
      </c>
      <c r="C53" s="39" t="s">
        <v>31</v>
      </c>
      <c r="D53" s="39" t="s">
        <v>165</v>
      </c>
      <c r="E53" s="39" t="s">
        <v>166</v>
      </c>
      <c r="F53" s="39" t="s">
        <v>77</v>
      </c>
      <c r="G53" s="39" t="s">
        <v>77</v>
      </c>
      <c r="H53" s="43" t="s">
        <v>167</v>
      </c>
      <c r="I53" s="44">
        <v>17.227340000000002</v>
      </c>
      <c r="J53" s="40">
        <v>86.656248000000005</v>
      </c>
      <c r="K53" s="41">
        <v>103.883588</v>
      </c>
      <c r="L53" s="40">
        <v>393.38429000000002</v>
      </c>
      <c r="M53" s="40">
        <v>660.60013500000002</v>
      </c>
      <c r="N53" s="45">
        <v>1053.9844250000001</v>
      </c>
      <c r="O53" s="44">
        <v>70.532480000000007</v>
      </c>
      <c r="P53" s="40">
        <v>92.868690000000001</v>
      </c>
      <c r="Q53" s="41">
        <v>163.40117000000001</v>
      </c>
      <c r="R53" s="40">
        <v>464.458326</v>
      </c>
      <c r="S53" s="40">
        <v>744.66747199999998</v>
      </c>
      <c r="T53" s="45">
        <v>1209.125798</v>
      </c>
      <c r="U53" s="26">
        <f t="shared" si="5"/>
        <v>-36.424207978437359</v>
      </c>
      <c r="V53" s="32">
        <f t="shared" si="6"/>
        <v>-12.830871134882516</v>
      </c>
    </row>
    <row r="54" spans="1:22" ht="15" x14ac:dyDescent="0.2">
      <c r="A54" s="42" t="s">
        <v>9</v>
      </c>
      <c r="B54" s="39" t="s">
        <v>35</v>
      </c>
      <c r="C54" s="39" t="s">
        <v>41</v>
      </c>
      <c r="D54" s="39" t="s">
        <v>168</v>
      </c>
      <c r="E54" s="39" t="s">
        <v>169</v>
      </c>
      <c r="F54" s="39" t="s">
        <v>20</v>
      </c>
      <c r="G54" s="39" t="s">
        <v>89</v>
      </c>
      <c r="H54" s="43" t="s">
        <v>90</v>
      </c>
      <c r="I54" s="44">
        <v>0</v>
      </c>
      <c r="J54" s="40">
        <v>0</v>
      </c>
      <c r="K54" s="41">
        <v>0</v>
      </c>
      <c r="L54" s="40">
        <v>4.6399999999999997</v>
      </c>
      <c r="M54" s="40">
        <v>0</v>
      </c>
      <c r="N54" s="45">
        <v>4.6399999999999997</v>
      </c>
      <c r="O54" s="44">
        <v>0</v>
      </c>
      <c r="P54" s="40">
        <v>0</v>
      </c>
      <c r="Q54" s="41">
        <v>0</v>
      </c>
      <c r="R54" s="40">
        <v>0</v>
      </c>
      <c r="S54" s="40">
        <v>0</v>
      </c>
      <c r="T54" s="45">
        <v>0</v>
      </c>
      <c r="U54" s="37" t="s">
        <v>28</v>
      </c>
      <c r="V54" s="38" t="s">
        <v>28</v>
      </c>
    </row>
    <row r="55" spans="1:22" ht="15" x14ac:dyDescent="0.2">
      <c r="A55" s="42" t="s">
        <v>9</v>
      </c>
      <c r="B55" s="39" t="s">
        <v>35</v>
      </c>
      <c r="C55" s="39" t="s">
        <v>31</v>
      </c>
      <c r="D55" s="39" t="s">
        <v>170</v>
      </c>
      <c r="E55" s="39" t="s">
        <v>171</v>
      </c>
      <c r="F55" s="39" t="s">
        <v>98</v>
      </c>
      <c r="G55" s="39" t="s">
        <v>163</v>
      </c>
      <c r="H55" s="43" t="s">
        <v>163</v>
      </c>
      <c r="I55" s="44">
        <v>0</v>
      </c>
      <c r="J55" s="40">
        <v>0</v>
      </c>
      <c r="K55" s="41">
        <v>0</v>
      </c>
      <c r="L55" s="40">
        <v>2.74</v>
      </c>
      <c r="M55" s="40">
        <v>0</v>
      </c>
      <c r="N55" s="45">
        <v>2.74</v>
      </c>
      <c r="O55" s="44">
        <v>0</v>
      </c>
      <c r="P55" s="40">
        <v>0</v>
      </c>
      <c r="Q55" s="41">
        <v>0</v>
      </c>
      <c r="R55" s="40">
        <v>5.4</v>
      </c>
      <c r="S55" s="40">
        <v>0</v>
      </c>
      <c r="T55" s="45">
        <v>5.4</v>
      </c>
      <c r="U55" s="37" t="s">
        <v>28</v>
      </c>
      <c r="V55" s="32">
        <f t="shared" si="6"/>
        <v>-49.25925925925926</v>
      </c>
    </row>
    <row r="56" spans="1:22" ht="15" x14ac:dyDescent="0.2">
      <c r="A56" s="42" t="s">
        <v>9</v>
      </c>
      <c r="B56" s="39" t="s">
        <v>35</v>
      </c>
      <c r="C56" s="39" t="s">
        <v>31</v>
      </c>
      <c r="D56" s="39" t="s">
        <v>172</v>
      </c>
      <c r="E56" s="39" t="s">
        <v>173</v>
      </c>
      <c r="F56" s="39" t="s">
        <v>174</v>
      </c>
      <c r="G56" s="39" t="s">
        <v>175</v>
      </c>
      <c r="H56" s="43" t="s">
        <v>175</v>
      </c>
      <c r="I56" s="44">
        <v>0</v>
      </c>
      <c r="J56" s="40">
        <v>71.246577000000002</v>
      </c>
      <c r="K56" s="41">
        <v>71.246577000000002</v>
      </c>
      <c r="L56" s="40">
        <v>0</v>
      </c>
      <c r="M56" s="40">
        <v>506.09275100000002</v>
      </c>
      <c r="N56" s="45">
        <v>506.09275100000002</v>
      </c>
      <c r="O56" s="44">
        <v>0</v>
      </c>
      <c r="P56" s="40">
        <v>72.350543999999999</v>
      </c>
      <c r="Q56" s="41">
        <v>72.350543999999999</v>
      </c>
      <c r="R56" s="40">
        <v>0</v>
      </c>
      <c r="S56" s="40">
        <v>702.55787599999996</v>
      </c>
      <c r="T56" s="45">
        <v>702.55787599999996</v>
      </c>
      <c r="U56" s="26">
        <f t="shared" si="5"/>
        <v>-1.5258586030811316</v>
      </c>
      <c r="V56" s="32">
        <f t="shared" si="6"/>
        <v>-27.964261979179629</v>
      </c>
    </row>
    <row r="57" spans="1:22" ht="15" x14ac:dyDescent="0.2">
      <c r="A57" s="42" t="s">
        <v>9</v>
      </c>
      <c r="B57" s="39" t="s">
        <v>35</v>
      </c>
      <c r="C57" s="39" t="s">
        <v>31</v>
      </c>
      <c r="D57" s="39" t="s">
        <v>176</v>
      </c>
      <c r="E57" s="39" t="s">
        <v>177</v>
      </c>
      <c r="F57" s="39" t="s">
        <v>71</v>
      </c>
      <c r="G57" s="39" t="s">
        <v>72</v>
      </c>
      <c r="H57" s="43" t="s">
        <v>70</v>
      </c>
      <c r="I57" s="44">
        <v>18712.081200000001</v>
      </c>
      <c r="J57" s="40">
        <v>0</v>
      </c>
      <c r="K57" s="41">
        <v>18712.081200000001</v>
      </c>
      <c r="L57" s="40">
        <v>124625.23450000001</v>
      </c>
      <c r="M57" s="40">
        <v>0</v>
      </c>
      <c r="N57" s="45">
        <v>124625.23450000001</v>
      </c>
      <c r="O57" s="44">
        <v>14857.45</v>
      </c>
      <c r="P57" s="40">
        <v>0</v>
      </c>
      <c r="Q57" s="41">
        <v>14857.45</v>
      </c>
      <c r="R57" s="40">
        <v>99841.094700000001</v>
      </c>
      <c r="S57" s="40">
        <v>0</v>
      </c>
      <c r="T57" s="45">
        <v>99841.094700000001</v>
      </c>
      <c r="U57" s="26">
        <f t="shared" si="5"/>
        <v>25.94409673261562</v>
      </c>
      <c r="V57" s="32">
        <f t="shared" si="6"/>
        <v>24.823585793475878</v>
      </c>
    </row>
    <row r="58" spans="1:22" ht="15" x14ac:dyDescent="0.2">
      <c r="A58" s="42" t="s">
        <v>9</v>
      </c>
      <c r="B58" s="39" t="s">
        <v>35</v>
      </c>
      <c r="C58" s="39" t="s">
        <v>31</v>
      </c>
      <c r="D58" s="39" t="s">
        <v>178</v>
      </c>
      <c r="E58" s="39" t="s">
        <v>179</v>
      </c>
      <c r="F58" s="39" t="s">
        <v>20</v>
      </c>
      <c r="G58" s="39" t="s">
        <v>180</v>
      </c>
      <c r="H58" s="43" t="s">
        <v>180</v>
      </c>
      <c r="I58" s="44">
        <v>52.962375999999999</v>
      </c>
      <c r="J58" s="40">
        <v>81.562455999999997</v>
      </c>
      <c r="K58" s="41">
        <v>134.524832</v>
      </c>
      <c r="L58" s="40">
        <v>589.80190000000005</v>
      </c>
      <c r="M58" s="40">
        <v>309.17185799999999</v>
      </c>
      <c r="N58" s="45">
        <v>898.97375799999998</v>
      </c>
      <c r="O58" s="44">
        <v>79.295787000000004</v>
      </c>
      <c r="P58" s="40">
        <v>36.135759</v>
      </c>
      <c r="Q58" s="41">
        <v>115.431546</v>
      </c>
      <c r="R58" s="40">
        <v>548.32776000000001</v>
      </c>
      <c r="S58" s="40">
        <v>283.31586299999998</v>
      </c>
      <c r="T58" s="45">
        <v>831.64362300000005</v>
      </c>
      <c r="U58" s="26">
        <f t="shared" si="5"/>
        <v>16.54078686600975</v>
      </c>
      <c r="V58" s="32">
        <f t="shared" si="6"/>
        <v>8.0960321389970993</v>
      </c>
    </row>
    <row r="59" spans="1:22" ht="15" x14ac:dyDescent="0.2">
      <c r="A59" s="42" t="s">
        <v>9</v>
      </c>
      <c r="B59" s="39" t="s">
        <v>35</v>
      </c>
      <c r="C59" s="39" t="s">
        <v>41</v>
      </c>
      <c r="D59" s="39" t="s">
        <v>181</v>
      </c>
      <c r="E59" s="39" t="s">
        <v>182</v>
      </c>
      <c r="F59" s="39" t="s">
        <v>174</v>
      </c>
      <c r="G59" s="39" t="s">
        <v>183</v>
      </c>
      <c r="H59" s="43" t="s">
        <v>184</v>
      </c>
      <c r="I59" s="44">
        <v>0</v>
      </c>
      <c r="J59" s="40">
        <v>0</v>
      </c>
      <c r="K59" s="41">
        <v>0</v>
      </c>
      <c r="L59" s="40">
        <v>40.619999999999997</v>
      </c>
      <c r="M59" s="40">
        <v>0</v>
      </c>
      <c r="N59" s="45">
        <v>40.619999999999997</v>
      </c>
      <c r="O59" s="44">
        <v>11.8</v>
      </c>
      <c r="P59" s="40">
        <v>0</v>
      </c>
      <c r="Q59" s="41">
        <v>11.8</v>
      </c>
      <c r="R59" s="40">
        <v>25.673500000000001</v>
      </c>
      <c r="S59" s="40">
        <v>0</v>
      </c>
      <c r="T59" s="45">
        <v>25.673500000000001</v>
      </c>
      <c r="U59" s="37" t="s">
        <v>28</v>
      </c>
      <c r="V59" s="32">
        <f t="shared" si="6"/>
        <v>58.217617387578628</v>
      </c>
    </row>
    <row r="60" spans="1:22" ht="15" x14ac:dyDescent="0.2">
      <c r="A60" s="42" t="s">
        <v>9</v>
      </c>
      <c r="B60" s="39" t="s">
        <v>35</v>
      </c>
      <c r="C60" s="39" t="s">
        <v>41</v>
      </c>
      <c r="D60" s="39" t="s">
        <v>185</v>
      </c>
      <c r="E60" s="39" t="s">
        <v>186</v>
      </c>
      <c r="F60" s="39" t="s">
        <v>98</v>
      </c>
      <c r="G60" s="39" t="s">
        <v>98</v>
      </c>
      <c r="H60" s="43" t="s">
        <v>187</v>
      </c>
      <c r="I60" s="44">
        <v>21.356812000000001</v>
      </c>
      <c r="J60" s="40">
        <v>0</v>
      </c>
      <c r="K60" s="41">
        <v>21.356812000000001</v>
      </c>
      <c r="L60" s="40">
        <v>237.73656199999999</v>
      </c>
      <c r="M60" s="40">
        <v>0</v>
      </c>
      <c r="N60" s="45">
        <v>237.73656199999999</v>
      </c>
      <c r="O60" s="44">
        <v>43.039940000000001</v>
      </c>
      <c r="P60" s="40">
        <v>0</v>
      </c>
      <c r="Q60" s="41">
        <v>43.039940000000001</v>
      </c>
      <c r="R60" s="40">
        <v>237.848567</v>
      </c>
      <c r="S60" s="40">
        <v>0</v>
      </c>
      <c r="T60" s="45">
        <v>237.848567</v>
      </c>
      <c r="U60" s="26">
        <f t="shared" si="5"/>
        <v>-50.379085100955059</v>
      </c>
      <c r="V60" s="32">
        <f t="shared" si="6"/>
        <v>-4.7090887034861861E-2</v>
      </c>
    </row>
    <row r="61" spans="1:22" ht="15" x14ac:dyDescent="0.2">
      <c r="A61" s="42" t="s">
        <v>9</v>
      </c>
      <c r="B61" s="39" t="s">
        <v>35</v>
      </c>
      <c r="C61" s="39" t="s">
        <v>41</v>
      </c>
      <c r="D61" s="39" t="s">
        <v>188</v>
      </c>
      <c r="E61" s="39" t="s">
        <v>189</v>
      </c>
      <c r="F61" s="39" t="s">
        <v>44</v>
      </c>
      <c r="G61" s="39" t="s">
        <v>49</v>
      </c>
      <c r="H61" s="43" t="s">
        <v>50</v>
      </c>
      <c r="I61" s="44">
        <v>0</v>
      </c>
      <c r="J61" s="40">
        <v>10.84727</v>
      </c>
      <c r="K61" s="41">
        <v>10.84727</v>
      </c>
      <c r="L61" s="40">
        <v>0</v>
      </c>
      <c r="M61" s="40">
        <v>99.042092999999994</v>
      </c>
      <c r="N61" s="45">
        <v>99.042092999999994</v>
      </c>
      <c r="O61" s="44">
        <v>0</v>
      </c>
      <c r="P61" s="40">
        <v>7.8722560000000001</v>
      </c>
      <c r="Q61" s="41">
        <v>7.8722560000000001</v>
      </c>
      <c r="R61" s="40">
        <v>0</v>
      </c>
      <c r="S61" s="40">
        <v>78.256507999999997</v>
      </c>
      <c r="T61" s="45">
        <v>78.256507999999997</v>
      </c>
      <c r="U61" s="26">
        <f t="shared" si="5"/>
        <v>37.79112366264512</v>
      </c>
      <c r="V61" s="32">
        <f t="shared" si="6"/>
        <v>26.560838876173733</v>
      </c>
    </row>
    <row r="62" spans="1:22" ht="15" x14ac:dyDescent="0.2">
      <c r="A62" s="42" t="s">
        <v>9</v>
      </c>
      <c r="B62" s="39" t="s">
        <v>35</v>
      </c>
      <c r="C62" s="39" t="s">
        <v>31</v>
      </c>
      <c r="D62" s="39" t="s">
        <v>190</v>
      </c>
      <c r="E62" s="39" t="s">
        <v>191</v>
      </c>
      <c r="F62" s="39" t="s">
        <v>192</v>
      </c>
      <c r="G62" s="39" t="s">
        <v>193</v>
      </c>
      <c r="H62" s="43" t="s">
        <v>194</v>
      </c>
      <c r="I62" s="44">
        <v>35121.466139999997</v>
      </c>
      <c r="J62" s="40">
        <v>0</v>
      </c>
      <c r="K62" s="41">
        <v>35121.466139999997</v>
      </c>
      <c r="L62" s="40">
        <v>293822.32562900003</v>
      </c>
      <c r="M62" s="40">
        <v>0</v>
      </c>
      <c r="N62" s="45">
        <v>293822.32562900003</v>
      </c>
      <c r="O62" s="44">
        <v>34983.47754</v>
      </c>
      <c r="P62" s="40">
        <v>0</v>
      </c>
      <c r="Q62" s="41">
        <v>34983.47754</v>
      </c>
      <c r="R62" s="40">
        <v>187400.774573</v>
      </c>
      <c r="S62" s="40">
        <v>0</v>
      </c>
      <c r="T62" s="45">
        <v>187400.774573</v>
      </c>
      <c r="U62" s="26">
        <f t="shared" si="5"/>
        <v>0.39443934595186914</v>
      </c>
      <c r="V62" s="32">
        <f t="shared" si="6"/>
        <v>56.78821301485317</v>
      </c>
    </row>
    <row r="63" spans="1:22" ht="15" x14ac:dyDescent="0.2">
      <c r="A63" s="42" t="s">
        <v>9</v>
      </c>
      <c r="B63" s="39" t="s">
        <v>35</v>
      </c>
      <c r="C63" s="39" t="s">
        <v>31</v>
      </c>
      <c r="D63" s="39" t="s">
        <v>195</v>
      </c>
      <c r="E63" s="39" t="s">
        <v>196</v>
      </c>
      <c r="F63" s="39" t="s">
        <v>98</v>
      </c>
      <c r="G63" s="39" t="s">
        <v>99</v>
      </c>
      <c r="H63" s="43" t="s">
        <v>197</v>
      </c>
      <c r="I63" s="44">
        <v>0</v>
      </c>
      <c r="J63" s="40">
        <v>0</v>
      </c>
      <c r="K63" s="41">
        <v>0</v>
      </c>
      <c r="L63" s="40">
        <v>0</v>
      </c>
      <c r="M63" s="40">
        <v>0</v>
      </c>
      <c r="N63" s="45">
        <v>0</v>
      </c>
      <c r="O63" s="44">
        <v>0</v>
      </c>
      <c r="P63" s="40">
        <v>0</v>
      </c>
      <c r="Q63" s="41">
        <v>0</v>
      </c>
      <c r="R63" s="40">
        <v>13.247343000000001</v>
      </c>
      <c r="S63" s="40">
        <v>0</v>
      </c>
      <c r="T63" s="45">
        <v>13.247343000000001</v>
      </c>
      <c r="U63" s="37" t="s">
        <v>28</v>
      </c>
      <c r="V63" s="38" t="s">
        <v>28</v>
      </c>
    </row>
    <row r="64" spans="1:22" ht="15" x14ac:dyDescent="0.2">
      <c r="A64" s="42" t="s">
        <v>9</v>
      </c>
      <c r="B64" s="39" t="s">
        <v>35</v>
      </c>
      <c r="C64" s="39" t="s">
        <v>31</v>
      </c>
      <c r="D64" s="39" t="s">
        <v>265</v>
      </c>
      <c r="E64" s="39" t="s">
        <v>266</v>
      </c>
      <c r="F64" s="39" t="s">
        <v>98</v>
      </c>
      <c r="G64" s="39" t="s">
        <v>163</v>
      </c>
      <c r="H64" s="43" t="s">
        <v>220</v>
      </c>
      <c r="I64" s="44">
        <v>621.57312000000002</v>
      </c>
      <c r="J64" s="40">
        <v>0</v>
      </c>
      <c r="K64" s="41">
        <v>621.57312000000002</v>
      </c>
      <c r="L64" s="40">
        <v>1331.373576</v>
      </c>
      <c r="M64" s="40">
        <v>0</v>
      </c>
      <c r="N64" s="45">
        <v>1331.373576</v>
      </c>
      <c r="O64" s="44">
        <v>0</v>
      </c>
      <c r="P64" s="40">
        <v>0</v>
      </c>
      <c r="Q64" s="41">
        <v>0</v>
      </c>
      <c r="R64" s="40">
        <v>0</v>
      </c>
      <c r="S64" s="40">
        <v>0</v>
      </c>
      <c r="T64" s="45">
        <v>0</v>
      </c>
      <c r="U64" s="37" t="s">
        <v>28</v>
      </c>
      <c r="V64" s="38" t="s">
        <v>28</v>
      </c>
    </row>
    <row r="65" spans="1:22" ht="15" x14ac:dyDescent="0.2">
      <c r="A65" s="42" t="s">
        <v>9</v>
      </c>
      <c r="B65" s="39" t="s">
        <v>35</v>
      </c>
      <c r="C65" s="39" t="s">
        <v>41</v>
      </c>
      <c r="D65" s="39" t="s">
        <v>198</v>
      </c>
      <c r="E65" s="39" t="s">
        <v>199</v>
      </c>
      <c r="F65" s="39" t="s">
        <v>44</v>
      </c>
      <c r="G65" s="39" t="s">
        <v>200</v>
      </c>
      <c r="H65" s="43" t="s">
        <v>201</v>
      </c>
      <c r="I65" s="44">
        <v>131.65546000000001</v>
      </c>
      <c r="J65" s="40">
        <v>0</v>
      </c>
      <c r="K65" s="41">
        <v>131.65546000000001</v>
      </c>
      <c r="L65" s="40">
        <v>1093.4988530000001</v>
      </c>
      <c r="M65" s="40">
        <v>0</v>
      </c>
      <c r="N65" s="45">
        <v>1093.4988530000001</v>
      </c>
      <c r="O65" s="44">
        <v>190.215035</v>
      </c>
      <c r="P65" s="40">
        <v>0</v>
      </c>
      <c r="Q65" s="41">
        <v>190.215035</v>
      </c>
      <c r="R65" s="40">
        <v>1484.618504</v>
      </c>
      <c r="S65" s="40">
        <v>0</v>
      </c>
      <c r="T65" s="45">
        <v>1484.618504</v>
      </c>
      <c r="U65" s="26">
        <f t="shared" si="5"/>
        <v>-30.785986502065931</v>
      </c>
      <c r="V65" s="32">
        <f t="shared" si="6"/>
        <v>-26.344791604456518</v>
      </c>
    </row>
    <row r="66" spans="1:22" ht="15" x14ac:dyDescent="0.2">
      <c r="A66" s="42" t="s">
        <v>9</v>
      </c>
      <c r="B66" s="39" t="s">
        <v>35</v>
      </c>
      <c r="C66" s="39" t="s">
        <v>31</v>
      </c>
      <c r="D66" s="39" t="s">
        <v>202</v>
      </c>
      <c r="E66" s="39" t="s">
        <v>203</v>
      </c>
      <c r="F66" s="39" t="s">
        <v>174</v>
      </c>
      <c r="G66" s="39" t="s">
        <v>183</v>
      </c>
      <c r="H66" s="43" t="s">
        <v>204</v>
      </c>
      <c r="I66" s="44">
        <v>0</v>
      </c>
      <c r="J66" s="40">
        <v>0</v>
      </c>
      <c r="K66" s="41">
        <v>0</v>
      </c>
      <c r="L66" s="40">
        <v>288.12973399999998</v>
      </c>
      <c r="M66" s="40">
        <v>0</v>
      </c>
      <c r="N66" s="45">
        <v>288.12973399999998</v>
      </c>
      <c r="O66" s="44">
        <v>47.359346000000002</v>
      </c>
      <c r="P66" s="40">
        <v>0</v>
      </c>
      <c r="Q66" s="41">
        <v>47.359346000000002</v>
      </c>
      <c r="R66" s="40">
        <v>504.24568199999999</v>
      </c>
      <c r="S66" s="40">
        <v>0</v>
      </c>
      <c r="T66" s="45">
        <v>504.24568199999999</v>
      </c>
      <c r="U66" s="37" t="s">
        <v>28</v>
      </c>
      <c r="V66" s="32">
        <f t="shared" si="6"/>
        <v>-42.859256056058804</v>
      </c>
    </row>
    <row r="67" spans="1:22" ht="15" x14ac:dyDescent="0.2">
      <c r="A67" s="42" t="s">
        <v>9</v>
      </c>
      <c r="B67" s="39" t="s">
        <v>35</v>
      </c>
      <c r="C67" s="39" t="s">
        <v>31</v>
      </c>
      <c r="D67" s="39" t="s">
        <v>205</v>
      </c>
      <c r="E67" s="39" t="s">
        <v>206</v>
      </c>
      <c r="F67" s="39" t="s">
        <v>44</v>
      </c>
      <c r="G67" s="39" t="s">
        <v>62</v>
      </c>
      <c r="H67" s="43" t="s">
        <v>207</v>
      </c>
      <c r="I67" s="44">
        <v>0</v>
      </c>
      <c r="J67" s="40">
        <v>0</v>
      </c>
      <c r="K67" s="41">
        <v>0</v>
      </c>
      <c r="L67" s="40">
        <v>328.79682000000003</v>
      </c>
      <c r="M67" s="40">
        <v>97.247116000000005</v>
      </c>
      <c r="N67" s="45">
        <v>426.04393599999997</v>
      </c>
      <c r="O67" s="44">
        <v>409.17542400000002</v>
      </c>
      <c r="P67" s="40">
        <v>86.123473000000004</v>
      </c>
      <c r="Q67" s="41">
        <v>495.29889700000001</v>
      </c>
      <c r="R67" s="40">
        <v>3524.0590510000002</v>
      </c>
      <c r="S67" s="40">
        <v>577.46671000000003</v>
      </c>
      <c r="T67" s="45">
        <v>4101.5257609999999</v>
      </c>
      <c r="U67" s="37" t="s">
        <v>28</v>
      </c>
      <c r="V67" s="32">
        <f t="shared" si="6"/>
        <v>-89.612550040496998</v>
      </c>
    </row>
    <row r="68" spans="1:22" ht="15" x14ac:dyDescent="0.2">
      <c r="A68" s="42" t="s">
        <v>9</v>
      </c>
      <c r="B68" s="39" t="s">
        <v>35</v>
      </c>
      <c r="C68" s="39" t="s">
        <v>31</v>
      </c>
      <c r="D68" s="39" t="s">
        <v>208</v>
      </c>
      <c r="E68" s="39" t="s">
        <v>209</v>
      </c>
      <c r="F68" s="39" t="s">
        <v>77</v>
      </c>
      <c r="G68" s="39" t="s">
        <v>77</v>
      </c>
      <c r="H68" s="43" t="s">
        <v>83</v>
      </c>
      <c r="I68" s="44">
        <v>558.05857100000003</v>
      </c>
      <c r="J68" s="40">
        <v>79.409400000000005</v>
      </c>
      <c r="K68" s="41">
        <v>637.46797100000003</v>
      </c>
      <c r="L68" s="40">
        <v>4352.5875269999997</v>
      </c>
      <c r="M68" s="40">
        <v>734.53608799999995</v>
      </c>
      <c r="N68" s="45">
        <v>5087.1236150000004</v>
      </c>
      <c r="O68" s="44">
        <v>449.23192399999999</v>
      </c>
      <c r="P68" s="40">
        <v>93.995182</v>
      </c>
      <c r="Q68" s="41">
        <v>543.22710600000005</v>
      </c>
      <c r="R68" s="40">
        <v>4353.9354499999999</v>
      </c>
      <c r="S68" s="40">
        <v>889.78917200000001</v>
      </c>
      <c r="T68" s="45">
        <v>5243.7246219999997</v>
      </c>
      <c r="U68" s="26">
        <f t="shared" si="5"/>
        <v>17.348336259199847</v>
      </c>
      <c r="V68" s="32">
        <f t="shared" si="6"/>
        <v>-2.9864460529254511</v>
      </c>
    </row>
    <row r="69" spans="1:22" ht="15" x14ac:dyDescent="0.2">
      <c r="A69" s="42" t="s">
        <v>9</v>
      </c>
      <c r="B69" s="39" t="s">
        <v>35</v>
      </c>
      <c r="C69" s="39" t="s">
        <v>31</v>
      </c>
      <c r="D69" s="39" t="s">
        <v>210</v>
      </c>
      <c r="E69" s="39" t="s">
        <v>211</v>
      </c>
      <c r="F69" s="39" t="s">
        <v>77</v>
      </c>
      <c r="G69" s="39" t="s">
        <v>77</v>
      </c>
      <c r="H69" s="43" t="s">
        <v>212</v>
      </c>
      <c r="I69" s="44">
        <v>0</v>
      </c>
      <c r="J69" s="40">
        <v>0</v>
      </c>
      <c r="K69" s="41">
        <v>0</v>
      </c>
      <c r="L69" s="40">
        <v>0</v>
      </c>
      <c r="M69" s="40">
        <v>0</v>
      </c>
      <c r="N69" s="45">
        <v>0</v>
      </c>
      <c r="O69" s="44">
        <v>0</v>
      </c>
      <c r="P69" s="40">
        <v>0</v>
      </c>
      <c r="Q69" s="41">
        <v>0</v>
      </c>
      <c r="R69" s="40">
        <v>14</v>
      </c>
      <c r="S69" s="40">
        <v>0</v>
      </c>
      <c r="T69" s="45">
        <v>14</v>
      </c>
      <c r="U69" s="37" t="s">
        <v>28</v>
      </c>
      <c r="V69" s="38" t="s">
        <v>28</v>
      </c>
    </row>
    <row r="70" spans="1:22" ht="15" x14ac:dyDescent="0.2">
      <c r="A70" s="42" t="s">
        <v>9</v>
      </c>
      <c r="B70" s="39" t="s">
        <v>35</v>
      </c>
      <c r="C70" s="39" t="s">
        <v>31</v>
      </c>
      <c r="D70" s="39" t="s">
        <v>210</v>
      </c>
      <c r="E70" s="39" t="s">
        <v>213</v>
      </c>
      <c r="F70" s="39" t="s">
        <v>77</v>
      </c>
      <c r="G70" s="39" t="s">
        <v>77</v>
      </c>
      <c r="H70" s="43" t="s">
        <v>212</v>
      </c>
      <c r="I70" s="44">
        <v>0</v>
      </c>
      <c r="J70" s="40">
        <v>0</v>
      </c>
      <c r="K70" s="41">
        <v>0</v>
      </c>
      <c r="L70" s="40">
        <v>0</v>
      </c>
      <c r="M70" s="40">
        <v>0</v>
      </c>
      <c r="N70" s="45">
        <v>0</v>
      </c>
      <c r="O70" s="44">
        <v>0</v>
      </c>
      <c r="P70" s="40">
        <v>0</v>
      </c>
      <c r="Q70" s="41">
        <v>0</v>
      </c>
      <c r="R70" s="40">
        <v>5.5</v>
      </c>
      <c r="S70" s="40">
        <v>0</v>
      </c>
      <c r="T70" s="45">
        <v>5.5</v>
      </c>
      <c r="U70" s="37" t="s">
        <v>28</v>
      </c>
      <c r="V70" s="38" t="s">
        <v>28</v>
      </c>
    </row>
    <row r="71" spans="1:22" ht="15" x14ac:dyDescent="0.2">
      <c r="A71" s="42" t="s">
        <v>9</v>
      </c>
      <c r="B71" s="39" t="s">
        <v>35</v>
      </c>
      <c r="C71" s="39" t="s">
        <v>31</v>
      </c>
      <c r="D71" s="39" t="s">
        <v>210</v>
      </c>
      <c r="E71" s="39" t="s">
        <v>214</v>
      </c>
      <c r="F71" s="39" t="s">
        <v>77</v>
      </c>
      <c r="G71" s="39" t="s">
        <v>77</v>
      </c>
      <c r="H71" s="43" t="s">
        <v>212</v>
      </c>
      <c r="I71" s="44">
        <v>0</v>
      </c>
      <c r="J71" s="40">
        <v>0</v>
      </c>
      <c r="K71" s="41">
        <v>0</v>
      </c>
      <c r="L71" s="40">
        <v>0</v>
      </c>
      <c r="M71" s="40">
        <v>0</v>
      </c>
      <c r="N71" s="45">
        <v>0</v>
      </c>
      <c r="O71" s="44">
        <v>0</v>
      </c>
      <c r="P71" s="40">
        <v>0</v>
      </c>
      <c r="Q71" s="41">
        <v>0</v>
      </c>
      <c r="R71" s="40">
        <v>74.59</v>
      </c>
      <c r="S71" s="40">
        <v>0</v>
      </c>
      <c r="T71" s="45">
        <v>74.59</v>
      </c>
      <c r="U71" s="37" t="s">
        <v>28</v>
      </c>
      <c r="V71" s="38" t="s">
        <v>28</v>
      </c>
    </row>
    <row r="72" spans="1:22" ht="15" x14ac:dyDescent="0.2">
      <c r="A72" s="42" t="s">
        <v>9</v>
      </c>
      <c r="B72" s="39" t="s">
        <v>35</v>
      </c>
      <c r="C72" s="39" t="s">
        <v>31</v>
      </c>
      <c r="D72" s="39" t="s">
        <v>215</v>
      </c>
      <c r="E72" s="39" t="s">
        <v>216</v>
      </c>
      <c r="F72" s="39" t="s">
        <v>174</v>
      </c>
      <c r="G72" s="39" t="s">
        <v>183</v>
      </c>
      <c r="H72" s="43" t="s">
        <v>217</v>
      </c>
      <c r="I72" s="44">
        <v>15.888984000000001</v>
      </c>
      <c r="J72" s="40">
        <v>0</v>
      </c>
      <c r="K72" s="41">
        <v>15.888984000000001</v>
      </c>
      <c r="L72" s="40">
        <v>111.104313</v>
      </c>
      <c r="M72" s="40">
        <v>0</v>
      </c>
      <c r="N72" s="45">
        <v>111.104313</v>
      </c>
      <c r="O72" s="44">
        <v>0</v>
      </c>
      <c r="P72" s="40">
        <v>0</v>
      </c>
      <c r="Q72" s="41">
        <v>0</v>
      </c>
      <c r="R72" s="40">
        <v>13.874056</v>
      </c>
      <c r="S72" s="40">
        <v>0</v>
      </c>
      <c r="T72" s="45">
        <v>13.874056</v>
      </c>
      <c r="U72" s="37" t="s">
        <v>28</v>
      </c>
      <c r="V72" s="38" t="s">
        <v>28</v>
      </c>
    </row>
    <row r="73" spans="1:22" ht="15" x14ac:dyDescent="0.2">
      <c r="A73" s="42" t="s">
        <v>9</v>
      </c>
      <c r="B73" s="39" t="s">
        <v>35</v>
      </c>
      <c r="C73" s="39" t="s">
        <v>41</v>
      </c>
      <c r="D73" s="39" t="s">
        <v>218</v>
      </c>
      <c r="E73" s="39" t="s">
        <v>219</v>
      </c>
      <c r="F73" s="39" t="s">
        <v>98</v>
      </c>
      <c r="G73" s="39" t="s">
        <v>163</v>
      </c>
      <c r="H73" s="43" t="s">
        <v>220</v>
      </c>
      <c r="I73" s="44">
        <v>1.6</v>
      </c>
      <c r="J73" s="40">
        <v>0</v>
      </c>
      <c r="K73" s="41">
        <v>1.6</v>
      </c>
      <c r="L73" s="40">
        <v>12.12</v>
      </c>
      <c r="M73" s="40">
        <v>0</v>
      </c>
      <c r="N73" s="45">
        <v>12.12</v>
      </c>
      <c r="O73" s="44">
        <v>0.96</v>
      </c>
      <c r="P73" s="40">
        <v>0</v>
      </c>
      <c r="Q73" s="41">
        <v>0.96</v>
      </c>
      <c r="R73" s="40">
        <v>10.4</v>
      </c>
      <c r="S73" s="40">
        <v>0</v>
      </c>
      <c r="T73" s="45">
        <v>10.4</v>
      </c>
      <c r="U73" s="26">
        <f t="shared" si="5"/>
        <v>66.666666666666671</v>
      </c>
      <c r="V73" s="32">
        <f t="shared" si="6"/>
        <v>16.538461538461526</v>
      </c>
    </row>
    <row r="74" spans="1:22" ht="15" x14ac:dyDescent="0.2">
      <c r="A74" s="42" t="s">
        <v>9</v>
      </c>
      <c r="B74" s="39" t="s">
        <v>35</v>
      </c>
      <c r="C74" s="39" t="s">
        <v>41</v>
      </c>
      <c r="D74" s="39" t="s">
        <v>221</v>
      </c>
      <c r="E74" s="39" t="s">
        <v>222</v>
      </c>
      <c r="F74" s="39" t="s">
        <v>98</v>
      </c>
      <c r="G74" s="39" t="s">
        <v>98</v>
      </c>
      <c r="H74" s="43" t="s">
        <v>154</v>
      </c>
      <c r="I74" s="44">
        <v>0</v>
      </c>
      <c r="J74" s="40">
        <v>0</v>
      </c>
      <c r="K74" s="41">
        <v>0</v>
      </c>
      <c r="L74" s="40">
        <v>29.796261000000001</v>
      </c>
      <c r="M74" s="40">
        <v>0</v>
      </c>
      <c r="N74" s="45">
        <v>29.796261000000001</v>
      </c>
      <c r="O74" s="44">
        <v>0</v>
      </c>
      <c r="P74" s="40">
        <v>0</v>
      </c>
      <c r="Q74" s="41">
        <v>0</v>
      </c>
      <c r="R74" s="40">
        <v>39.050511</v>
      </c>
      <c r="S74" s="40">
        <v>0</v>
      </c>
      <c r="T74" s="45">
        <v>39.050511</v>
      </c>
      <c r="U74" s="37" t="s">
        <v>28</v>
      </c>
      <c r="V74" s="32">
        <f t="shared" si="6"/>
        <v>-23.698153399324273</v>
      </c>
    </row>
    <row r="75" spans="1:22" ht="15" x14ac:dyDescent="0.2">
      <c r="A75" s="42" t="s">
        <v>9</v>
      </c>
      <c r="B75" s="39" t="s">
        <v>35</v>
      </c>
      <c r="C75" s="39" t="s">
        <v>31</v>
      </c>
      <c r="D75" s="39" t="s">
        <v>223</v>
      </c>
      <c r="E75" s="39" t="s">
        <v>224</v>
      </c>
      <c r="F75" s="39" t="s">
        <v>44</v>
      </c>
      <c r="G75" s="39" t="s">
        <v>225</v>
      </c>
      <c r="H75" s="43" t="s">
        <v>226</v>
      </c>
      <c r="I75" s="44">
        <v>0</v>
      </c>
      <c r="J75" s="40">
        <v>0</v>
      </c>
      <c r="K75" s="41">
        <v>0</v>
      </c>
      <c r="L75" s="40">
        <v>243.68</v>
      </c>
      <c r="M75" s="40">
        <v>0</v>
      </c>
      <c r="N75" s="45">
        <v>243.68</v>
      </c>
      <c r="O75" s="44">
        <v>34.72</v>
      </c>
      <c r="P75" s="40">
        <v>0</v>
      </c>
      <c r="Q75" s="41">
        <v>34.72</v>
      </c>
      <c r="R75" s="40">
        <v>119.77</v>
      </c>
      <c r="S75" s="40">
        <v>0</v>
      </c>
      <c r="T75" s="45">
        <v>119.77</v>
      </c>
      <c r="U75" s="37" t="s">
        <v>28</v>
      </c>
      <c r="V75" s="38" t="s">
        <v>28</v>
      </c>
    </row>
    <row r="76" spans="1:22" ht="15" x14ac:dyDescent="0.2">
      <c r="A76" s="42" t="s">
        <v>9</v>
      </c>
      <c r="B76" s="39" t="s">
        <v>35</v>
      </c>
      <c r="C76" s="39" t="s">
        <v>31</v>
      </c>
      <c r="D76" s="39" t="s">
        <v>223</v>
      </c>
      <c r="E76" s="39" t="s">
        <v>227</v>
      </c>
      <c r="F76" s="39" t="s">
        <v>44</v>
      </c>
      <c r="G76" s="39" t="s">
        <v>225</v>
      </c>
      <c r="H76" s="43" t="s">
        <v>226</v>
      </c>
      <c r="I76" s="44">
        <v>0</v>
      </c>
      <c r="J76" s="40">
        <v>0</v>
      </c>
      <c r="K76" s="41">
        <v>0</v>
      </c>
      <c r="L76" s="40">
        <v>0</v>
      </c>
      <c r="M76" s="40">
        <v>0</v>
      </c>
      <c r="N76" s="45">
        <v>0</v>
      </c>
      <c r="O76" s="44">
        <v>33.04</v>
      </c>
      <c r="P76" s="40">
        <v>0</v>
      </c>
      <c r="Q76" s="41">
        <v>33.04</v>
      </c>
      <c r="R76" s="40">
        <v>94.33</v>
      </c>
      <c r="S76" s="40">
        <v>0</v>
      </c>
      <c r="T76" s="45">
        <v>94.33</v>
      </c>
      <c r="U76" s="37" t="s">
        <v>28</v>
      </c>
      <c r="V76" s="38" t="s">
        <v>28</v>
      </c>
    </row>
    <row r="77" spans="1:22" ht="15" x14ac:dyDescent="0.2">
      <c r="A77" s="42" t="s">
        <v>9</v>
      </c>
      <c r="B77" s="39" t="s">
        <v>35</v>
      </c>
      <c r="C77" s="39" t="s">
        <v>31</v>
      </c>
      <c r="D77" s="39" t="s">
        <v>274</v>
      </c>
      <c r="E77" s="39" t="s">
        <v>275</v>
      </c>
      <c r="F77" s="39" t="s">
        <v>38</v>
      </c>
      <c r="G77" s="39" t="s">
        <v>276</v>
      </c>
      <c r="H77" s="43" t="s">
        <v>277</v>
      </c>
      <c r="I77" s="44">
        <v>5.8712</v>
      </c>
      <c r="J77" s="40">
        <v>0</v>
      </c>
      <c r="K77" s="41">
        <v>5.8712</v>
      </c>
      <c r="L77" s="40">
        <v>5.8712</v>
      </c>
      <c r="M77" s="40">
        <v>0</v>
      </c>
      <c r="N77" s="45">
        <v>5.8712</v>
      </c>
      <c r="O77" s="44">
        <v>0</v>
      </c>
      <c r="P77" s="40">
        <v>0</v>
      </c>
      <c r="Q77" s="41">
        <v>0</v>
      </c>
      <c r="R77" s="40">
        <v>0</v>
      </c>
      <c r="S77" s="40">
        <v>0</v>
      </c>
      <c r="T77" s="45">
        <v>0</v>
      </c>
      <c r="U77" s="37" t="s">
        <v>28</v>
      </c>
      <c r="V77" s="38" t="s">
        <v>28</v>
      </c>
    </row>
    <row r="78" spans="1:22" ht="15" x14ac:dyDescent="0.2">
      <c r="A78" s="42" t="s">
        <v>9</v>
      </c>
      <c r="B78" s="39" t="s">
        <v>35</v>
      </c>
      <c r="C78" s="39" t="s">
        <v>31</v>
      </c>
      <c r="D78" s="39" t="s">
        <v>228</v>
      </c>
      <c r="E78" s="39" t="s">
        <v>229</v>
      </c>
      <c r="F78" s="39" t="s">
        <v>71</v>
      </c>
      <c r="G78" s="39" t="s">
        <v>72</v>
      </c>
      <c r="H78" s="43" t="s">
        <v>70</v>
      </c>
      <c r="I78" s="44">
        <v>213.501599</v>
      </c>
      <c r="J78" s="40">
        <v>19.308882000000001</v>
      </c>
      <c r="K78" s="41">
        <v>232.81048200000001</v>
      </c>
      <c r="L78" s="40">
        <v>1018.283068</v>
      </c>
      <c r="M78" s="40">
        <v>87.432507000000001</v>
      </c>
      <c r="N78" s="45">
        <v>1105.7155749999999</v>
      </c>
      <c r="O78" s="44">
        <v>0</v>
      </c>
      <c r="P78" s="40">
        <v>0</v>
      </c>
      <c r="Q78" s="41">
        <v>0</v>
      </c>
      <c r="R78" s="40">
        <v>0</v>
      </c>
      <c r="S78" s="40">
        <v>0</v>
      </c>
      <c r="T78" s="45">
        <v>0</v>
      </c>
      <c r="U78" s="37" t="s">
        <v>28</v>
      </c>
      <c r="V78" s="38" t="s">
        <v>28</v>
      </c>
    </row>
    <row r="79" spans="1:22" ht="15" x14ac:dyDescent="0.2">
      <c r="A79" s="42" t="s">
        <v>9</v>
      </c>
      <c r="B79" s="39" t="s">
        <v>35</v>
      </c>
      <c r="C79" s="39" t="s">
        <v>31</v>
      </c>
      <c r="D79" s="39" t="s">
        <v>228</v>
      </c>
      <c r="E79" s="39" t="s">
        <v>230</v>
      </c>
      <c r="F79" s="39" t="s">
        <v>71</v>
      </c>
      <c r="G79" s="39" t="s">
        <v>72</v>
      </c>
      <c r="H79" s="43" t="s">
        <v>70</v>
      </c>
      <c r="I79" s="44">
        <v>0</v>
      </c>
      <c r="J79" s="40">
        <v>0</v>
      </c>
      <c r="K79" s="41">
        <v>0</v>
      </c>
      <c r="L79" s="40">
        <v>367.43215900000001</v>
      </c>
      <c r="M79" s="40">
        <v>26.989673</v>
      </c>
      <c r="N79" s="45">
        <v>394.42183199999999</v>
      </c>
      <c r="O79" s="44">
        <v>0</v>
      </c>
      <c r="P79" s="40">
        <v>0</v>
      </c>
      <c r="Q79" s="41">
        <v>0</v>
      </c>
      <c r="R79" s="40">
        <v>0</v>
      </c>
      <c r="S79" s="40">
        <v>0</v>
      </c>
      <c r="T79" s="45">
        <v>0</v>
      </c>
      <c r="U79" s="37" t="s">
        <v>28</v>
      </c>
      <c r="V79" s="38" t="s">
        <v>28</v>
      </c>
    </row>
    <row r="80" spans="1:22" ht="15" x14ac:dyDescent="0.2">
      <c r="A80" s="42" t="s">
        <v>9</v>
      </c>
      <c r="B80" s="39" t="s">
        <v>35</v>
      </c>
      <c r="C80" s="39" t="s">
        <v>31</v>
      </c>
      <c r="D80" s="39" t="s">
        <v>228</v>
      </c>
      <c r="E80" s="39" t="s">
        <v>231</v>
      </c>
      <c r="F80" s="39" t="s">
        <v>71</v>
      </c>
      <c r="G80" s="39" t="s">
        <v>72</v>
      </c>
      <c r="H80" s="43" t="s">
        <v>70</v>
      </c>
      <c r="I80" s="44">
        <v>0</v>
      </c>
      <c r="J80" s="40">
        <v>0</v>
      </c>
      <c r="K80" s="41">
        <v>0</v>
      </c>
      <c r="L80" s="40">
        <v>179.25360599999999</v>
      </c>
      <c r="M80" s="40">
        <v>13.997897</v>
      </c>
      <c r="N80" s="45">
        <v>193.25150300000001</v>
      </c>
      <c r="O80" s="44">
        <v>86.061177000000001</v>
      </c>
      <c r="P80" s="40">
        <v>16.782366</v>
      </c>
      <c r="Q80" s="41">
        <v>102.843543</v>
      </c>
      <c r="R80" s="40">
        <v>819.731764</v>
      </c>
      <c r="S80" s="40">
        <v>132.84731199999999</v>
      </c>
      <c r="T80" s="45">
        <v>952.57907599999999</v>
      </c>
      <c r="U80" s="37" t="s">
        <v>28</v>
      </c>
      <c r="V80" s="32">
        <f t="shared" si="6"/>
        <v>-79.712812524553073</v>
      </c>
    </row>
    <row r="81" spans="1:22" ht="15" x14ac:dyDescent="0.2">
      <c r="A81" s="42" t="s">
        <v>9</v>
      </c>
      <c r="B81" s="39" t="s">
        <v>35</v>
      </c>
      <c r="C81" s="39" t="s">
        <v>31</v>
      </c>
      <c r="D81" s="39" t="s">
        <v>232</v>
      </c>
      <c r="E81" s="39" t="s">
        <v>233</v>
      </c>
      <c r="F81" s="39" t="s">
        <v>174</v>
      </c>
      <c r="G81" s="39" t="s">
        <v>174</v>
      </c>
      <c r="H81" s="43" t="s">
        <v>234</v>
      </c>
      <c r="I81" s="44">
        <v>43200.277119999999</v>
      </c>
      <c r="J81" s="40">
        <v>0</v>
      </c>
      <c r="K81" s="41">
        <v>43200.277119999999</v>
      </c>
      <c r="L81" s="40">
        <v>309673.236875</v>
      </c>
      <c r="M81" s="40">
        <v>0</v>
      </c>
      <c r="N81" s="45">
        <v>309673.236875</v>
      </c>
      <c r="O81" s="44">
        <v>38135.815119999999</v>
      </c>
      <c r="P81" s="40">
        <v>0</v>
      </c>
      <c r="Q81" s="41">
        <v>38135.815119999999</v>
      </c>
      <c r="R81" s="40">
        <v>311672.78385299997</v>
      </c>
      <c r="S81" s="40">
        <v>0</v>
      </c>
      <c r="T81" s="45">
        <v>311672.78385299997</v>
      </c>
      <c r="U81" s="26">
        <f t="shared" si="5"/>
        <v>13.280067527241556</v>
      </c>
      <c r="V81" s="32">
        <f t="shared" si="6"/>
        <v>-0.64155328331236827</v>
      </c>
    </row>
    <row r="82" spans="1:22" ht="15" x14ac:dyDescent="0.2">
      <c r="A82" s="42" t="s">
        <v>9</v>
      </c>
      <c r="B82" s="39" t="s">
        <v>126</v>
      </c>
      <c r="C82" s="39" t="s">
        <v>31</v>
      </c>
      <c r="D82" s="39" t="s">
        <v>232</v>
      </c>
      <c r="E82" s="39" t="s">
        <v>233</v>
      </c>
      <c r="F82" s="39" t="s">
        <v>174</v>
      </c>
      <c r="G82" s="39" t="s">
        <v>174</v>
      </c>
      <c r="H82" s="43" t="s">
        <v>234</v>
      </c>
      <c r="I82" s="44">
        <v>2973.6646040000001</v>
      </c>
      <c r="J82" s="40">
        <v>0</v>
      </c>
      <c r="K82" s="41">
        <v>2973.6646040000001</v>
      </c>
      <c r="L82" s="40">
        <v>25975.687172000002</v>
      </c>
      <c r="M82" s="40">
        <v>0</v>
      </c>
      <c r="N82" s="45">
        <v>25975.687172000002</v>
      </c>
      <c r="O82" s="44">
        <v>3845.6154000000001</v>
      </c>
      <c r="P82" s="40">
        <v>0</v>
      </c>
      <c r="Q82" s="41">
        <v>3845.6154000000001</v>
      </c>
      <c r="R82" s="40">
        <v>31417.857899999999</v>
      </c>
      <c r="S82" s="40">
        <v>0</v>
      </c>
      <c r="T82" s="45">
        <v>31417.857899999999</v>
      </c>
      <c r="U82" s="26">
        <f t="shared" si="5"/>
        <v>-22.673894950597507</v>
      </c>
      <c r="V82" s="32">
        <f t="shared" si="6"/>
        <v>-17.32190254765904</v>
      </c>
    </row>
    <row r="83" spans="1:22" ht="15" x14ac:dyDescent="0.2">
      <c r="A83" s="42" t="s">
        <v>9</v>
      </c>
      <c r="B83" s="39" t="s">
        <v>35</v>
      </c>
      <c r="C83" s="39" t="s">
        <v>31</v>
      </c>
      <c r="D83" s="39" t="s">
        <v>235</v>
      </c>
      <c r="E83" s="39" t="s">
        <v>236</v>
      </c>
      <c r="F83" s="39" t="s">
        <v>20</v>
      </c>
      <c r="G83" s="39" t="s">
        <v>117</v>
      </c>
      <c r="H83" s="43" t="s">
        <v>118</v>
      </c>
      <c r="I83" s="44">
        <v>472.53003999999999</v>
      </c>
      <c r="J83" s="40">
        <v>149.460138</v>
      </c>
      <c r="K83" s="41">
        <v>621.99017800000001</v>
      </c>
      <c r="L83" s="40">
        <v>3097.71299</v>
      </c>
      <c r="M83" s="40">
        <v>879.21185400000002</v>
      </c>
      <c r="N83" s="45">
        <v>3976.9248440000001</v>
      </c>
      <c r="O83" s="44">
        <v>315.70247499999999</v>
      </c>
      <c r="P83" s="40">
        <v>75.515648999999996</v>
      </c>
      <c r="Q83" s="41">
        <v>391.21812499999999</v>
      </c>
      <c r="R83" s="40">
        <v>1795.655542</v>
      </c>
      <c r="S83" s="40">
        <v>626.19548599999996</v>
      </c>
      <c r="T83" s="45">
        <v>2421.851028</v>
      </c>
      <c r="U83" s="26">
        <f t="shared" si="5"/>
        <v>58.988078070258119</v>
      </c>
      <c r="V83" s="32">
        <f t="shared" si="6"/>
        <v>64.210135058728326</v>
      </c>
    </row>
    <row r="84" spans="1:22" ht="15" x14ac:dyDescent="0.2">
      <c r="A84" s="42" t="s">
        <v>9</v>
      </c>
      <c r="B84" s="39" t="s">
        <v>35</v>
      </c>
      <c r="C84" s="39" t="s">
        <v>41</v>
      </c>
      <c r="D84" s="39" t="s">
        <v>237</v>
      </c>
      <c r="E84" s="39" t="s">
        <v>238</v>
      </c>
      <c r="F84" s="39" t="s">
        <v>44</v>
      </c>
      <c r="G84" s="39" t="s">
        <v>121</v>
      </c>
      <c r="H84" s="43" t="s">
        <v>238</v>
      </c>
      <c r="I84" s="44">
        <v>0</v>
      </c>
      <c r="J84" s="40">
        <v>0</v>
      </c>
      <c r="K84" s="41">
        <v>0</v>
      </c>
      <c r="L84" s="40">
        <v>0</v>
      </c>
      <c r="M84" s="40">
        <v>0</v>
      </c>
      <c r="N84" s="45">
        <v>0</v>
      </c>
      <c r="O84" s="44">
        <v>0</v>
      </c>
      <c r="P84" s="40">
        <v>0</v>
      </c>
      <c r="Q84" s="41">
        <v>0</v>
      </c>
      <c r="R84" s="40">
        <v>164.26</v>
      </c>
      <c r="S84" s="40">
        <v>0</v>
      </c>
      <c r="T84" s="45">
        <v>164.26</v>
      </c>
      <c r="U84" s="37" t="s">
        <v>28</v>
      </c>
      <c r="V84" s="38" t="s">
        <v>28</v>
      </c>
    </row>
    <row r="85" spans="1:22" ht="15" x14ac:dyDescent="0.2">
      <c r="A85" s="42" t="s">
        <v>9</v>
      </c>
      <c r="B85" s="39" t="s">
        <v>35</v>
      </c>
      <c r="C85" s="39" t="s">
        <v>31</v>
      </c>
      <c r="D85" s="39" t="s">
        <v>239</v>
      </c>
      <c r="E85" s="39" t="s">
        <v>240</v>
      </c>
      <c r="F85" s="39" t="s">
        <v>77</v>
      </c>
      <c r="G85" s="39" t="s">
        <v>77</v>
      </c>
      <c r="H85" s="43" t="s">
        <v>144</v>
      </c>
      <c r="I85" s="44">
        <v>3786.4068000000002</v>
      </c>
      <c r="J85" s="40">
        <v>0</v>
      </c>
      <c r="K85" s="41">
        <v>3786.4068000000002</v>
      </c>
      <c r="L85" s="40">
        <v>28875.320199999998</v>
      </c>
      <c r="M85" s="40">
        <v>0</v>
      </c>
      <c r="N85" s="45">
        <v>28875.320199999998</v>
      </c>
      <c r="O85" s="44">
        <v>3750.1808000000001</v>
      </c>
      <c r="P85" s="40">
        <v>0</v>
      </c>
      <c r="Q85" s="41">
        <v>3750.1808000000001</v>
      </c>
      <c r="R85" s="40">
        <v>30276.526000000002</v>
      </c>
      <c r="S85" s="40">
        <v>0</v>
      </c>
      <c r="T85" s="45">
        <v>30276.526000000002</v>
      </c>
      <c r="U85" s="26">
        <f t="shared" si="5"/>
        <v>0.96598009354642578</v>
      </c>
      <c r="V85" s="32">
        <f t="shared" si="6"/>
        <v>-4.6280270067972857</v>
      </c>
    </row>
    <row r="86" spans="1:22" ht="15" x14ac:dyDescent="0.2">
      <c r="A86" s="42" t="s">
        <v>9</v>
      </c>
      <c r="B86" s="39" t="s">
        <v>35</v>
      </c>
      <c r="C86" s="39" t="s">
        <v>31</v>
      </c>
      <c r="D86" s="39" t="s">
        <v>239</v>
      </c>
      <c r="E86" s="39" t="s">
        <v>241</v>
      </c>
      <c r="F86" s="39" t="s">
        <v>77</v>
      </c>
      <c r="G86" s="39" t="s">
        <v>77</v>
      </c>
      <c r="H86" s="43" t="s">
        <v>242</v>
      </c>
      <c r="I86" s="44">
        <v>0</v>
      </c>
      <c r="J86" s="40">
        <v>76.903800000000004</v>
      </c>
      <c r="K86" s="41">
        <v>76.903800000000004</v>
      </c>
      <c r="L86" s="40">
        <v>0</v>
      </c>
      <c r="M86" s="40">
        <v>447.46730000000002</v>
      </c>
      <c r="N86" s="45">
        <v>447.46730000000002</v>
      </c>
      <c r="O86" s="44">
        <v>0</v>
      </c>
      <c r="P86" s="40">
        <v>0</v>
      </c>
      <c r="Q86" s="41">
        <v>0</v>
      </c>
      <c r="R86" s="40">
        <v>0</v>
      </c>
      <c r="S86" s="40">
        <v>0</v>
      </c>
      <c r="T86" s="45">
        <v>0</v>
      </c>
      <c r="U86" s="37" t="s">
        <v>28</v>
      </c>
      <c r="V86" s="38" t="s">
        <v>28</v>
      </c>
    </row>
    <row r="87" spans="1:22" ht="15" x14ac:dyDescent="0.2">
      <c r="A87" s="42" t="s">
        <v>9</v>
      </c>
      <c r="B87" s="39" t="s">
        <v>35</v>
      </c>
      <c r="C87" s="39" t="s">
        <v>31</v>
      </c>
      <c r="D87" s="39" t="s">
        <v>30</v>
      </c>
      <c r="E87" s="39" t="s">
        <v>243</v>
      </c>
      <c r="F87" s="39" t="s">
        <v>21</v>
      </c>
      <c r="G87" s="39" t="s">
        <v>244</v>
      </c>
      <c r="H87" s="43" t="s">
        <v>245</v>
      </c>
      <c r="I87" s="44">
        <v>13145.511665</v>
      </c>
      <c r="J87" s="40">
        <v>0</v>
      </c>
      <c r="K87" s="41">
        <v>13145.511665</v>
      </c>
      <c r="L87" s="40">
        <v>100669.23488600001</v>
      </c>
      <c r="M87" s="40">
        <v>0</v>
      </c>
      <c r="N87" s="45">
        <v>100669.23488600001</v>
      </c>
      <c r="O87" s="44">
        <v>12670.167574999999</v>
      </c>
      <c r="P87" s="40">
        <v>0</v>
      </c>
      <c r="Q87" s="41">
        <v>12670.167574999999</v>
      </c>
      <c r="R87" s="40">
        <v>113542.261399</v>
      </c>
      <c r="S87" s="40">
        <v>0</v>
      </c>
      <c r="T87" s="45">
        <v>113542.261399</v>
      </c>
      <c r="U87" s="26">
        <f t="shared" si="5"/>
        <v>3.7516795826593619</v>
      </c>
      <c r="V87" s="32">
        <f t="shared" si="6"/>
        <v>-11.337652037564016</v>
      </c>
    </row>
    <row r="88" spans="1:22" ht="15" x14ac:dyDescent="0.2">
      <c r="A88" s="42" t="s">
        <v>9</v>
      </c>
      <c r="B88" s="39" t="s">
        <v>35</v>
      </c>
      <c r="C88" s="39" t="s">
        <v>31</v>
      </c>
      <c r="D88" s="39" t="s">
        <v>30</v>
      </c>
      <c r="E88" s="39" t="s">
        <v>246</v>
      </c>
      <c r="F88" s="39" t="s">
        <v>247</v>
      </c>
      <c r="G88" s="39" t="s">
        <v>248</v>
      </c>
      <c r="H88" s="43" t="s">
        <v>249</v>
      </c>
      <c r="I88" s="44">
        <v>10632.017159999999</v>
      </c>
      <c r="J88" s="40">
        <v>0</v>
      </c>
      <c r="K88" s="41">
        <v>10632.017159999999</v>
      </c>
      <c r="L88" s="40">
        <v>60489.020471000003</v>
      </c>
      <c r="M88" s="40">
        <v>0</v>
      </c>
      <c r="N88" s="45">
        <v>60489.020471000003</v>
      </c>
      <c r="O88" s="44">
        <v>0</v>
      </c>
      <c r="P88" s="40">
        <v>0</v>
      </c>
      <c r="Q88" s="41">
        <v>0</v>
      </c>
      <c r="R88" s="40">
        <v>0</v>
      </c>
      <c r="S88" s="40">
        <v>0</v>
      </c>
      <c r="T88" s="45">
        <v>0</v>
      </c>
      <c r="U88" s="37" t="s">
        <v>28</v>
      </c>
      <c r="V88" s="38" t="s">
        <v>28</v>
      </c>
    </row>
    <row r="89" spans="1:22" ht="15" x14ac:dyDescent="0.2">
      <c r="A89" s="42" t="s">
        <v>9</v>
      </c>
      <c r="B89" s="39" t="s">
        <v>35</v>
      </c>
      <c r="C89" s="39" t="s">
        <v>31</v>
      </c>
      <c r="D89" s="39" t="s">
        <v>30</v>
      </c>
      <c r="E89" s="39" t="s">
        <v>250</v>
      </c>
      <c r="F89" s="39" t="s">
        <v>247</v>
      </c>
      <c r="G89" s="39" t="s">
        <v>248</v>
      </c>
      <c r="H89" s="43" t="s">
        <v>249</v>
      </c>
      <c r="I89" s="44">
        <v>0</v>
      </c>
      <c r="J89" s="40">
        <v>0</v>
      </c>
      <c r="K89" s="41">
        <v>0</v>
      </c>
      <c r="L89" s="40">
        <v>19214.665729</v>
      </c>
      <c r="M89" s="40">
        <v>0</v>
      </c>
      <c r="N89" s="45">
        <v>19214.665729</v>
      </c>
      <c r="O89" s="44">
        <v>9049.4557440000008</v>
      </c>
      <c r="P89" s="40">
        <v>0</v>
      </c>
      <c r="Q89" s="41">
        <v>9049.4557440000008</v>
      </c>
      <c r="R89" s="40">
        <v>76972.363599000004</v>
      </c>
      <c r="S89" s="40">
        <v>0</v>
      </c>
      <c r="T89" s="45">
        <v>76972.363599000004</v>
      </c>
      <c r="U89" s="37" t="s">
        <v>28</v>
      </c>
      <c r="V89" s="32">
        <f t="shared" si="6"/>
        <v>-75.036929060536693</v>
      </c>
    </row>
    <row r="90" spans="1:22" ht="15" x14ac:dyDescent="0.2">
      <c r="A90" s="42" t="s">
        <v>9</v>
      </c>
      <c r="B90" s="39" t="s">
        <v>126</v>
      </c>
      <c r="C90" s="39" t="s">
        <v>31</v>
      </c>
      <c r="D90" s="39" t="s">
        <v>30</v>
      </c>
      <c r="E90" s="39" t="s">
        <v>246</v>
      </c>
      <c r="F90" s="39" t="s">
        <v>247</v>
      </c>
      <c r="G90" s="39" t="s">
        <v>248</v>
      </c>
      <c r="H90" s="43" t="s">
        <v>249</v>
      </c>
      <c r="I90" s="44">
        <v>1976.636047</v>
      </c>
      <c r="J90" s="40">
        <v>0</v>
      </c>
      <c r="K90" s="41">
        <v>1976.636047</v>
      </c>
      <c r="L90" s="40">
        <v>11175.470439000001</v>
      </c>
      <c r="M90" s="40">
        <v>0</v>
      </c>
      <c r="N90" s="45">
        <v>11175.470439000001</v>
      </c>
      <c r="O90" s="44">
        <v>0</v>
      </c>
      <c r="P90" s="40">
        <v>0</v>
      </c>
      <c r="Q90" s="41">
        <v>0</v>
      </c>
      <c r="R90" s="40">
        <v>0</v>
      </c>
      <c r="S90" s="40">
        <v>0</v>
      </c>
      <c r="T90" s="45">
        <v>0</v>
      </c>
      <c r="U90" s="37" t="s">
        <v>28</v>
      </c>
      <c r="V90" s="38" t="s">
        <v>28</v>
      </c>
    </row>
    <row r="91" spans="1:22" ht="15" x14ac:dyDescent="0.2">
      <c r="A91" s="42" t="s">
        <v>9</v>
      </c>
      <c r="B91" s="39" t="s">
        <v>126</v>
      </c>
      <c r="C91" s="39" t="s">
        <v>31</v>
      </c>
      <c r="D91" s="39" t="s">
        <v>30</v>
      </c>
      <c r="E91" s="39" t="s">
        <v>250</v>
      </c>
      <c r="F91" s="39" t="s">
        <v>247</v>
      </c>
      <c r="G91" s="39" t="s">
        <v>248</v>
      </c>
      <c r="H91" s="43" t="s">
        <v>249</v>
      </c>
      <c r="I91" s="44">
        <v>0</v>
      </c>
      <c r="J91" s="40">
        <v>0</v>
      </c>
      <c r="K91" s="41">
        <v>0</v>
      </c>
      <c r="L91" s="40">
        <v>3372.2816349999998</v>
      </c>
      <c r="M91" s="40">
        <v>0</v>
      </c>
      <c r="N91" s="45">
        <v>3372.2816349999998</v>
      </c>
      <c r="O91" s="44">
        <v>1897.8743059999999</v>
      </c>
      <c r="P91" s="40">
        <v>0</v>
      </c>
      <c r="Q91" s="41">
        <v>1897.8743059999999</v>
      </c>
      <c r="R91" s="40">
        <v>14356.325709999999</v>
      </c>
      <c r="S91" s="40">
        <v>0</v>
      </c>
      <c r="T91" s="45">
        <v>14356.325709999999</v>
      </c>
      <c r="U91" s="37" t="s">
        <v>28</v>
      </c>
      <c r="V91" s="32">
        <f t="shared" si="6"/>
        <v>-76.510134256350753</v>
      </c>
    </row>
    <row r="92" spans="1:22" ht="15" x14ac:dyDescent="0.2">
      <c r="A92" s="42" t="s">
        <v>9</v>
      </c>
      <c r="B92" s="39" t="s">
        <v>126</v>
      </c>
      <c r="C92" s="39" t="s">
        <v>31</v>
      </c>
      <c r="D92" s="39" t="s">
        <v>30</v>
      </c>
      <c r="E92" s="39" t="s">
        <v>243</v>
      </c>
      <c r="F92" s="39" t="s">
        <v>21</v>
      </c>
      <c r="G92" s="39" t="s">
        <v>244</v>
      </c>
      <c r="H92" s="43" t="s">
        <v>245</v>
      </c>
      <c r="I92" s="44">
        <v>239.12952200000001</v>
      </c>
      <c r="J92" s="40">
        <v>0</v>
      </c>
      <c r="K92" s="41">
        <v>239.12952200000001</v>
      </c>
      <c r="L92" s="40">
        <v>2055.084668</v>
      </c>
      <c r="M92" s="40">
        <v>0</v>
      </c>
      <c r="N92" s="45">
        <v>2055.084668</v>
      </c>
      <c r="O92" s="44">
        <v>252.01924399999999</v>
      </c>
      <c r="P92" s="40">
        <v>0</v>
      </c>
      <c r="Q92" s="41">
        <v>252.01924399999999</v>
      </c>
      <c r="R92" s="40">
        <v>2356.9444779999999</v>
      </c>
      <c r="S92" s="40">
        <v>0</v>
      </c>
      <c r="T92" s="45">
        <v>2356.9444779999999</v>
      </c>
      <c r="U92" s="26">
        <f t="shared" si="5"/>
        <v>-5.1145784724280769</v>
      </c>
      <c r="V92" s="32">
        <f t="shared" si="6"/>
        <v>-12.807251626739424</v>
      </c>
    </row>
    <row r="93" spans="1:22" ht="15" x14ac:dyDescent="0.2">
      <c r="A93" s="42" t="s">
        <v>9</v>
      </c>
      <c r="B93" s="39" t="s">
        <v>35</v>
      </c>
      <c r="C93" s="39" t="s">
        <v>31</v>
      </c>
      <c r="D93" s="39" t="s">
        <v>251</v>
      </c>
      <c r="E93" s="39" t="s">
        <v>252</v>
      </c>
      <c r="F93" s="39" t="s">
        <v>20</v>
      </c>
      <c r="G93" s="39" t="s">
        <v>180</v>
      </c>
      <c r="H93" s="43" t="s">
        <v>253</v>
      </c>
      <c r="I93" s="44">
        <v>0</v>
      </c>
      <c r="J93" s="40">
        <v>57.6297</v>
      </c>
      <c r="K93" s="41">
        <v>57.6297</v>
      </c>
      <c r="L93" s="40">
        <v>0</v>
      </c>
      <c r="M93" s="40">
        <v>384.97391800000003</v>
      </c>
      <c r="N93" s="45">
        <v>384.97391800000003</v>
      </c>
      <c r="O93" s="44">
        <v>0</v>
      </c>
      <c r="P93" s="40">
        <v>56.398899999999998</v>
      </c>
      <c r="Q93" s="41">
        <v>56.398899999999998</v>
      </c>
      <c r="R93" s="40">
        <v>0</v>
      </c>
      <c r="S93" s="40">
        <v>417.54554200000001</v>
      </c>
      <c r="T93" s="45">
        <v>417.54554200000001</v>
      </c>
      <c r="U93" s="26">
        <f t="shared" ref="U93:U97" si="7">+((K93/Q93)-1)*100</f>
        <v>2.1823120663700957</v>
      </c>
      <c r="V93" s="32">
        <f t="shared" ref="V93:V97" si="8">+((N93/T93)-1)*100</f>
        <v>-7.8007356620274919</v>
      </c>
    </row>
    <row r="94" spans="1:22" ht="15" x14ac:dyDescent="0.2">
      <c r="A94" s="42" t="s">
        <v>9</v>
      </c>
      <c r="B94" s="39" t="s">
        <v>35</v>
      </c>
      <c r="C94" s="39" t="s">
        <v>31</v>
      </c>
      <c r="D94" s="39" t="s">
        <v>254</v>
      </c>
      <c r="E94" s="39" t="s">
        <v>255</v>
      </c>
      <c r="F94" s="39" t="s">
        <v>71</v>
      </c>
      <c r="G94" s="39" t="s">
        <v>72</v>
      </c>
      <c r="H94" s="43" t="s">
        <v>70</v>
      </c>
      <c r="I94" s="44">
        <v>230.95664199999999</v>
      </c>
      <c r="J94" s="40">
        <v>29.907722</v>
      </c>
      <c r="K94" s="41">
        <v>260.86436400000002</v>
      </c>
      <c r="L94" s="40">
        <v>1077.942033</v>
      </c>
      <c r="M94" s="40">
        <v>236.163612</v>
      </c>
      <c r="N94" s="45">
        <v>1314.1056450000001</v>
      </c>
      <c r="O94" s="44">
        <v>141.20620299999999</v>
      </c>
      <c r="P94" s="40">
        <v>19.648116000000002</v>
      </c>
      <c r="Q94" s="41">
        <v>160.854319</v>
      </c>
      <c r="R94" s="40">
        <v>489.11852299999998</v>
      </c>
      <c r="S94" s="40">
        <v>164.176592</v>
      </c>
      <c r="T94" s="45">
        <v>653.29511400000001</v>
      </c>
      <c r="U94" s="26">
        <f t="shared" si="7"/>
        <v>62.174298844906993</v>
      </c>
      <c r="V94" s="38" t="s">
        <v>28</v>
      </c>
    </row>
    <row r="95" spans="1:22" ht="15" x14ac:dyDescent="0.2">
      <c r="A95" s="42" t="s">
        <v>9</v>
      </c>
      <c r="B95" s="39" t="s">
        <v>35</v>
      </c>
      <c r="C95" s="39" t="s">
        <v>31</v>
      </c>
      <c r="D95" s="39" t="s">
        <v>254</v>
      </c>
      <c r="E95" s="39" t="s">
        <v>173</v>
      </c>
      <c r="F95" s="39" t="s">
        <v>71</v>
      </c>
      <c r="G95" s="39" t="s">
        <v>72</v>
      </c>
      <c r="H95" s="43" t="s">
        <v>72</v>
      </c>
      <c r="I95" s="44">
        <v>80.814599999999999</v>
      </c>
      <c r="J95" s="40">
        <v>94.962757999999994</v>
      </c>
      <c r="K95" s="41">
        <v>175.77735799999999</v>
      </c>
      <c r="L95" s="40">
        <v>584.46473600000002</v>
      </c>
      <c r="M95" s="40">
        <v>514.696462</v>
      </c>
      <c r="N95" s="45">
        <v>1099.1611969999999</v>
      </c>
      <c r="O95" s="44">
        <v>229.570222</v>
      </c>
      <c r="P95" s="40">
        <v>120.452037</v>
      </c>
      <c r="Q95" s="41">
        <v>350.02225900000002</v>
      </c>
      <c r="R95" s="40">
        <v>1313.263211</v>
      </c>
      <c r="S95" s="40">
        <v>869.79729799999996</v>
      </c>
      <c r="T95" s="45">
        <v>2183.0605089999999</v>
      </c>
      <c r="U95" s="26">
        <f t="shared" si="7"/>
        <v>-49.781091493384146</v>
      </c>
      <c r="V95" s="32">
        <f t="shared" si="8"/>
        <v>-49.650447503926699</v>
      </c>
    </row>
    <row r="96" spans="1:22" ht="15" x14ac:dyDescent="0.2">
      <c r="A96" s="42" t="s">
        <v>9</v>
      </c>
      <c r="B96" s="39" t="s">
        <v>35</v>
      </c>
      <c r="C96" s="39" t="s">
        <v>31</v>
      </c>
      <c r="D96" s="39" t="s">
        <v>254</v>
      </c>
      <c r="E96" s="39" t="s">
        <v>256</v>
      </c>
      <c r="F96" s="39" t="s">
        <v>71</v>
      </c>
      <c r="G96" s="39" t="s">
        <v>72</v>
      </c>
      <c r="H96" s="43" t="s">
        <v>257</v>
      </c>
      <c r="I96" s="44">
        <v>14.560962999999999</v>
      </c>
      <c r="J96" s="40">
        <v>83.885914999999997</v>
      </c>
      <c r="K96" s="41">
        <v>98.446877999999998</v>
      </c>
      <c r="L96" s="40">
        <v>52.555495000000001</v>
      </c>
      <c r="M96" s="40">
        <v>573.62777600000004</v>
      </c>
      <c r="N96" s="45">
        <v>626.18327099999999</v>
      </c>
      <c r="O96" s="44">
        <v>0</v>
      </c>
      <c r="P96" s="40">
        <v>73.380724000000001</v>
      </c>
      <c r="Q96" s="41">
        <v>73.380724000000001</v>
      </c>
      <c r="R96" s="40">
        <v>8.7060999999999993</v>
      </c>
      <c r="S96" s="40">
        <v>599.26390000000004</v>
      </c>
      <c r="T96" s="45">
        <v>607.97</v>
      </c>
      <c r="U96" s="26">
        <f t="shared" si="7"/>
        <v>34.159044274351949</v>
      </c>
      <c r="V96" s="32">
        <f t="shared" si="8"/>
        <v>2.9957515995854944</v>
      </c>
    </row>
    <row r="97" spans="1:22" ht="15" x14ac:dyDescent="0.2">
      <c r="A97" s="42" t="s">
        <v>9</v>
      </c>
      <c r="B97" s="39" t="s">
        <v>35</v>
      </c>
      <c r="C97" s="39" t="s">
        <v>31</v>
      </c>
      <c r="D97" s="39" t="s">
        <v>254</v>
      </c>
      <c r="E97" s="39" t="s">
        <v>258</v>
      </c>
      <c r="F97" s="39" t="s">
        <v>71</v>
      </c>
      <c r="G97" s="39" t="s">
        <v>72</v>
      </c>
      <c r="H97" s="43" t="s">
        <v>72</v>
      </c>
      <c r="I97" s="44">
        <v>17.638407000000001</v>
      </c>
      <c r="J97" s="40">
        <v>25.426845</v>
      </c>
      <c r="K97" s="41">
        <v>43.065252000000001</v>
      </c>
      <c r="L97" s="40">
        <v>211.17163500000001</v>
      </c>
      <c r="M97" s="40">
        <v>273.84949699999999</v>
      </c>
      <c r="N97" s="45">
        <v>485.02113200000002</v>
      </c>
      <c r="O97" s="44">
        <v>81.866099000000006</v>
      </c>
      <c r="P97" s="40">
        <v>60.822901000000002</v>
      </c>
      <c r="Q97" s="41">
        <v>142.68899999999999</v>
      </c>
      <c r="R97" s="40">
        <v>356.76407399999999</v>
      </c>
      <c r="S97" s="40">
        <v>401.43242199999997</v>
      </c>
      <c r="T97" s="45">
        <v>758.19649700000002</v>
      </c>
      <c r="U97" s="26">
        <f t="shared" si="7"/>
        <v>-69.81880032798604</v>
      </c>
      <c r="V97" s="32">
        <f t="shared" si="8"/>
        <v>-36.029626367424385</v>
      </c>
    </row>
    <row r="98" spans="1:22" ht="15" x14ac:dyDescent="0.2">
      <c r="A98" s="42" t="s">
        <v>9</v>
      </c>
      <c r="B98" s="39" t="s">
        <v>35</v>
      </c>
      <c r="C98" s="39" t="s">
        <v>31</v>
      </c>
      <c r="D98" s="39" t="s">
        <v>254</v>
      </c>
      <c r="E98" s="39" t="s">
        <v>278</v>
      </c>
      <c r="F98" s="39" t="s">
        <v>71</v>
      </c>
      <c r="G98" s="39" t="s">
        <v>72</v>
      </c>
      <c r="H98" s="43" t="s">
        <v>72</v>
      </c>
      <c r="I98" s="44">
        <v>0</v>
      </c>
      <c r="J98" s="40">
        <v>3.833793</v>
      </c>
      <c r="K98" s="41">
        <v>3.833793</v>
      </c>
      <c r="L98" s="40">
        <v>0</v>
      </c>
      <c r="M98" s="40">
        <v>3.833793</v>
      </c>
      <c r="N98" s="45">
        <v>3.833793</v>
      </c>
      <c r="O98" s="44">
        <v>0</v>
      </c>
      <c r="P98" s="40">
        <v>0</v>
      </c>
      <c r="Q98" s="41">
        <v>0</v>
      </c>
      <c r="R98" s="40">
        <v>0</v>
      </c>
      <c r="S98" s="40">
        <v>0</v>
      </c>
      <c r="T98" s="45">
        <v>0</v>
      </c>
      <c r="U98" s="37" t="s">
        <v>28</v>
      </c>
      <c r="V98" s="38" t="s">
        <v>28</v>
      </c>
    </row>
    <row r="99" spans="1:22" ht="15" x14ac:dyDescent="0.2">
      <c r="A99" s="42" t="s">
        <v>9</v>
      </c>
      <c r="B99" s="39" t="s">
        <v>35</v>
      </c>
      <c r="C99" s="39" t="s">
        <v>31</v>
      </c>
      <c r="D99" s="39" t="s">
        <v>254</v>
      </c>
      <c r="E99" s="39" t="s">
        <v>259</v>
      </c>
      <c r="F99" s="39" t="s">
        <v>71</v>
      </c>
      <c r="G99" s="39" t="s">
        <v>72</v>
      </c>
      <c r="H99" s="43" t="s">
        <v>70</v>
      </c>
      <c r="I99" s="44">
        <v>0</v>
      </c>
      <c r="J99" s="40">
        <v>0</v>
      </c>
      <c r="K99" s="41">
        <v>0</v>
      </c>
      <c r="L99" s="40">
        <v>0</v>
      </c>
      <c r="M99" s="40">
        <v>0</v>
      </c>
      <c r="N99" s="45">
        <v>0</v>
      </c>
      <c r="O99" s="44">
        <v>0</v>
      </c>
      <c r="P99" s="40">
        <v>0</v>
      </c>
      <c r="Q99" s="41">
        <v>0</v>
      </c>
      <c r="R99" s="40">
        <v>51.210203999999997</v>
      </c>
      <c r="S99" s="40">
        <v>23.186888</v>
      </c>
      <c r="T99" s="45">
        <v>74.397092000000001</v>
      </c>
      <c r="U99" s="37" t="s">
        <v>28</v>
      </c>
      <c r="V99" s="38" t="s">
        <v>28</v>
      </c>
    </row>
    <row r="100" spans="1:22" ht="15" x14ac:dyDescent="0.2">
      <c r="A100" s="42"/>
      <c r="B100" s="39"/>
      <c r="C100" s="39"/>
      <c r="D100" s="39"/>
      <c r="E100" s="39"/>
      <c r="F100" s="39"/>
      <c r="G100" s="39"/>
      <c r="H100" s="43"/>
      <c r="I100" s="44"/>
      <c r="J100" s="40"/>
      <c r="K100" s="41"/>
      <c r="L100" s="40"/>
      <c r="M100" s="40"/>
      <c r="N100" s="45"/>
      <c r="O100" s="44"/>
      <c r="P100" s="40"/>
      <c r="Q100" s="41"/>
      <c r="R100" s="40"/>
      <c r="S100" s="40"/>
      <c r="T100" s="45"/>
      <c r="U100" s="27"/>
      <c r="V100" s="33"/>
    </row>
    <row r="101" spans="1:22" ht="20.25" x14ac:dyDescent="0.3">
      <c r="A101" s="64" t="s">
        <v>9</v>
      </c>
      <c r="B101" s="65"/>
      <c r="C101" s="65"/>
      <c r="D101" s="65"/>
      <c r="E101" s="65"/>
      <c r="F101" s="65"/>
      <c r="G101" s="65"/>
      <c r="H101" s="66"/>
      <c r="I101" s="21">
        <f t="shared" ref="I101:T101" si="9">SUM(I6:I99)</f>
        <v>205378.65882300001</v>
      </c>
      <c r="J101" s="14">
        <f t="shared" si="9"/>
        <v>3712.1512359999997</v>
      </c>
      <c r="K101" s="14">
        <f t="shared" si="9"/>
        <v>209090.81006099994</v>
      </c>
      <c r="L101" s="14">
        <f t="shared" si="9"/>
        <v>1564137.3442259999</v>
      </c>
      <c r="M101" s="14">
        <f t="shared" si="9"/>
        <v>26044.593838000012</v>
      </c>
      <c r="N101" s="22">
        <f t="shared" si="9"/>
        <v>1590181.9380639999</v>
      </c>
      <c r="O101" s="21">
        <f t="shared" si="9"/>
        <v>198233.62868400005</v>
      </c>
      <c r="P101" s="14">
        <f t="shared" si="9"/>
        <v>3248.511806</v>
      </c>
      <c r="Q101" s="14">
        <f t="shared" si="9"/>
        <v>201482.14049100003</v>
      </c>
      <c r="R101" s="14">
        <f t="shared" si="9"/>
        <v>1501834.3336020003</v>
      </c>
      <c r="S101" s="14">
        <f t="shared" si="9"/>
        <v>23676.258972000007</v>
      </c>
      <c r="T101" s="22">
        <f t="shared" si="9"/>
        <v>1525510.5925740001</v>
      </c>
      <c r="U101" s="28">
        <f>+((K101/Q101)-1)*100</f>
        <v>3.7763493833538053</v>
      </c>
      <c r="V101" s="34">
        <f>+((N101/T101)-1)*100</f>
        <v>4.2393245779355437</v>
      </c>
    </row>
    <row r="102" spans="1:22" ht="15.75" x14ac:dyDescent="0.2">
      <c r="A102" s="17"/>
      <c r="B102" s="10"/>
      <c r="C102" s="10"/>
      <c r="D102" s="10"/>
      <c r="E102" s="10"/>
      <c r="F102" s="10"/>
      <c r="G102" s="10"/>
      <c r="H102" s="15"/>
      <c r="I102" s="19"/>
      <c r="J102" s="12"/>
      <c r="K102" s="13"/>
      <c r="L102" s="12"/>
      <c r="M102" s="12"/>
      <c r="N102" s="20"/>
      <c r="O102" s="19"/>
      <c r="P102" s="12"/>
      <c r="Q102" s="13"/>
      <c r="R102" s="12"/>
      <c r="S102" s="12"/>
      <c r="T102" s="20"/>
      <c r="U102" s="27"/>
      <c r="V102" s="33"/>
    </row>
    <row r="103" spans="1:22" ht="15" x14ac:dyDescent="0.2">
      <c r="A103" s="42" t="s">
        <v>10</v>
      </c>
      <c r="B103" s="39"/>
      <c r="C103" s="39" t="s">
        <v>31</v>
      </c>
      <c r="D103" s="39" t="s">
        <v>30</v>
      </c>
      <c r="E103" s="39" t="s">
        <v>26</v>
      </c>
      <c r="F103" s="39" t="s">
        <v>21</v>
      </c>
      <c r="G103" s="39" t="s">
        <v>23</v>
      </c>
      <c r="H103" s="43" t="s">
        <v>24</v>
      </c>
      <c r="I103" s="44">
        <v>27447.143147999999</v>
      </c>
      <c r="J103" s="40">
        <v>0</v>
      </c>
      <c r="K103" s="41">
        <v>27447.143147999999</v>
      </c>
      <c r="L103" s="40">
        <v>205106.77681800001</v>
      </c>
      <c r="M103" s="40">
        <v>86420.797250000003</v>
      </c>
      <c r="N103" s="45">
        <v>291527.57406800002</v>
      </c>
      <c r="O103" s="44">
        <v>29378.463763</v>
      </c>
      <c r="P103" s="40">
        <v>0</v>
      </c>
      <c r="Q103" s="41">
        <v>29378.463763</v>
      </c>
      <c r="R103" s="40">
        <v>219582.99562500001</v>
      </c>
      <c r="S103" s="40">
        <v>0</v>
      </c>
      <c r="T103" s="45">
        <v>219582.99562500001</v>
      </c>
      <c r="U103" s="26">
        <f>+((K103/Q103)-1)*100</f>
        <v>-6.5739333090396475</v>
      </c>
      <c r="V103" s="32">
        <f>+((N103/T103)-1)*100</f>
        <v>32.76418478499388</v>
      </c>
    </row>
    <row r="104" spans="1:22" ht="15.75" x14ac:dyDescent="0.2">
      <c r="A104" s="17"/>
      <c r="B104" s="10"/>
      <c r="C104" s="10"/>
      <c r="D104" s="10"/>
      <c r="E104" s="10"/>
      <c r="F104" s="10"/>
      <c r="G104" s="10"/>
      <c r="H104" s="15"/>
      <c r="I104" s="19"/>
      <c r="J104" s="12"/>
      <c r="K104" s="13"/>
      <c r="L104" s="12"/>
      <c r="M104" s="12"/>
      <c r="N104" s="20"/>
      <c r="O104" s="19"/>
      <c r="P104" s="12"/>
      <c r="Q104" s="13"/>
      <c r="R104" s="12"/>
      <c r="S104" s="12"/>
      <c r="T104" s="20"/>
      <c r="U104" s="27"/>
      <c r="V104" s="33"/>
    </row>
    <row r="105" spans="1:22" ht="20.25" x14ac:dyDescent="0.3">
      <c r="A105" s="61" t="s">
        <v>10</v>
      </c>
      <c r="B105" s="62"/>
      <c r="C105" s="62"/>
      <c r="D105" s="62"/>
      <c r="E105" s="62"/>
      <c r="F105" s="62"/>
      <c r="G105" s="62"/>
      <c r="H105" s="63"/>
      <c r="I105" s="21">
        <f>SUM(I103)</f>
        <v>27447.143147999999</v>
      </c>
      <c r="J105" s="14">
        <f t="shared" ref="J105:T105" si="10">SUM(J103)</f>
        <v>0</v>
      </c>
      <c r="K105" s="14">
        <f t="shared" si="10"/>
        <v>27447.143147999999</v>
      </c>
      <c r="L105" s="14">
        <f t="shared" si="10"/>
        <v>205106.77681800001</v>
      </c>
      <c r="M105" s="14">
        <f t="shared" si="10"/>
        <v>86420.797250000003</v>
      </c>
      <c r="N105" s="22">
        <f t="shared" si="10"/>
        <v>291527.57406800002</v>
      </c>
      <c r="O105" s="21">
        <f t="shared" si="10"/>
        <v>29378.463763</v>
      </c>
      <c r="P105" s="14">
        <f t="shared" si="10"/>
        <v>0</v>
      </c>
      <c r="Q105" s="14">
        <f t="shared" si="10"/>
        <v>29378.463763</v>
      </c>
      <c r="R105" s="14">
        <f t="shared" si="10"/>
        <v>219582.99562500001</v>
      </c>
      <c r="S105" s="14">
        <f t="shared" si="10"/>
        <v>0</v>
      </c>
      <c r="T105" s="22">
        <f t="shared" si="10"/>
        <v>219582.99562500001</v>
      </c>
      <c r="U105" s="28">
        <f>+((K105/Q105)-1)*100</f>
        <v>-6.5739333090396475</v>
      </c>
      <c r="V105" s="34">
        <f>+((N105/T105)-1)*100</f>
        <v>32.76418478499388</v>
      </c>
    </row>
    <row r="106" spans="1:22" ht="15.75" x14ac:dyDescent="0.2">
      <c r="A106" s="17"/>
      <c r="B106" s="10"/>
      <c r="C106" s="10"/>
      <c r="D106" s="10"/>
      <c r="E106" s="10"/>
      <c r="F106" s="10"/>
      <c r="G106" s="10"/>
      <c r="H106" s="15"/>
      <c r="I106" s="19"/>
      <c r="J106" s="12"/>
      <c r="K106" s="13"/>
      <c r="L106" s="12"/>
      <c r="M106" s="12"/>
      <c r="N106" s="20"/>
      <c r="O106" s="19"/>
      <c r="P106" s="12"/>
      <c r="Q106" s="13"/>
      <c r="R106" s="12"/>
      <c r="S106" s="12"/>
      <c r="T106" s="20"/>
      <c r="U106" s="27"/>
      <c r="V106" s="33"/>
    </row>
    <row r="107" spans="1:22" ht="15" x14ac:dyDescent="0.2">
      <c r="A107" s="42" t="s">
        <v>22</v>
      </c>
      <c r="B107" s="39"/>
      <c r="C107" s="39" t="s">
        <v>31</v>
      </c>
      <c r="D107" s="39" t="s">
        <v>30</v>
      </c>
      <c r="E107" s="39" t="s">
        <v>29</v>
      </c>
      <c r="F107" s="39" t="s">
        <v>21</v>
      </c>
      <c r="G107" s="39" t="s">
        <v>23</v>
      </c>
      <c r="H107" s="43" t="s">
        <v>24</v>
      </c>
      <c r="I107" s="44">
        <v>17881.682358999999</v>
      </c>
      <c r="J107" s="40">
        <v>0</v>
      </c>
      <c r="K107" s="41">
        <v>17881.682358999999</v>
      </c>
      <c r="L107" s="40">
        <v>178290.64822599999</v>
      </c>
      <c r="M107" s="40">
        <v>0</v>
      </c>
      <c r="N107" s="45">
        <v>178290.64822599999</v>
      </c>
      <c r="O107" s="44">
        <v>21123.347525000001</v>
      </c>
      <c r="P107" s="40">
        <v>0</v>
      </c>
      <c r="Q107" s="41">
        <v>21123.347525000001</v>
      </c>
      <c r="R107" s="40">
        <v>176332.943271</v>
      </c>
      <c r="S107" s="40">
        <v>0</v>
      </c>
      <c r="T107" s="45">
        <v>176332.943271</v>
      </c>
      <c r="U107" s="26">
        <f>+((K107/Q107)-1)*100</f>
        <v>-15.346360997769937</v>
      </c>
      <c r="V107" s="32">
        <f>+((N107/T107)-1)*100</f>
        <v>1.1102321090343592</v>
      </c>
    </row>
    <row r="108" spans="1:22" ht="15" x14ac:dyDescent="0.2">
      <c r="A108" s="42" t="s">
        <v>22</v>
      </c>
      <c r="B108" s="39"/>
      <c r="C108" s="39" t="s">
        <v>31</v>
      </c>
      <c r="D108" s="39" t="s">
        <v>33</v>
      </c>
      <c r="E108" s="39" t="s">
        <v>27</v>
      </c>
      <c r="F108" s="39" t="s">
        <v>20</v>
      </c>
      <c r="G108" s="39" t="s">
        <v>20</v>
      </c>
      <c r="H108" s="43" t="s">
        <v>25</v>
      </c>
      <c r="I108" s="44">
        <v>500.91410200000001</v>
      </c>
      <c r="J108" s="40">
        <v>0</v>
      </c>
      <c r="K108" s="41">
        <v>500.91410200000001</v>
      </c>
      <c r="L108" s="40">
        <v>3452.5612540000002</v>
      </c>
      <c r="M108" s="40">
        <v>0</v>
      </c>
      <c r="N108" s="45">
        <v>3452.5612540000002</v>
      </c>
      <c r="O108" s="44">
        <v>634.84271200000001</v>
      </c>
      <c r="P108" s="40">
        <v>0</v>
      </c>
      <c r="Q108" s="41">
        <v>634.84271200000001</v>
      </c>
      <c r="R108" s="40">
        <v>4627.4555399999999</v>
      </c>
      <c r="S108" s="40">
        <v>0</v>
      </c>
      <c r="T108" s="45">
        <v>4627.4555399999999</v>
      </c>
      <c r="U108" s="26">
        <f>+((K108/Q108)-1)*100</f>
        <v>-21.096345199911504</v>
      </c>
      <c r="V108" s="32">
        <f>+((N108/T108)-1)*100</f>
        <v>-25.389639637683036</v>
      </c>
    </row>
    <row r="109" spans="1:22" ht="15.75" x14ac:dyDescent="0.2">
      <c r="A109" s="17"/>
      <c r="B109" s="10"/>
      <c r="C109" s="10"/>
      <c r="D109" s="10"/>
      <c r="E109" s="10"/>
      <c r="F109" s="10"/>
      <c r="G109" s="10"/>
      <c r="H109" s="15"/>
      <c r="I109" s="19"/>
      <c r="J109" s="12"/>
      <c r="K109" s="13"/>
      <c r="L109" s="12"/>
      <c r="M109" s="12"/>
      <c r="N109" s="20"/>
      <c r="O109" s="19"/>
      <c r="P109" s="12"/>
      <c r="Q109" s="13"/>
      <c r="R109" s="12"/>
      <c r="S109" s="12"/>
      <c r="T109" s="20"/>
      <c r="U109" s="27"/>
      <c r="V109" s="33"/>
    </row>
    <row r="110" spans="1:22" ht="21" thickBot="1" x14ac:dyDescent="0.35">
      <c r="A110" s="55" t="s">
        <v>18</v>
      </c>
      <c r="B110" s="56"/>
      <c r="C110" s="56"/>
      <c r="D110" s="56"/>
      <c r="E110" s="56"/>
      <c r="F110" s="56"/>
      <c r="G110" s="56"/>
      <c r="H110" s="57"/>
      <c r="I110" s="23">
        <f t="shared" ref="I110:T110" si="11">SUM(I107:I108)</f>
        <v>18382.596460999997</v>
      </c>
      <c r="J110" s="24">
        <f t="shared" si="11"/>
        <v>0</v>
      </c>
      <c r="K110" s="24">
        <f t="shared" si="11"/>
        <v>18382.596460999997</v>
      </c>
      <c r="L110" s="24">
        <f t="shared" si="11"/>
        <v>181743.20947999999</v>
      </c>
      <c r="M110" s="24">
        <f t="shared" si="11"/>
        <v>0</v>
      </c>
      <c r="N110" s="25">
        <f t="shared" si="11"/>
        <v>181743.20947999999</v>
      </c>
      <c r="O110" s="23">
        <f t="shared" si="11"/>
        <v>21758.190237000003</v>
      </c>
      <c r="P110" s="24">
        <f t="shared" si="11"/>
        <v>0</v>
      </c>
      <c r="Q110" s="24">
        <f t="shared" si="11"/>
        <v>21758.190237000003</v>
      </c>
      <c r="R110" s="24">
        <f t="shared" si="11"/>
        <v>180960.39881099999</v>
      </c>
      <c r="S110" s="24">
        <f t="shared" si="11"/>
        <v>0</v>
      </c>
      <c r="T110" s="25">
        <f t="shared" si="11"/>
        <v>180960.39881099999</v>
      </c>
      <c r="U110" s="35">
        <f>+((K110/Q110)-1)*100</f>
        <v>-15.514129342705063</v>
      </c>
      <c r="V110" s="36">
        <f>+((N110/T110)-1)*100</f>
        <v>0.43258672844637136</v>
      </c>
    </row>
    <row r="111" spans="1:22" ht="15" x14ac:dyDescent="0.2">
      <c r="A111" s="54"/>
      <c r="B111" s="54"/>
      <c r="C111" s="54"/>
      <c r="D111" s="54"/>
      <c r="E111" s="54"/>
      <c r="F111" s="54"/>
      <c r="G111" s="54"/>
      <c r="H111" s="54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9"/>
    </row>
    <row r="112" spans="1:22" x14ac:dyDescent="0.2">
      <c r="A112" s="7" t="s">
        <v>19</v>
      </c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2" x14ac:dyDescent="0.2">
      <c r="A113" s="52" t="s">
        <v>32</v>
      </c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2" ht="15" x14ac:dyDescent="0.2">
      <c r="I114" s="2"/>
      <c r="J114" s="2"/>
      <c r="K114" s="2"/>
      <c r="L114" s="2"/>
      <c r="M114" s="2"/>
      <c r="N114" s="2"/>
      <c r="O114" s="2"/>
      <c r="P114" s="2"/>
      <c r="Q114" s="2"/>
      <c r="R114" s="3"/>
      <c r="S114" s="3"/>
      <c r="T114" s="3"/>
      <c r="U114" s="3"/>
      <c r="V114" s="3"/>
    </row>
    <row r="115" spans="1:22" ht="12.95" customHeight="1" x14ac:dyDescent="0.2">
      <c r="I115" s="2"/>
      <c r="J115" s="2"/>
      <c r="K115" s="2"/>
      <c r="L115" s="2"/>
      <c r="M115" s="2"/>
      <c r="N115" s="2"/>
      <c r="O115" s="2"/>
      <c r="P115" s="2"/>
      <c r="Q115" s="2"/>
      <c r="R115" s="3"/>
      <c r="S115" s="3"/>
      <c r="T115" s="3"/>
      <c r="U115" s="3"/>
      <c r="V115" s="3"/>
    </row>
    <row r="116" spans="1:22" ht="12.95" customHeight="1" x14ac:dyDescent="0.2"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ht="12.95" customHeight="1" x14ac:dyDescent="0.2"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ht="12.95" customHeight="1" x14ac:dyDescent="0.2"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ht="12.95" customHeight="1" x14ac:dyDescent="0.2"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ht="12.95" customHeight="1" x14ac:dyDescent="0.2"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ht="12.95" customHeight="1" x14ac:dyDescent="0.2"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ht="12.95" customHeight="1" x14ac:dyDescent="0.2"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ht="12.95" customHeight="1" x14ac:dyDescent="0.2"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ht="12.95" customHeight="1" x14ac:dyDescent="0.2"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12.95" customHeight="1" x14ac:dyDescent="0.2"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12.95" customHeight="1" x14ac:dyDescent="0.2"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ht="12.95" customHeight="1" x14ac:dyDescent="0.2"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ht="12.95" customHeight="1" x14ac:dyDescent="0.2"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9:22" ht="12.95" customHeight="1" x14ac:dyDescent="0.2"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9:22" ht="12.95" customHeight="1" x14ac:dyDescent="0.2"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9:22" ht="12.95" customHeight="1" x14ac:dyDescent="0.2"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9:22" ht="12.95" customHeight="1" x14ac:dyDescent="0.2"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9:22" ht="12.95" customHeight="1" x14ac:dyDescent="0.2"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9:22" ht="12.95" customHeight="1" x14ac:dyDescent="0.2"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9:22" ht="12.95" customHeight="1" x14ac:dyDescent="0.2"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9:22" ht="12.95" customHeight="1" x14ac:dyDescent="0.2"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9:22" ht="12.95" customHeight="1" x14ac:dyDescent="0.2"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9:22" ht="12.95" customHeight="1" x14ac:dyDescent="0.2"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9:22" ht="12.95" customHeight="1" x14ac:dyDescent="0.2"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9:22" ht="12.95" customHeight="1" x14ac:dyDescent="0.2"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9:22" ht="12.95" customHeight="1" x14ac:dyDescent="0.2"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9:22" ht="12.95" customHeight="1" x14ac:dyDescent="0.2"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9:22" ht="12.95" customHeight="1" x14ac:dyDescent="0.2"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9:22" ht="12.95" customHeight="1" x14ac:dyDescent="0.2"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9:22" ht="12.95" customHeight="1" x14ac:dyDescent="0.2"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9:22" ht="12.95" customHeight="1" x14ac:dyDescent="0.2"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9:22" ht="12.95" customHeight="1" x14ac:dyDescent="0.2"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9:22" ht="12.95" customHeight="1" x14ac:dyDescent="0.2"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9:22" ht="12.95" customHeight="1" x14ac:dyDescent="0.2"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9:22" ht="12.95" customHeight="1" x14ac:dyDescent="0.2"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9:22" ht="12.95" customHeight="1" x14ac:dyDescent="0.2"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9:22" ht="12.95" customHeight="1" x14ac:dyDescent="0.2"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9:22" ht="12.95" customHeight="1" x14ac:dyDescent="0.2"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9:22" ht="12.95" customHeight="1" x14ac:dyDescent="0.2"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9:22" ht="12.95" customHeight="1" x14ac:dyDescent="0.2"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9:22" ht="12.95" customHeight="1" x14ac:dyDescent="0.2"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9:22" ht="12.95" customHeight="1" x14ac:dyDescent="0.2"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9:22" ht="12.95" customHeight="1" x14ac:dyDescent="0.2"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9:22" ht="12.95" customHeight="1" x14ac:dyDescent="0.2"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9:22" ht="12.95" customHeight="1" x14ac:dyDescent="0.2"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9:22" ht="12.95" customHeight="1" x14ac:dyDescent="0.2"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9:22" ht="12.95" customHeight="1" x14ac:dyDescent="0.2"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9:22" ht="12.95" customHeight="1" x14ac:dyDescent="0.2"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9:22" ht="12.95" customHeight="1" x14ac:dyDescent="0.2"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9:22" ht="12.95" customHeight="1" x14ac:dyDescent="0.2"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9:22" ht="12.95" customHeight="1" x14ac:dyDescent="0.2"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9:22" ht="12.95" customHeight="1" x14ac:dyDescent="0.2"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9:22" ht="12.95" customHeight="1" x14ac:dyDescent="0.2"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9:22" ht="12.95" customHeight="1" x14ac:dyDescent="0.2"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9:22" ht="12.95" customHeight="1" x14ac:dyDescent="0.2"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9:22" ht="12.95" customHeight="1" x14ac:dyDescent="0.2"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9:22" ht="12.95" customHeight="1" x14ac:dyDescent="0.2"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9:22" ht="12.95" customHeight="1" x14ac:dyDescent="0.2"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9:22" ht="12.95" customHeight="1" x14ac:dyDescent="0.2"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9:22" ht="12.95" customHeight="1" x14ac:dyDescent="0.2"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9:22" ht="12.95" customHeight="1" x14ac:dyDescent="0.2"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9:22" ht="12.95" customHeight="1" x14ac:dyDescent="0.2"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9:22" ht="12.95" customHeight="1" x14ac:dyDescent="0.2"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9:22" ht="12.95" customHeight="1" x14ac:dyDescent="0.2"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9:22" ht="12.95" customHeight="1" x14ac:dyDescent="0.2"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9:22" ht="12.95" customHeight="1" x14ac:dyDescent="0.2"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9:22" ht="12.95" customHeight="1" x14ac:dyDescent="0.2"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9:22" ht="12.95" customHeight="1" x14ac:dyDescent="0.2"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9:22" ht="12.95" customHeight="1" x14ac:dyDescent="0.2"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9:22" ht="12.95" customHeight="1" x14ac:dyDescent="0.2"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9:22" ht="12.95" customHeight="1" x14ac:dyDescent="0.2"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9:22" ht="12.95" customHeight="1" x14ac:dyDescent="0.2"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9:22" ht="12.95" customHeight="1" x14ac:dyDescent="0.2"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9:22" ht="12.95" customHeight="1" x14ac:dyDescent="0.2"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9:22" ht="12.95" customHeight="1" x14ac:dyDescent="0.2"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9:22" ht="12.95" customHeight="1" x14ac:dyDescent="0.2"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9:22" ht="12.95" customHeight="1" x14ac:dyDescent="0.2"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9:22" ht="12.95" customHeight="1" x14ac:dyDescent="0.2"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9:22" ht="12.95" customHeight="1" x14ac:dyDescent="0.2"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9:22" ht="15" x14ac:dyDescent="0.2"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9:22" ht="15" x14ac:dyDescent="0.2"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9:22" ht="15" x14ac:dyDescent="0.2"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9:22" ht="15" x14ac:dyDescent="0.2"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9:22" ht="15" x14ac:dyDescent="0.2"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9:22" ht="15" x14ac:dyDescent="0.2"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</sheetData>
  <mergeCells count="6">
    <mergeCell ref="A111:H111"/>
    <mergeCell ref="A110:H110"/>
    <mergeCell ref="I3:N3"/>
    <mergeCell ref="O3:T3"/>
    <mergeCell ref="A105:H105"/>
    <mergeCell ref="A101:H101"/>
  </mergeCells>
  <phoneticPr fontId="7" type="noConversion"/>
  <printOptions horizontalCentered="1"/>
  <pageMargins left="0" right="0" top="0.39370078740157483" bottom="0.19685039370078741" header="0" footer="0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2009-10-19T23:53:10Z</cp:lastPrinted>
  <dcterms:created xsi:type="dcterms:W3CDTF">2007-03-24T16:51:44Z</dcterms:created>
  <dcterms:modified xsi:type="dcterms:W3CDTF">2017-09-22T15:14:50Z</dcterms:modified>
</cp:coreProperties>
</file>