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<sst xmlns="http://schemas.openxmlformats.org/spreadsheetml/2006/main" count="68" uniqueCount="52">
  <si>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</si>
  <si>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</si>
  <si>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</si>
  <si>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</si>
  <si>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</si>
  <si>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</si>
  <si>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</si>
  <si>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</si>
  <si>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</si>
  <si>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</si>
  <si>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</si>
  <si>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</si>
  <si>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</si>
  <si>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</si>
  <si>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</si>
  <si>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</si>
  <si>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</si>
  <si>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</si>
  <si>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</si>
  <si>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</si>
  <si>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</si>
  <si>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</si>
  <si>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</si>
  <si>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</si>
  <si>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</si>
  <si>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</si>
  <si>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</si>
  <si>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</si>
  <si>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</si>
  <si>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</si>
  <si>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</si>
  <si>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</si>
  <si>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</si>
  <si>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</si>
  <si>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</si>
  <si>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</si>
  <si>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</si>
  <si>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</si>
  <si>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</si>
  <si>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</si>
  <si>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</si>
  <si>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</si>
  <si>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</si>
  <si>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</si>
  <si>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</si>
  <si>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</si>
  <si>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</si>
  <si>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</si>
  <si>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</si>
  <si>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</si>
  <si>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PRODUCCIÓN MINERA METÁLICA DE MOLIBDENO (TMF) - 2016/2015</t>
  </si>
  <si>
    <t>---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</si>
</sst>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4" fontId="5" fillId="0" borderId="12" xfId="0" applyNumberFormat="1" applyFont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5" t="s">
        <v>50</v>
      </c>
      <c r="B1" s="3"/>
    </row>
    <row r="2" ht="13.5" thickBot="1">
      <c r="A2" s="62"/>
    </row>
    <row r="3" spans="1:22" ht="13.5" thickBot="1">
      <c r="A3" s="48"/>
      <c r="I3" s="56">
        <v>2016</v>
      </c>
      <c r="J3" s="57"/>
      <c r="K3" s="57"/>
      <c r="L3" s="57"/>
      <c r="M3" s="57"/>
      <c r="N3" s="58"/>
      <c r="O3" s="56">
        <v>2015</v>
      </c>
      <c r="P3" s="57"/>
      <c r="Q3" s="57"/>
      <c r="R3" s="57"/>
      <c r="S3" s="57"/>
      <c r="T3" s="58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0" t="s">
        <v>46</v>
      </c>
      <c r="O4" s="49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0" t="s">
        <v>47</v>
      </c>
      <c r="U4" s="51" t="s">
        <v>48</v>
      </c>
      <c r="V4" s="50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487.33696</v>
      </c>
      <c r="J6" s="12">
        <v>0</v>
      </c>
      <c r="K6" s="13">
        <v>487.33696</v>
      </c>
      <c r="L6" s="12">
        <v>1190.12608</v>
      </c>
      <c r="M6" s="12">
        <v>0</v>
      </c>
      <c r="N6" s="28">
        <v>1190.12608</v>
      </c>
      <c r="O6" s="27">
        <v>718.117549</v>
      </c>
      <c r="P6" s="12">
        <v>0</v>
      </c>
      <c r="Q6" s="13">
        <v>718.117549</v>
      </c>
      <c r="R6" s="12">
        <v>1525.681642</v>
      </c>
      <c r="S6" s="12">
        <v>0</v>
      </c>
      <c r="T6" s="28">
        <v>1525.681642</v>
      </c>
      <c r="U6" s="37">
        <f>+((K6/Q6)-1)*100</f>
        <v>-32.136881952177454</v>
      </c>
      <c r="V6" s="43">
        <f>+((N6/T6)-1)*100</f>
        <v>-21.993812651512524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345.109593</v>
      </c>
      <c r="J7" s="12">
        <v>0</v>
      </c>
      <c r="K7" s="13">
        <v>345.109593</v>
      </c>
      <c r="L7" s="12">
        <v>692.655576</v>
      </c>
      <c r="M7" s="12">
        <v>0</v>
      </c>
      <c r="N7" s="28">
        <v>692.655576</v>
      </c>
      <c r="O7" s="27">
        <v>290.239374</v>
      </c>
      <c r="P7" s="12">
        <v>0</v>
      </c>
      <c r="Q7" s="13">
        <v>290.239374</v>
      </c>
      <c r="R7" s="12">
        <v>615.29439</v>
      </c>
      <c r="S7" s="12">
        <v>0</v>
      </c>
      <c r="T7" s="28">
        <v>615.29439</v>
      </c>
      <c r="U7" s="37">
        <f>+((K7/Q7)-1)*100</f>
        <v>18.90516033155447</v>
      </c>
      <c r="V7" s="43">
        <f>+((N7/T7)-1)*100</f>
        <v>12.573036136409431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59" t="s">
        <v>18</v>
      </c>
      <c r="B9" s="60"/>
      <c r="C9" s="60"/>
      <c r="D9" s="60"/>
      <c r="E9" s="60"/>
      <c r="F9" s="60"/>
      <c r="G9" s="60"/>
      <c r="H9" s="61"/>
      <c r="I9" s="29">
        <f>SUM(I6:I7)</f>
        <v>832.446553</v>
      </c>
      <c r="J9" s="15">
        <f>SUM(J6:J7)</f>
        <v>0</v>
      </c>
      <c r="K9" s="16">
        <f>SUM(I9:J9)</f>
        <v>832.446553</v>
      </c>
      <c r="L9" s="14">
        <f>SUM(L6:L7)</f>
        <v>1882.781656</v>
      </c>
      <c r="M9" s="15">
        <f>SUM(M6:M7)</f>
        <v>0</v>
      </c>
      <c r="N9" s="30">
        <f>SUM(L9:M9)</f>
        <v>1882.781656</v>
      </c>
      <c r="O9" s="29">
        <f>SUM(O6:O7)</f>
        <v>1008.356923</v>
      </c>
      <c r="P9" s="15">
        <f>SUM(P6:P7)</f>
        <v>0</v>
      </c>
      <c r="Q9" s="16">
        <f>SUM(O9:P9)</f>
        <v>1008.356923</v>
      </c>
      <c r="R9" s="14">
        <f>SUM(R6:R7)</f>
        <v>2140.976032</v>
      </c>
      <c r="S9" s="15">
        <f>SUM(S6:S7)</f>
        <v>0</v>
      </c>
      <c r="T9" s="30">
        <f>SUM(T6:T7)</f>
        <v>2140.976032</v>
      </c>
      <c r="U9" s="37">
        <f>+((K9/Q9)-1)*100</f>
        <v>-17.445248402385396</v>
      </c>
      <c r="V9" s="43">
        <f>+((N9/T9)-1)*100</f>
        <v>-12.059657471214514</v>
      </c>
      <c r="W9" s="7"/>
    </row>
    <row r="10" spans="1:22" ht="15.7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518.39216</v>
      </c>
      <c r="J11" s="12">
        <v>0</v>
      </c>
      <c r="K11" s="13">
        <v>518.39216</v>
      </c>
      <c r="L11" s="12">
        <v>1153.858204</v>
      </c>
      <c r="M11" s="12">
        <v>0</v>
      </c>
      <c r="N11" s="28">
        <v>1153.858204</v>
      </c>
      <c r="O11" s="27">
        <v>309.285301</v>
      </c>
      <c r="P11" s="12">
        <v>0</v>
      </c>
      <c r="Q11" s="13">
        <v>309.285301</v>
      </c>
      <c r="R11" s="12">
        <v>646.748149</v>
      </c>
      <c r="S11" s="12">
        <v>0</v>
      </c>
      <c r="T11" s="28">
        <v>646.748149</v>
      </c>
      <c r="U11" s="37">
        <f>+((K11/Q11)-1)*100</f>
        <v>67.60969833480705</v>
      </c>
      <c r="V11" s="43">
        <f>+((N11/T11)-1)*100</f>
        <v>78.40920082787896</v>
      </c>
      <c r="W11" s="7"/>
    </row>
    <row r="12" spans="1:22" ht="15.7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123.295058</v>
      </c>
      <c r="J13" s="12">
        <v>0</v>
      </c>
      <c r="K13" s="13">
        <v>123.295058</v>
      </c>
      <c r="L13" s="12">
        <v>314.074658</v>
      </c>
      <c r="M13" s="12">
        <v>0</v>
      </c>
      <c r="N13" s="28">
        <v>314.074658</v>
      </c>
      <c r="O13" s="27">
        <v>44.0531</v>
      </c>
      <c r="P13" s="12">
        <v>0</v>
      </c>
      <c r="Q13" s="13">
        <v>44.0531</v>
      </c>
      <c r="R13" s="12">
        <v>163.3175</v>
      </c>
      <c r="S13" s="12">
        <v>0</v>
      </c>
      <c r="T13" s="28">
        <v>163.3175</v>
      </c>
      <c r="U13" s="63" t="s">
        <v>51</v>
      </c>
      <c r="V13" s="43">
        <f>+((N13/T13)-1)*100</f>
        <v>92.30924916190855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104.20088</v>
      </c>
      <c r="K15" s="13">
        <v>104.20088</v>
      </c>
      <c r="L15" s="12">
        <v>0</v>
      </c>
      <c r="M15" s="12">
        <v>210.01758</v>
      </c>
      <c r="N15" s="28">
        <v>210.01758</v>
      </c>
      <c r="O15" s="27">
        <v>0</v>
      </c>
      <c r="P15" s="12">
        <v>123.66293</v>
      </c>
      <c r="Q15" s="13">
        <v>123.66293</v>
      </c>
      <c r="R15" s="12">
        <v>0</v>
      </c>
      <c r="S15" s="12">
        <v>325.68854</v>
      </c>
      <c r="T15" s="28">
        <v>325.68854</v>
      </c>
      <c r="U15" s="37">
        <f>+((K15/Q15)-1)*100</f>
        <v>-15.73798227164762</v>
      </c>
      <c r="V15" s="43">
        <f>+((N15/T15)-1)*100</f>
        <v>-35.51582134268525</v>
      </c>
      <c r="W15" s="2"/>
    </row>
    <row r="16" spans="1:24" ht="15.75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>
      <c r="A17" s="53" t="s">
        <v>9</v>
      </c>
      <c r="B17" s="54"/>
      <c r="C17" s="54"/>
      <c r="D17" s="54"/>
      <c r="E17" s="54"/>
      <c r="F17" s="54"/>
      <c r="G17" s="54"/>
      <c r="H17" s="55"/>
      <c r="I17" s="34">
        <f aca="true" t="shared" si="0" ref="I17:T17">SUM(I9,I11,I13,I15)</f>
        <v>1474.133771</v>
      </c>
      <c r="J17" s="35">
        <f t="shared" si="0"/>
        <v>104.20088</v>
      </c>
      <c r="K17" s="35">
        <f t="shared" si="0"/>
        <v>1578.3346510000001</v>
      </c>
      <c r="L17" s="35">
        <f t="shared" si="0"/>
        <v>3350.714518</v>
      </c>
      <c r="M17" s="35">
        <f t="shared" si="0"/>
        <v>210.01758</v>
      </c>
      <c r="N17" s="36">
        <f t="shared" si="0"/>
        <v>3560.7320980000004</v>
      </c>
      <c r="O17" s="34">
        <f t="shared" si="0"/>
        <v>1361.6953240000003</v>
      </c>
      <c r="P17" s="35">
        <f t="shared" si="0"/>
        <v>123.66293</v>
      </c>
      <c r="Q17" s="35">
        <f t="shared" si="0"/>
        <v>1485.3582540000002</v>
      </c>
      <c r="R17" s="35">
        <f t="shared" si="0"/>
        <v>2951.041681</v>
      </c>
      <c r="S17" s="35">
        <f t="shared" si="0"/>
        <v>325.68854</v>
      </c>
      <c r="T17" s="36">
        <f t="shared" si="0"/>
        <v>3276.7302210000003</v>
      </c>
      <c r="U17" s="47">
        <f>+((K17/Q17)-1)*100</f>
        <v>6.259526733676468</v>
      </c>
      <c r="V17" s="46">
        <f>+((N17/T17)-1)*100</f>
        <v>8.667234036536819</v>
      </c>
    </row>
    <row r="19" spans="1:2" ht="12.75">
      <c r="A19" s="5" t="s">
        <v>17</v>
      </c>
      <c r="B19" s="6"/>
    </row>
    <row r="20" ht="12.75">
      <c r="A20" s="52" t="s">
        <v>30</v>
      </c>
    </row>
  </sheetData>
  <sheetProtection/>
  <mergeCells count="4">
    <mergeCell ref="A17:H17"/>
    <mergeCell ref="I3:N3"/>
    <mergeCell ref="O3:T3"/>
    <mergeCell ref="A9:H9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2009-02-18T17:03:19Z</cp:lastPrinted>
  <dcterms:created xsi:type="dcterms:W3CDTF">2007-03-24T16:53:29Z</dcterms:created>
  <dcterms:modified xsi:type="dcterms:W3CDTF">2016-03-31T19:15:27Z</dcterms:modified>
  <cp:category/>
  <cp:version/>
  <cp:contentType/>
  <cp:contentStatus/>
</cp:coreProperties>
</file>