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<sst xmlns="http://schemas.openxmlformats.org/spreadsheetml/2006/main" count="50" uniqueCount="39">
  <si>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</si>
  <si>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</si>
  <si>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</si>
  <si>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</si>
  <si>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</si>
  <si>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</si>
  <si>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</si>
  <si>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</si>
  <si>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</si>
  <si>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</si>
  <si>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</si>
  <si>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</si>
  <si>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</si>
  <si>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</si>
  <si>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</si>
  <si>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</si>
  <si>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</si>
  <si>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</si>
  <si>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</si>
  <si>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REFINERÍA</t>
  </si>
  <si>
    <t>RÉGIMEN GENERAL</t>
  </si>
  <si>
    <t>MINSUR S.A.</t>
  </si>
  <si>
    <t>FUNSUR</t>
  </si>
  <si>
    <t>ICA</t>
  </si>
  <si>
    <t>PISCO</t>
  </si>
  <si>
    <t>PARACAS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</si>
  <si>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</si>
  <si>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</si>
  <si>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NUEVA ACUMULACION QUENAMARI-SAN RAFAEL</t>
  </si>
  <si>
    <t>PUNO</t>
  </si>
  <si>
    <t>MELGAR</t>
  </si>
  <si>
    <t>ANTAUTA</t>
  </si>
  <si>
    <t>FLOTACIÓN</t>
  </si>
  <si>
    <t>TOTAL - FEBRERO</t>
  </si>
  <si>
    <t>TOTAL ACUMULADO ENERO - FEBRERO</t>
  </si>
  <si>
    <t>TOTAL COMPARADO ACUMULADO - ENERO - FEBRERO</t>
  </si>
  <si>
    <t>Var. % 2016/2015 - FEBRERO</t>
  </si>
  <si>
    <t>Var. % 2016/2015 - ENERO - FEBRERO</t>
  </si>
  <si>
    <t>PRODUCCIÓN MINERA METÁLICA DE ESTAÑO (TMF) - 2016/2015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</si>
</sst>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3" fontId="5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/>
    </xf>
    <xf numFmtId="0" fontId="0" fillId="0" borderId="13" xfId="0" applyBorder="1" applyAlignment="1">
      <alignment wrapText="1"/>
    </xf>
    <xf numFmtId="3" fontId="5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46.2812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8">
      <c r="A1" s="45" t="s">
        <v>38</v>
      </c>
      <c r="B1" s="3"/>
    </row>
    <row r="2" ht="13.5" thickBot="1">
      <c r="A2" s="62"/>
    </row>
    <row r="3" spans="1:22" ht="13.5" thickBot="1">
      <c r="A3" s="46"/>
      <c r="I3" s="53">
        <v>2016</v>
      </c>
      <c r="J3" s="54"/>
      <c r="K3" s="54"/>
      <c r="L3" s="54"/>
      <c r="M3" s="54"/>
      <c r="N3" s="55"/>
      <c r="O3" s="53">
        <v>2015</v>
      </c>
      <c r="P3" s="54"/>
      <c r="Q3" s="54"/>
      <c r="R3" s="54"/>
      <c r="S3" s="54"/>
      <c r="T3" s="55"/>
      <c r="U3" s="4"/>
      <c r="V3" s="4"/>
    </row>
    <row r="4" spans="1:22" ht="73.5" customHeight="1">
      <c r="A4" s="47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7" t="s">
        <v>11</v>
      </c>
      <c r="J4" s="28" t="s">
        <v>7</v>
      </c>
      <c r="K4" s="28" t="s">
        <v>33</v>
      </c>
      <c r="L4" s="28" t="s">
        <v>12</v>
      </c>
      <c r="M4" s="28" t="s">
        <v>8</v>
      </c>
      <c r="N4" s="48" t="s">
        <v>34</v>
      </c>
      <c r="O4" s="47" t="s">
        <v>13</v>
      </c>
      <c r="P4" s="28" t="s">
        <v>14</v>
      </c>
      <c r="Q4" s="28" t="s">
        <v>33</v>
      </c>
      <c r="R4" s="28" t="s">
        <v>15</v>
      </c>
      <c r="S4" s="28" t="s">
        <v>16</v>
      </c>
      <c r="T4" s="48" t="s">
        <v>35</v>
      </c>
      <c r="U4" s="49" t="s">
        <v>36</v>
      </c>
      <c r="V4" s="48" t="s">
        <v>37</v>
      </c>
    </row>
    <row r="5" spans="1:22" ht="12.75">
      <c r="A5" s="30"/>
      <c r="B5" s="8"/>
      <c r="C5" s="8"/>
      <c r="D5" s="8"/>
      <c r="E5" s="8"/>
      <c r="F5" s="8"/>
      <c r="G5" s="8"/>
      <c r="H5" s="13"/>
      <c r="I5" s="16"/>
      <c r="J5" s="8"/>
      <c r="K5" s="9"/>
      <c r="L5" s="8"/>
      <c r="M5" s="8"/>
      <c r="N5" s="17"/>
      <c r="O5" s="16"/>
      <c r="P5" s="8"/>
      <c r="Q5" s="9"/>
      <c r="R5" s="8"/>
      <c r="S5" s="8"/>
      <c r="T5" s="17"/>
      <c r="U5" s="14"/>
      <c r="V5" s="31"/>
    </row>
    <row r="6" spans="1:26" ht="15">
      <c r="A6" s="38" t="s">
        <v>9</v>
      </c>
      <c r="B6" s="39" t="s">
        <v>27</v>
      </c>
      <c r="C6" s="39" t="s">
        <v>20</v>
      </c>
      <c r="D6" s="39" t="s">
        <v>21</v>
      </c>
      <c r="E6" s="39" t="s">
        <v>28</v>
      </c>
      <c r="F6" s="39" t="s">
        <v>29</v>
      </c>
      <c r="G6" s="39" t="s">
        <v>30</v>
      </c>
      <c r="H6" s="42" t="s">
        <v>31</v>
      </c>
      <c r="I6" s="43">
        <v>1292.810787</v>
      </c>
      <c r="J6" s="40">
        <v>0</v>
      </c>
      <c r="K6" s="41">
        <v>1292.810787</v>
      </c>
      <c r="L6" s="40">
        <v>2301.409187</v>
      </c>
      <c r="M6" s="40">
        <v>0</v>
      </c>
      <c r="N6" s="44">
        <v>2301.409187</v>
      </c>
      <c r="O6" s="43">
        <v>1363.229387</v>
      </c>
      <c r="P6" s="40">
        <v>0</v>
      </c>
      <c r="Q6" s="41">
        <v>1363.229387</v>
      </c>
      <c r="R6" s="40">
        <v>2463.270713</v>
      </c>
      <c r="S6" s="40">
        <v>0</v>
      </c>
      <c r="T6" s="44">
        <v>2463.270713</v>
      </c>
      <c r="U6" s="50">
        <f>+((K6/Q6)-1)*100</f>
        <v>-5.165572329317769</v>
      </c>
      <c r="V6" s="32">
        <f>+((N6/T6)-1)*100</f>
        <v>-6.57100030239347</v>
      </c>
      <c r="W6" s="2"/>
      <c r="X6" s="2"/>
      <c r="Y6" s="2"/>
      <c r="Z6" s="2"/>
    </row>
    <row r="7" spans="1:26" ht="15">
      <c r="A7" s="38" t="s">
        <v>9</v>
      </c>
      <c r="B7" s="39" t="s">
        <v>32</v>
      </c>
      <c r="C7" s="39" t="s">
        <v>20</v>
      </c>
      <c r="D7" s="39" t="s">
        <v>21</v>
      </c>
      <c r="E7" s="39" t="s">
        <v>28</v>
      </c>
      <c r="F7" s="39" t="s">
        <v>29</v>
      </c>
      <c r="G7" s="39" t="s">
        <v>30</v>
      </c>
      <c r="H7" s="42" t="s">
        <v>31</v>
      </c>
      <c r="I7" s="43">
        <v>194.719527</v>
      </c>
      <c r="J7" s="40">
        <v>0</v>
      </c>
      <c r="K7" s="41">
        <v>194.719527</v>
      </c>
      <c r="L7" s="40">
        <v>375.305327</v>
      </c>
      <c r="M7" s="40">
        <v>0</v>
      </c>
      <c r="N7" s="44">
        <v>375.305327</v>
      </c>
      <c r="O7" s="43">
        <v>261.346791</v>
      </c>
      <c r="P7" s="40">
        <v>0</v>
      </c>
      <c r="Q7" s="41">
        <v>261.346791</v>
      </c>
      <c r="R7" s="40">
        <v>447.089112</v>
      </c>
      <c r="S7" s="40">
        <v>0</v>
      </c>
      <c r="T7" s="44">
        <v>447.089112</v>
      </c>
      <c r="U7" s="50">
        <f>+((K7/Q7)-1)*100</f>
        <v>-25.493813696759716</v>
      </c>
      <c r="V7" s="32">
        <f>+((N7/T7)-1)*100</f>
        <v>-16.05581148663715</v>
      </c>
      <c r="W7" s="2"/>
      <c r="X7" s="2"/>
      <c r="Y7" s="2"/>
      <c r="Z7" s="2"/>
    </row>
    <row r="8" spans="1:26" ht="15.75">
      <c r="A8" s="33"/>
      <c r="B8" s="8"/>
      <c r="C8" s="8"/>
      <c r="D8" s="8"/>
      <c r="E8" s="8"/>
      <c r="F8" s="8"/>
      <c r="G8" s="8"/>
      <c r="H8" s="13"/>
      <c r="I8" s="18"/>
      <c r="J8" s="10"/>
      <c r="K8" s="11"/>
      <c r="L8" s="10"/>
      <c r="M8" s="10"/>
      <c r="N8" s="19"/>
      <c r="O8" s="18"/>
      <c r="P8" s="10"/>
      <c r="Q8" s="11"/>
      <c r="R8" s="10"/>
      <c r="S8" s="10"/>
      <c r="T8" s="19"/>
      <c r="U8" s="26"/>
      <c r="V8" s="34"/>
      <c r="W8" s="2"/>
      <c r="X8" s="2"/>
      <c r="Y8" s="2"/>
      <c r="Z8" s="2"/>
    </row>
    <row r="9" spans="1:23" s="6" customFormat="1" ht="20.25">
      <c r="A9" s="59" t="s">
        <v>9</v>
      </c>
      <c r="B9" s="60"/>
      <c r="C9" s="60"/>
      <c r="D9" s="60"/>
      <c r="E9" s="60"/>
      <c r="F9" s="60"/>
      <c r="G9" s="60"/>
      <c r="H9" s="61"/>
      <c r="I9" s="20">
        <f aca="true" t="shared" si="0" ref="I9:T9">SUM(I6:I7)</f>
        <v>1487.5303139999999</v>
      </c>
      <c r="J9" s="12">
        <f t="shared" si="0"/>
        <v>0</v>
      </c>
      <c r="K9" s="12">
        <f t="shared" si="0"/>
        <v>1487.5303139999999</v>
      </c>
      <c r="L9" s="12">
        <f t="shared" si="0"/>
        <v>2676.7145140000002</v>
      </c>
      <c r="M9" s="12">
        <f t="shared" si="0"/>
        <v>0</v>
      </c>
      <c r="N9" s="21">
        <f t="shared" si="0"/>
        <v>2676.7145140000002</v>
      </c>
      <c r="O9" s="20">
        <f t="shared" si="0"/>
        <v>1624.576178</v>
      </c>
      <c r="P9" s="12">
        <f t="shared" si="0"/>
        <v>0</v>
      </c>
      <c r="Q9" s="12">
        <f t="shared" si="0"/>
        <v>1624.576178</v>
      </c>
      <c r="R9" s="12">
        <f t="shared" si="0"/>
        <v>2910.359825</v>
      </c>
      <c r="S9" s="12">
        <f t="shared" si="0"/>
        <v>0</v>
      </c>
      <c r="T9" s="21">
        <f t="shared" si="0"/>
        <v>2910.359825</v>
      </c>
      <c r="U9" s="27">
        <f>+((K9/Q9)-1)*100</f>
        <v>-8.435791799478187</v>
      </c>
      <c r="V9" s="35">
        <f>+((N9/T9)-1)*100</f>
        <v>-8.02805580921595</v>
      </c>
      <c r="W9" s="7"/>
    </row>
    <row r="10" spans="1:26" ht="15.75">
      <c r="A10" s="33"/>
      <c r="B10" s="8"/>
      <c r="C10" s="8"/>
      <c r="D10" s="8"/>
      <c r="E10" s="8"/>
      <c r="F10" s="8"/>
      <c r="G10" s="8"/>
      <c r="H10" s="13"/>
      <c r="I10" s="18"/>
      <c r="J10" s="10"/>
      <c r="K10" s="11"/>
      <c r="L10" s="10"/>
      <c r="M10" s="10"/>
      <c r="N10" s="19"/>
      <c r="O10" s="18"/>
      <c r="P10" s="10"/>
      <c r="Q10" s="11"/>
      <c r="R10" s="10"/>
      <c r="S10" s="10"/>
      <c r="T10" s="19"/>
      <c r="U10" s="26"/>
      <c r="V10" s="34"/>
      <c r="W10" s="2"/>
      <c r="X10" s="2"/>
      <c r="Y10" s="2"/>
      <c r="Z10" s="2"/>
    </row>
    <row r="11" spans="1:26" ht="15">
      <c r="A11" s="38" t="s">
        <v>19</v>
      </c>
      <c r="B11" s="39"/>
      <c r="C11" s="39" t="s">
        <v>20</v>
      </c>
      <c r="D11" s="39" t="s">
        <v>21</v>
      </c>
      <c r="E11" s="39" t="s">
        <v>22</v>
      </c>
      <c r="F11" s="39" t="s">
        <v>23</v>
      </c>
      <c r="G11" s="39" t="s">
        <v>24</v>
      </c>
      <c r="H11" s="42" t="s">
        <v>25</v>
      </c>
      <c r="I11" s="43">
        <v>1390.474415</v>
      </c>
      <c r="J11" s="40">
        <v>0</v>
      </c>
      <c r="K11" s="41">
        <v>1390.474415</v>
      </c>
      <c r="L11" s="40">
        <v>2609.864415</v>
      </c>
      <c r="M11" s="40">
        <v>0</v>
      </c>
      <c r="N11" s="44">
        <v>2609.864415</v>
      </c>
      <c r="O11" s="43">
        <v>1743.718305</v>
      </c>
      <c r="P11" s="40">
        <v>0</v>
      </c>
      <c r="Q11" s="41">
        <v>1743.718305</v>
      </c>
      <c r="R11" s="40">
        <v>3174.002805</v>
      </c>
      <c r="S11" s="40">
        <v>0</v>
      </c>
      <c r="T11" s="44">
        <v>3174.002805</v>
      </c>
      <c r="U11" s="50">
        <f>+((K11/Q11)-1)*100</f>
        <v>-20.258082339738937</v>
      </c>
      <c r="V11" s="32">
        <f>+((N11/T11)-1)*100</f>
        <v>-17.773720587496456</v>
      </c>
      <c r="W11" s="2"/>
      <c r="X11" s="2"/>
      <c r="Y11" s="2"/>
      <c r="Z11" s="2"/>
    </row>
    <row r="12" spans="1:27" ht="15.75">
      <c r="A12" s="36"/>
      <c r="B12" s="8"/>
      <c r="C12" s="8"/>
      <c r="D12" s="8"/>
      <c r="E12" s="8"/>
      <c r="F12" s="8"/>
      <c r="G12" s="8"/>
      <c r="H12" s="13"/>
      <c r="I12" s="22"/>
      <c r="J12" s="10"/>
      <c r="K12" s="11"/>
      <c r="L12" s="10"/>
      <c r="M12" s="10"/>
      <c r="N12" s="19"/>
      <c r="O12" s="18"/>
      <c r="P12" s="10"/>
      <c r="Q12" s="11"/>
      <c r="R12" s="10"/>
      <c r="S12" s="10"/>
      <c r="T12" s="19"/>
      <c r="U12" s="15"/>
      <c r="V12" s="34"/>
      <c r="W12" s="2"/>
      <c r="X12" s="2"/>
      <c r="Y12" s="2"/>
      <c r="Z12" s="2"/>
      <c r="AA12" s="2"/>
    </row>
    <row r="13" spans="1:22" s="6" customFormat="1" ht="21" thickBot="1">
      <c r="A13" s="56" t="s">
        <v>18</v>
      </c>
      <c r="B13" s="57"/>
      <c r="C13" s="57"/>
      <c r="D13" s="57"/>
      <c r="E13" s="57"/>
      <c r="F13" s="57"/>
      <c r="G13" s="57"/>
      <c r="H13" s="58"/>
      <c r="I13" s="23">
        <f aca="true" t="shared" si="1" ref="I13:T13">SUM(I11)</f>
        <v>1390.474415</v>
      </c>
      <c r="J13" s="24">
        <f t="shared" si="1"/>
        <v>0</v>
      </c>
      <c r="K13" s="24">
        <f t="shared" si="1"/>
        <v>1390.474415</v>
      </c>
      <c r="L13" s="24">
        <f t="shared" si="1"/>
        <v>2609.864415</v>
      </c>
      <c r="M13" s="24">
        <f t="shared" si="1"/>
        <v>0</v>
      </c>
      <c r="N13" s="25">
        <f t="shared" si="1"/>
        <v>2609.864415</v>
      </c>
      <c r="O13" s="23">
        <f t="shared" si="1"/>
        <v>1743.718305</v>
      </c>
      <c r="P13" s="24">
        <f t="shared" si="1"/>
        <v>0</v>
      </c>
      <c r="Q13" s="24">
        <f t="shared" si="1"/>
        <v>1743.718305</v>
      </c>
      <c r="R13" s="24">
        <f t="shared" si="1"/>
        <v>3174.002805</v>
      </c>
      <c r="S13" s="24">
        <f t="shared" si="1"/>
        <v>0</v>
      </c>
      <c r="T13" s="25">
        <f t="shared" si="1"/>
        <v>3174.002805</v>
      </c>
      <c r="U13" s="51">
        <f>+((K13/Q13)-1)*100</f>
        <v>-20.258082339738937</v>
      </c>
      <c r="V13" s="37">
        <f>+((N13/T13)-1)*100</f>
        <v>-17.773720587496456</v>
      </c>
    </row>
    <row r="14" ht="12.75"/>
    <row r="15" ht="12.75">
      <c r="A15" s="5" t="s">
        <v>17</v>
      </c>
    </row>
    <row r="16" ht="12.75">
      <c r="A16" s="52" t="s">
        <v>26</v>
      </c>
    </row>
  </sheetData>
  <sheetProtection/>
  <mergeCells count="4">
    <mergeCell ref="I3:N3"/>
    <mergeCell ref="O3:T3"/>
    <mergeCell ref="A13:H13"/>
    <mergeCell ref="A9:H9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admin</cp:lastModifiedBy>
  <cp:lastPrinted>2008-12-17T21:52:52Z</cp:lastPrinted>
  <dcterms:created xsi:type="dcterms:W3CDTF">2007-03-24T16:52:20Z</dcterms:created>
  <dcterms:modified xsi:type="dcterms:W3CDTF">2016-03-31T19:10:48Z</dcterms:modified>
  <cp:category/>
  <cp:version/>
  <cp:contentType/>
  <cp:contentStatus/>
</cp:coreProperties>
</file>