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<sst xmlns="http://schemas.openxmlformats.org/spreadsheetml/2006/main" count="53" uniqueCount="41">
  <si>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</si>
  <si>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</si>
  <si>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</si>
  <si>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</si>
  <si>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</si>
  <si>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</si>
  <si>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</si>
  <si>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</si>
  <si>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</si>
  <si>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</si>
  <si>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</si>
  <si>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</si>
  <si>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</si>
  <si>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</si>
  <si>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</si>
  <si>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</si>
  <si>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</si>
  <si>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</si>
  <si>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</si>
  <si>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</si>
  <si>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</si>
  <si>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</si>
  <si>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</si>
  <si>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</si>
  <si>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</si>
  <si>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</si>
  <si>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</si>
  <si>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</si>
  <si>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</si>
  <si>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</si>
  <si>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</si>
  <si>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</si>
  <si>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</si>
  <si>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- 2016/2015</t>
  </si>
  <si>
    <t>AJUSTE DE ENERO A SETIEMBRE-2016</t>
  </si>
  <si>
    <t>TOTAL - SETIEMBRE</t>
  </si>
  <si>
    <t>TOTAL ACUMULADO ENERO - SETIEMBRE</t>
  </si>
  <si>
    <t>TOTAL COMPARADO ACUMULADO - ENERO - SETIEMBRE</t>
  </si>
  <si>
    <t>Var. % 2016/2015 - SETIEMBRE</t>
  </si>
  <si>
    <t>Var. % 2016/2015 - ENERO - SETIEMBRE</t>
  </si>
  <si>
    <t>----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</si>
</sst>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0" fillId="35" borderId="0" xfId="0" applyFill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15" xfId="0" applyNumberFormat="1" applyFont="1" applyFill="1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62"/>
    </row>
    <row r="3" spans="1:22" ht="13.5" thickBot="1">
      <c r="A3" s="46"/>
      <c r="I3" s="52">
        <v>2016</v>
      </c>
      <c r="J3" s="53"/>
      <c r="K3" s="53"/>
      <c r="L3" s="53"/>
      <c r="M3" s="53"/>
      <c r="N3" s="54"/>
      <c r="O3" s="52">
        <v>2015</v>
      </c>
      <c r="P3" s="53"/>
      <c r="Q3" s="53"/>
      <c r="R3" s="53"/>
      <c r="S3" s="53"/>
      <c r="T3" s="54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35</v>
      </c>
      <c r="L4" s="28" t="s">
        <v>12</v>
      </c>
      <c r="M4" s="28" t="s">
        <v>8</v>
      </c>
      <c r="N4" s="48" t="s">
        <v>36</v>
      </c>
      <c r="O4" s="47" t="s">
        <v>13</v>
      </c>
      <c r="P4" s="28" t="s">
        <v>14</v>
      </c>
      <c r="Q4" s="28" t="s">
        <v>35</v>
      </c>
      <c r="R4" s="28" t="s">
        <v>15</v>
      </c>
      <c r="S4" s="28" t="s">
        <v>16</v>
      </c>
      <c r="T4" s="48" t="s">
        <v>37</v>
      </c>
      <c r="U4" s="49" t="s">
        <v>38</v>
      </c>
      <c r="V4" s="48" t="s">
        <v>39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1364.6835</v>
      </c>
      <c r="J6" s="40">
        <v>0</v>
      </c>
      <c r="K6" s="41">
        <v>1364.6835</v>
      </c>
      <c r="L6" s="40">
        <v>12033.465731</v>
      </c>
      <c r="M6" s="40">
        <v>0</v>
      </c>
      <c r="N6" s="44">
        <v>12033.465731</v>
      </c>
      <c r="O6" s="43">
        <v>1354.895259</v>
      </c>
      <c r="P6" s="40">
        <v>0</v>
      </c>
      <c r="Q6" s="41">
        <v>1354.895259</v>
      </c>
      <c r="R6" s="40">
        <v>12265.387764</v>
      </c>
      <c r="S6" s="40">
        <v>0</v>
      </c>
      <c r="T6" s="44">
        <v>12265.387764</v>
      </c>
      <c r="U6" s="50">
        <f>+((K6/Q6)-1)*100</f>
        <v>0.7224352535726286</v>
      </c>
      <c r="V6" s="32">
        <f>+((N6/T6)-1)*100</f>
        <v>-1.8908658858769245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212.65317</v>
      </c>
      <c r="J7" s="40">
        <v>0</v>
      </c>
      <c r="K7" s="41">
        <v>212.65317</v>
      </c>
      <c r="L7" s="40">
        <v>1927.810823</v>
      </c>
      <c r="M7" s="40">
        <v>0</v>
      </c>
      <c r="N7" s="44">
        <v>1927.810823</v>
      </c>
      <c r="O7" s="43">
        <v>212.529134</v>
      </c>
      <c r="P7" s="40">
        <v>0</v>
      </c>
      <c r="Q7" s="41">
        <v>212.529134</v>
      </c>
      <c r="R7" s="40">
        <v>2116.804554</v>
      </c>
      <c r="S7" s="40">
        <v>0</v>
      </c>
      <c r="T7" s="44">
        <v>2116.804554</v>
      </c>
      <c r="U7" s="50">
        <f>+((K7/Q7)-1)*100</f>
        <v>0.058361880870405614</v>
      </c>
      <c r="V7" s="32">
        <f>+((N7/T7)-1)*100</f>
        <v>-8.928256066100648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8" t="s">
        <v>9</v>
      </c>
      <c r="B9" s="59"/>
      <c r="C9" s="59"/>
      <c r="D9" s="59"/>
      <c r="E9" s="59"/>
      <c r="F9" s="59"/>
      <c r="G9" s="59"/>
      <c r="H9" s="60"/>
      <c r="I9" s="20">
        <f aca="true" t="shared" si="0" ref="I9:T9">SUM(I6:I7)</f>
        <v>1577.3366700000001</v>
      </c>
      <c r="J9" s="12">
        <f t="shared" si="0"/>
        <v>0</v>
      </c>
      <c r="K9" s="12">
        <f t="shared" si="0"/>
        <v>1577.3366700000001</v>
      </c>
      <c r="L9" s="12">
        <f t="shared" si="0"/>
        <v>13961.276554</v>
      </c>
      <c r="M9" s="12">
        <f t="shared" si="0"/>
        <v>0</v>
      </c>
      <c r="N9" s="21">
        <f t="shared" si="0"/>
        <v>13961.276554</v>
      </c>
      <c r="O9" s="20">
        <f t="shared" si="0"/>
        <v>1567.4243929999998</v>
      </c>
      <c r="P9" s="12">
        <f t="shared" si="0"/>
        <v>0</v>
      </c>
      <c r="Q9" s="12">
        <f t="shared" si="0"/>
        <v>1567.4243929999998</v>
      </c>
      <c r="R9" s="12">
        <f t="shared" si="0"/>
        <v>14382.192318</v>
      </c>
      <c r="S9" s="12">
        <f t="shared" si="0"/>
        <v>0</v>
      </c>
      <c r="T9" s="21">
        <f t="shared" si="0"/>
        <v>14382.192318</v>
      </c>
      <c r="U9" s="27">
        <f>+((K9/Q9)-1)*100</f>
        <v>0.6323926719698836</v>
      </c>
      <c r="V9" s="35">
        <f>+((N9/T9)-1)*100</f>
        <v>-2.926645359019453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1619.479855</v>
      </c>
      <c r="J11" s="40">
        <v>0</v>
      </c>
      <c r="K11" s="41">
        <v>1619.479855</v>
      </c>
      <c r="L11" s="40">
        <v>14430.850965</v>
      </c>
      <c r="M11" s="40">
        <v>0</v>
      </c>
      <c r="N11" s="44">
        <v>14430.850965</v>
      </c>
      <c r="O11" s="43">
        <v>560.27972</v>
      </c>
      <c r="P11" s="40">
        <v>0</v>
      </c>
      <c r="Q11" s="41">
        <v>560.27972</v>
      </c>
      <c r="R11" s="40">
        <v>14098.46804</v>
      </c>
      <c r="S11" s="40">
        <v>0</v>
      </c>
      <c r="T11" s="44">
        <v>14098.46804</v>
      </c>
      <c r="U11" s="63" t="s">
        <v>40</v>
      </c>
      <c r="V11" s="32">
        <f>+((N11/T11)-1)*100</f>
        <v>2.357581859652891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5" t="s">
        <v>18</v>
      </c>
      <c r="B13" s="56"/>
      <c r="C13" s="56"/>
      <c r="D13" s="56"/>
      <c r="E13" s="56"/>
      <c r="F13" s="56"/>
      <c r="G13" s="56"/>
      <c r="H13" s="57"/>
      <c r="I13" s="23">
        <f aca="true" t="shared" si="1" ref="I13:T13">SUM(I11)</f>
        <v>1619.479855</v>
      </c>
      <c r="J13" s="24">
        <f t="shared" si="1"/>
        <v>0</v>
      </c>
      <c r="K13" s="24">
        <f t="shared" si="1"/>
        <v>1619.479855</v>
      </c>
      <c r="L13" s="24">
        <f t="shared" si="1"/>
        <v>14430.850965</v>
      </c>
      <c r="M13" s="24">
        <f t="shared" si="1"/>
        <v>0</v>
      </c>
      <c r="N13" s="25">
        <f t="shared" si="1"/>
        <v>14430.850965</v>
      </c>
      <c r="O13" s="23">
        <f t="shared" si="1"/>
        <v>560.27972</v>
      </c>
      <c r="P13" s="24">
        <f t="shared" si="1"/>
        <v>0</v>
      </c>
      <c r="Q13" s="24">
        <f t="shared" si="1"/>
        <v>560.27972</v>
      </c>
      <c r="R13" s="24">
        <f t="shared" si="1"/>
        <v>14098.46804</v>
      </c>
      <c r="S13" s="24">
        <f t="shared" si="1"/>
        <v>0</v>
      </c>
      <c r="T13" s="25">
        <f t="shared" si="1"/>
        <v>14098.46804</v>
      </c>
      <c r="U13" s="64" t="s">
        <v>40</v>
      </c>
      <c r="V13" s="37">
        <f>+((N13/T13)-1)*100</f>
        <v>2.357581859652891</v>
      </c>
    </row>
    <row r="14" ht="12.75"/>
    <row r="15" spans="1:8" ht="12.75">
      <c r="A15" s="61" t="s">
        <v>34</v>
      </c>
      <c r="B15" s="61"/>
      <c r="C15" s="61"/>
      <c r="D15" s="61"/>
      <c r="E15" s="61"/>
      <c r="F15" s="61"/>
      <c r="G15" s="61"/>
      <c r="H15" s="61"/>
    </row>
    <row r="16" ht="12.75">
      <c r="A16" s="5" t="s">
        <v>17</v>
      </c>
    </row>
    <row r="17" ht="12.75">
      <c r="A17" s="51" t="s">
        <v>26</v>
      </c>
    </row>
  </sheetData>
  <sheetProtection/>
  <mergeCells count="5">
    <mergeCell ref="I3:N3"/>
    <mergeCell ref="O3:T3"/>
    <mergeCell ref="A13:H13"/>
    <mergeCell ref="A9:H9"/>
    <mergeCell ref="A15:H15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2016-10-25T22:23:28Z</dcterms:modified>
  <cp:category/>
  <cp:version/>
  <cp:contentType/>
  <cp:contentStatus/>
</cp:coreProperties>
</file>