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<sst xmlns="http://schemas.openxmlformats.org/spreadsheetml/2006/main" count="50" uniqueCount="39">
  <si>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</si>
  <si>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</si>
  <si>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</si>
  <si>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</si>
  <si>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</si>
  <si>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</si>
  <si>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</si>
  <si>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</si>
  <si>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</si>
  <si>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</si>
  <si>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</si>
  <si>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</si>
  <si>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</si>
  <si>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</si>
  <si>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</si>
  <si>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</si>
  <si>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</si>
  <si>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</si>
  <si>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</si>
  <si>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</si>
  <si>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</si>
  <si>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</si>
  <si>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</si>
  <si>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</si>
  <si>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</si>
  <si>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</si>
  <si>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</si>
  <si>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</si>
  <si>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</si>
  <si>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</si>
  <si>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</si>
  <si>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</si>
  <si>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</si>
  <si>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PRODUCCIÓN MINERA METÁLICA DE ESTAÑO (TMF) - 2016/2015</t>
  </si>
  <si>
    <t>TOTAL - NOVIEMBRE</t>
  </si>
  <si>
    <t>TOTAL ACUMULADO ENERO - NOVIEMBRE</t>
  </si>
  <si>
    <t>TOTAL COMPARADO ACUMULADO - ENERO - NOVIEMBRE</t>
  </si>
  <si>
    <t>Var. % 2016/2015 - NOVIEMBRE</t>
  </si>
  <si>
    <t>Var. % 2016/2015 - ENERO - NOVIEMBRE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</si>
</sst>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0" fillId="0" borderId="13" xfId="0" applyBorder="1" applyAlignment="1">
      <alignment wrapText="1"/>
    </xf>
    <xf numFmtId="3" fontId="5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" fontId="4" fillId="34" borderId="15" xfId="0" applyNumberFormat="1" applyFont="1" applyFill="1" applyBorder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7.25">
      <c r="A1" s="45" t="s">
        <v>33</v>
      </c>
      <c r="B1" s="3"/>
    </row>
    <row r="2" ht="13.5" thickBot="1">
      <c r="A2" s="62"/>
    </row>
    <row r="3" spans="1:22" ht="13.5" thickBot="1">
      <c r="A3" s="46"/>
      <c r="I3" s="53">
        <v>2016</v>
      </c>
      <c r="J3" s="54"/>
      <c r="K3" s="54"/>
      <c r="L3" s="54"/>
      <c r="M3" s="54"/>
      <c r="N3" s="55"/>
      <c r="O3" s="53">
        <v>2015</v>
      </c>
      <c r="P3" s="54"/>
      <c r="Q3" s="54"/>
      <c r="R3" s="54"/>
      <c r="S3" s="54"/>
      <c r="T3" s="55"/>
      <c r="U3" s="4"/>
      <c r="V3" s="4"/>
    </row>
    <row r="4" spans="1:22" ht="73.5" customHeight="1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34</v>
      </c>
      <c r="L4" s="28" t="s">
        <v>12</v>
      </c>
      <c r="M4" s="28" t="s">
        <v>8</v>
      </c>
      <c r="N4" s="48" t="s">
        <v>35</v>
      </c>
      <c r="O4" s="47" t="s">
        <v>13</v>
      </c>
      <c r="P4" s="28" t="s">
        <v>14</v>
      </c>
      <c r="Q4" s="28" t="s">
        <v>34</v>
      </c>
      <c r="R4" s="28" t="s">
        <v>15</v>
      </c>
      <c r="S4" s="28" t="s">
        <v>16</v>
      </c>
      <c r="T4" s="48" t="s">
        <v>36</v>
      </c>
      <c r="U4" s="49" t="s">
        <v>37</v>
      </c>
      <c r="V4" s="48" t="s">
        <v>38</v>
      </c>
    </row>
    <row r="5" spans="1:22" ht="12.75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6" ht="15">
      <c r="A6" s="38" t="s">
        <v>9</v>
      </c>
      <c r="B6" s="39" t="s">
        <v>27</v>
      </c>
      <c r="C6" s="39" t="s">
        <v>20</v>
      </c>
      <c r="D6" s="39" t="s">
        <v>21</v>
      </c>
      <c r="E6" s="39" t="s">
        <v>28</v>
      </c>
      <c r="F6" s="39" t="s">
        <v>29</v>
      </c>
      <c r="G6" s="39" t="s">
        <v>30</v>
      </c>
      <c r="H6" s="42" t="s">
        <v>31</v>
      </c>
      <c r="I6" s="43">
        <v>1358.0288</v>
      </c>
      <c r="J6" s="40">
        <v>0</v>
      </c>
      <c r="K6" s="41">
        <v>1358.0288</v>
      </c>
      <c r="L6" s="40">
        <v>14779.319981</v>
      </c>
      <c r="M6" s="40">
        <v>0</v>
      </c>
      <c r="N6" s="44">
        <v>14779.319981</v>
      </c>
      <c r="O6" s="43">
        <v>1374.565563</v>
      </c>
      <c r="P6" s="40">
        <v>0</v>
      </c>
      <c r="Q6" s="41">
        <v>1374.565563</v>
      </c>
      <c r="R6" s="40">
        <v>15096.083641</v>
      </c>
      <c r="S6" s="40">
        <v>0</v>
      </c>
      <c r="T6" s="44">
        <v>15096.083641</v>
      </c>
      <c r="U6" s="50">
        <f>+((K6/Q6)-1)*100</f>
        <v>-1.203053782600838</v>
      </c>
      <c r="V6" s="32">
        <f>+((N6/T6)-1)*100</f>
        <v>-2.0983168054242163</v>
      </c>
      <c r="W6" s="2"/>
      <c r="X6" s="2"/>
      <c r="Y6" s="2"/>
      <c r="Z6" s="2"/>
    </row>
    <row r="7" spans="1:26" ht="15">
      <c r="A7" s="38" t="s">
        <v>9</v>
      </c>
      <c r="B7" s="39" t="s">
        <v>32</v>
      </c>
      <c r="C7" s="39" t="s">
        <v>20</v>
      </c>
      <c r="D7" s="39" t="s">
        <v>21</v>
      </c>
      <c r="E7" s="39" t="s">
        <v>28</v>
      </c>
      <c r="F7" s="39" t="s">
        <v>29</v>
      </c>
      <c r="G7" s="39" t="s">
        <v>30</v>
      </c>
      <c r="H7" s="42" t="s">
        <v>31</v>
      </c>
      <c r="I7" s="43">
        <v>197.964</v>
      </c>
      <c r="J7" s="40">
        <v>0</v>
      </c>
      <c r="K7" s="41">
        <v>197.964</v>
      </c>
      <c r="L7" s="40">
        <v>2330.229804</v>
      </c>
      <c r="M7" s="40">
        <v>0</v>
      </c>
      <c r="N7" s="44">
        <v>2330.229804</v>
      </c>
      <c r="O7" s="43">
        <v>216.858784</v>
      </c>
      <c r="P7" s="40">
        <v>0</v>
      </c>
      <c r="Q7" s="41">
        <v>216.858784</v>
      </c>
      <c r="R7" s="40">
        <v>2574.023417</v>
      </c>
      <c r="S7" s="40">
        <v>0</v>
      </c>
      <c r="T7" s="44">
        <v>2574.023417</v>
      </c>
      <c r="U7" s="50">
        <f>+((K7/Q7)-1)*100</f>
        <v>-8.712943811397567</v>
      </c>
      <c r="V7" s="32">
        <f>+((N7/T7)-1)*100</f>
        <v>-9.471305171113753</v>
      </c>
      <c r="W7" s="2"/>
      <c r="X7" s="2"/>
      <c r="Y7" s="2"/>
      <c r="Z7" s="2"/>
    </row>
    <row r="8" spans="1:26" ht="15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3" s="6" customFormat="1" ht="20.25">
      <c r="A9" s="59" t="s">
        <v>9</v>
      </c>
      <c r="B9" s="60"/>
      <c r="C9" s="60"/>
      <c r="D9" s="60"/>
      <c r="E9" s="60"/>
      <c r="F9" s="60"/>
      <c r="G9" s="60"/>
      <c r="H9" s="61"/>
      <c r="I9" s="20">
        <f aca="true" t="shared" si="0" ref="I9:T9">SUM(I6:I7)</f>
        <v>1555.9928</v>
      </c>
      <c r="J9" s="12">
        <f t="shared" si="0"/>
        <v>0</v>
      </c>
      <c r="K9" s="12">
        <f t="shared" si="0"/>
        <v>1555.9928</v>
      </c>
      <c r="L9" s="12">
        <f t="shared" si="0"/>
        <v>17109.549785</v>
      </c>
      <c r="M9" s="12">
        <f t="shared" si="0"/>
        <v>0</v>
      </c>
      <c r="N9" s="21">
        <f t="shared" si="0"/>
        <v>17109.549785</v>
      </c>
      <c r="O9" s="20">
        <f t="shared" si="0"/>
        <v>1591.4243470000001</v>
      </c>
      <c r="P9" s="12">
        <f t="shared" si="0"/>
        <v>0</v>
      </c>
      <c r="Q9" s="12">
        <f t="shared" si="0"/>
        <v>1591.4243470000001</v>
      </c>
      <c r="R9" s="12">
        <f t="shared" si="0"/>
        <v>17670.107057999998</v>
      </c>
      <c r="S9" s="12">
        <f t="shared" si="0"/>
        <v>0</v>
      </c>
      <c r="T9" s="21">
        <f t="shared" si="0"/>
        <v>17670.107057999998</v>
      </c>
      <c r="U9" s="27">
        <f>+((K9/Q9)-1)*100</f>
        <v>-2.2264047340228466</v>
      </c>
      <c r="V9" s="35">
        <f>+((N9/T9)-1)*100</f>
        <v>-3.172347915946616</v>
      </c>
      <c r="W9" s="7"/>
    </row>
    <row r="10" spans="1:26" ht="15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6" ht="15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1489.644805</v>
      </c>
      <c r="J11" s="40">
        <v>0</v>
      </c>
      <c r="K11" s="41">
        <v>1489.644805</v>
      </c>
      <c r="L11" s="40">
        <v>17690.700225</v>
      </c>
      <c r="M11" s="40">
        <v>0</v>
      </c>
      <c r="N11" s="44">
        <v>17690.700225</v>
      </c>
      <c r="O11" s="43">
        <v>2006.996</v>
      </c>
      <c r="P11" s="40">
        <v>0</v>
      </c>
      <c r="Q11" s="41">
        <v>2006.996</v>
      </c>
      <c r="R11" s="40">
        <v>18150.44104</v>
      </c>
      <c r="S11" s="40">
        <v>0</v>
      </c>
      <c r="T11" s="44">
        <v>18150.44104</v>
      </c>
      <c r="U11" s="50">
        <f>+((K11/Q11)-1)*100</f>
        <v>-25.777390438247018</v>
      </c>
      <c r="V11" s="32">
        <f>+((N11/T11)-1)*100</f>
        <v>-2.5329456952964513</v>
      </c>
      <c r="W11" s="2"/>
      <c r="X11" s="2"/>
      <c r="Y11" s="2"/>
      <c r="Z11" s="2"/>
    </row>
    <row r="12" spans="1:27" ht="15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2" s="6" customFormat="1" ht="21" thickBot="1">
      <c r="A13" s="56" t="s">
        <v>18</v>
      </c>
      <c r="B13" s="57"/>
      <c r="C13" s="57"/>
      <c r="D13" s="57"/>
      <c r="E13" s="57"/>
      <c r="F13" s="57"/>
      <c r="G13" s="57"/>
      <c r="H13" s="58"/>
      <c r="I13" s="23">
        <f aca="true" t="shared" si="1" ref="I13:T13">SUM(I11)</f>
        <v>1489.644805</v>
      </c>
      <c r="J13" s="24">
        <f t="shared" si="1"/>
        <v>0</v>
      </c>
      <c r="K13" s="24">
        <f t="shared" si="1"/>
        <v>1489.644805</v>
      </c>
      <c r="L13" s="24">
        <f t="shared" si="1"/>
        <v>17690.700225</v>
      </c>
      <c r="M13" s="24">
        <f t="shared" si="1"/>
        <v>0</v>
      </c>
      <c r="N13" s="25">
        <f t="shared" si="1"/>
        <v>17690.700225</v>
      </c>
      <c r="O13" s="23">
        <f t="shared" si="1"/>
        <v>2006.996</v>
      </c>
      <c r="P13" s="24">
        <f t="shared" si="1"/>
        <v>0</v>
      </c>
      <c r="Q13" s="24">
        <f t="shared" si="1"/>
        <v>2006.996</v>
      </c>
      <c r="R13" s="24">
        <f t="shared" si="1"/>
        <v>18150.44104</v>
      </c>
      <c r="S13" s="24">
        <f t="shared" si="1"/>
        <v>0</v>
      </c>
      <c r="T13" s="25">
        <f t="shared" si="1"/>
        <v>18150.44104</v>
      </c>
      <c r="U13" s="52">
        <f>+((K13/Q13)-1)*100</f>
        <v>-25.777390438247018</v>
      </c>
      <c r="V13" s="37">
        <f>+((N13/T13)-1)*100</f>
        <v>-2.5329456952964513</v>
      </c>
    </row>
    <row r="14" ht="12.75"/>
    <row r="15" ht="12.75">
      <c r="A15" s="5" t="s">
        <v>17</v>
      </c>
    </row>
    <row r="16" ht="12.75">
      <c r="A16" s="51" t="s">
        <v>26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2008-12-17T21:52:52Z</cp:lastPrinted>
  <dcterms:created xsi:type="dcterms:W3CDTF">2007-03-24T16:52:20Z</dcterms:created>
  <dcterms:modified xsi:type="dcterms:W3CDTF">2016-12-16T20:32:31Z</dcterms:modified>
  <cp:category/>
  <cp:version/>
  <cp:contentType/>
  <cp:contentStatus/>
</cp:coreProperties>
</file>