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<sst xmlns="http://schemas.openxmlformats.org/spreadsheetml/2006/main" count="554" uniqueCount="188">
  <si>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</si>
  <si>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</si>
  <si>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</si>
  <si>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</si>
  <si>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</si>
  <si>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</si>
  <si>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</si>
  <si>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</si>
  <si>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</si>
  <si>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</si>
  <si>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</si>
  <si>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</si>
  <si>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</si>
  <si>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</si>
  <si>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</si>
  <si>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</si>
  <si>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</si>
  <si>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</si>
  <si>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</si>
  <si>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</si>
  <si>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</si>
  <si>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</si>
  <si>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</si>
  <si>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</si>
  <si>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</si>
  <si>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</si>
  <si>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</si>
  <si>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</si>
  <si>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</si>
  <si>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</si>
  <si>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</si>
  <si>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</si>
  <si>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</si>
  <si>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</si>
  <si>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</si>
  <si>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</si>
  <si>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</si>
  <si>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</si>
  <si>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</si>
  <si>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</si>
  <si>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</si>
  <si>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</si>
  <si>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</si>
  <si>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</si>
  <si>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</si>
  <si>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</si>
  <si>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</si>
  <si>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</si>
  <si>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COMPAÑIA MINERA ALPAMARCA S.A.C.</t>
  </si>
  <si>
    <t>ALPAMARCA</t>
  </si>
  <si>
    <t>JUNIN</t>
  </si>
  <si>
    <t>YAULI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</si>
  <si>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</si>
  <si>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</si>
  <si>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</si>
  <si>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</si>
  <si>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</si>
  <si>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</si>
  <si>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</si>
  <si>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</si>
  <si>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</si>
  <si>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</si>
  <si>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</si>
  <si>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</si>
  <si>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</si>
  <si>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</si>
  <si>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</si>
  <si>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</si>
  <si>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</si>
  <si>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</si>
  <si>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</si>
  <si>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</si>
  <si>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</si>
  <si>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</si>
  <si>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</si>
  <si>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</si>
  <si>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</si>
  <si>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</si>
  <si>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</si>
  <si>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</si>
  <si>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</si>
  <si>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</si>
  <si>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</si>
  <si>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</si>
  <si>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</si>
  <si>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</si>
  <si>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</si>
  <si>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</si>
  <si>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</si>
  <si>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</si>
  <si>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</si>
  <si>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</si>
  <si>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</si>
  <si>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</si>
  <si>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</si>
  <si>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</si>
  <si>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</si>
  <si>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</si>
  <si>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</si>
  <si>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</si>
  <si>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</si>
  <si>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</si>
  <si>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</si>
  <si>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</si>
  <si>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</si>
  <si>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</si>
  <si>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</si>
  <si>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</si>
  <si>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</si>
  <si>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</si>
  <si>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</si>
  <si>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</si>
  <si>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</si>
  <si>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</si>
  <si>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</si>
  <si>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</si>
  <si>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</si>
  <si>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</si>
  <si>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</si>
  <si>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</si>
  <si>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</si>
  <si>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</si>
  <si>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</si>
  <si>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</si>
  <si>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</si>
  <si>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</si>
  <si>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</si>
  <si>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</si>
  <si>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</si>
  <si>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</si>
  <si>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</si>
  <si>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</si>
  <si>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</si>
  <si>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</si>
  <si>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</si>
  <si>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</si>
  <si>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</si>
  <si>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</si>
  <si>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</si>
  <si>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</si>
  <si>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</si>
  <si>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</si>
  <si>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</si>
  <si>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</si>
  <si>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</si>
  <si>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</si>
  <si>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</si>
  <si>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</si>
  <si>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</si>
  <si>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</si>
  <si>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</si>
  <si>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</si>
  <si>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</si>
  <si>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</si>
  <si>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</si>
  <si>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</si>
  <si>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</si>
  <si>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</si>
  <si>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</si>
  <si>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</si>
  <si>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</si>
  <si>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</si>
  <si>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</si>
  <si>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</si>
  <si>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</si>
  <si>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</si>
  <si>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</si>
  <si>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</si>
  <si>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</si>
  <si>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</si>
  <si>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</si>
  <si>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</si>
  <si>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</si>
  <si>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</si>
  <si>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</si>
  <si>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</si>
  <si>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</si>
  <si>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</si>
  <si>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</si>
  <si>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</si>
  <si>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</si>
  <si>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</si>
  <si>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</si>
  <si>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TOTAL - ENERO</t>
  </si>
  <si>
    <t>TOTAL ACUMULADO ENERO - ENERO</t>
  </si>
  <si>
    <t>TOTAL COMPARADO ACUMULADO - ENERO - ENERO</t>
  </si>
  <si>
    <t>Var. % 2016/2015 - ENERO</t>
  </si>
  <si>
    <t>Var. % 2016/2015 - ENERO - ENERO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</si>
</sst>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18" borderId="0" xfId="0" applyFill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167</v>
      </c>
    </row>
    <row r="2" ht="13.5" thickBot="1">
      <c r="A2" s="41"/>
    </row>
    <row r="3" spans="1:22" ht="13.5" thickBot="1">
      <c r="A3" s="30"/>
      <c r="I3" s="42">
        <v>2016</v>
      </c>
      <c r="J3" s="43"/>
      <c r="K3" s="43"/>
      <c r="L3" s="43"/>
      <c r="M3" s="43"/>
      <c r="N3" s="44"/>
      <c r="O3" s="42">
        <v>2015</v>
      </c>
      <c r="P3" s="43"/>
      <c r="Q3" s="43"/>
      <c r="R3" s="43"/>
      <c r="S3" s="43"/>
      <c r="T3" s="44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183</v>
      </c>
      <c r="L4" s="17" t="s">
        <v>12</v>
      </c>
      <c r="M4" s="17" t="s">
        <v>8</v>
      </c>
      <c r="N4" s="33" t="s">
        <v>184</v>
      </c>
      <c r="O4" s="32" t="s">
        <v>13</v>
      </c>
      <c r="P4" s="17" t="s">
        <v>14</v>
      </c>
      <c r="Q4" s="17" t="s">
        <v>183</v>
      </c>
      <c r="R4" s="17" t="s">
        <v>15</v>
      </c>
      <c r="S4" s="17" t="s">
        <v>16</v>
      </c>
      <c r="T4" s="33" t="s">
        <v>185</v>
      </c>
      <c r="U4" s="34" t="s">
        <v>186</v>
      </c>
      <c r="V4" s="33" t="s">
        <v>187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28.303156</v>
      </c>
      <c r="J6" s="24">
        <v>1.40904</v>
      </c>
      <c r="K6" s="25">
        <v>29.712196</v>
      </c>
      <c r="L6" s="24">
        <v>28.303156</v>
      </c>
      <c r="M6" s="24">
        <v>1.40904</v>
      </c>
      <c r="N6" s="28">
        <v>29.712196</v>
      </c>
      <c r="O6" s="27">
        <v>41.8801</v>
      </c>
      <c r="P6" s="24">
        <v>1.536639</v>
      </c>
      <c r="Q6" s="25">
        <v>43.416739</v>
      </c>
      <c r="R6" s="24">
        <v>41.8801</v>
      </c>
      <c r="S6" s="24">
        <v>1.536639</v>
      </c>
      <c r="T6" s="28">
        <v>43.416739</v>
      </c>
      <c r="U6" s="15">
        <f aca="true" t="shared" si="0" ref="U6:U11">+((K6/Q6)-1)*100</f>
        <v>-31.56511363048248</v>
      </c>
      <c r="V6" s="20">
        <f aca="true" t="shared" si="1" ref="V6:V11">+((N6/T6)-1)*100</f>
        <v>-31.56511363048248</v>
      </c>
    </row>
    <row r="7" spans="1:22" ht="15">
      <c r="A7" s="22" t="s">
        <v>9</v>
      </c>
      <c r="B7" s="23" t="s">
        <v>20</v>
      </c>
      <c r="C7" s="23" t="s">
        <v>27</v>
      </c>
      <c r="D7" s="23" t="s">
        <v>28</v>
      </c>
      <c r="E7" s="23" t="s">
        <v>161</v>
      </c>
      <c r="F7" s="23" t="s">
        <v>29</v>
      </c>
      <c r="G7" s="23" t="s">
        <v>162</v>
      </c>
      <c r="H7" s="26" t="s">
        <v>163</v>
      </c>
      <c r="I7" s="27">
        <v>0</v>
      </c>
      <c r="J7" s="24">
        <v>162.57872</v>
      </c>
      <c r="K7" s="25">
        <v>162.57872</v>
      </c>
      <c r="L7" s="24">
        <v>0</v>
      </c>
      <c r="M7" s="24">
        <v>162.57872</v>
      </c>
      <c r="N7" s="28">
        <v>162.57872</v>
      </c>
      <c r="O7" s="27">
        <v>0</v>
      </c>
      <c r="P7" s="24">
        <v>71.589228</v>
      </c>
      <c r="Q7" s="25">
        <v>71.589228</v>
      </c>
      <c r="R7" s="24">
        <v>0</v>
      </c>
      <c r="S7" s="24">
        <v>71.589228</v>
      </c>
      <c r="T7" s="28">
        <v>71.589228</v>
      </c>
      <c r="U7" s="14" t="s">
        <v>18</v>
      </c>
      <c r="V7" s="19" t="s">
        <v>18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168</v>
      </c>
      <c r="F8" s="23" t="s">
        <v>30</v>
      </c>
      <c r="G8" s="23" t="s">
        <v>31</v>
      </c>
      <c r="H8" s="26" t="s">
        <v>31</v>
      </c>
      <c r="I8" s="27">
        <v>0</v>
      </c>
      <c r="J8" s="24">
        <v>159.249</v>
      </c>
      <c r="K8" s="25">
        <v>159.249</v>
      </c>
      <c r="L8" s="24">
        <v>0</v>
      </c>
      <c r="M8" s="24">
        <v>159.249</v>
      </c>
      <c r="N8" s="28">
        <v>159.249</v>
      </c>
      <c r="O8" s="27">
        <v>0</v>
      </c>
      <c r="P8" s="24">
        <v>72.992163</v>
      </c>
      <c r="Q8" s="25">
        <v>72.992163</v>
      </c>
      <c r="R8" s="24">
        <v>0</v>
      </c>
      <c r="S8" s="24">
        <v>72.992163</v>
      </c>
      <c r="T8" s="28">
        <v>72.992163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34</v>
      </c>
      <c r="E9" s="23" t="s">
        <v>35</v>
      </c>
      <c r="F9" s="23" t="s">
        <v>36</v>
      </c>
      <c r="G9" s="23" t="s">
        <v>37</v>
      </c>
      <c r="H9" s="26" t="s">
        <v>38</v>
      </c>
      <c r="I9" s="27">
        <v>655.476317</v>
      </c>
      <c r="J9" s="24">
        <v>47.703072</v>
      </c>
      <c r="K9" s="25">
        <v>703.179389</v>
      </c>
      <c r="L9" s="24">
        <v>655.476317</v>
      </c>
      <c r="M9" s="24">
        <v>47.703072</v>
      </c>
      <c r="N9" s="28">
        <v>703.179389</v>
      </c>
      <c r="O9" s="27">
        <v>977.511829</v>
      </c>
      <c r="P9" s="24">
        <v>69.750731</v>
      </c>
      <c r="Q9" s="25">
        <v>1047.26256</v>
      </c>
      <c r="R9" s="24">
        <v>977.511829</v>
      </c>
      <c r="S9" s="24">
        <v>69.750731</v>
      </c>
      <c r="T9" s="28">
        <v>1047.26256</v>
      </c>
      <c r="U9" s="15">
        <f t="shared" si="0"/>
        <v>-32.85548286954896</v>
      </c>
      <c r="V9" s="20">
        <f t="shared" si="1"/>
        <v>-32.85548286954896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176</v>
      </c>
      <c r="E10" s="23" t="s">
        <v>43</v>
      </c>
      <c r="F10" s="23" t="s">
        <v>39</v>
      </c>
      <c r="G10" s="23" t="s">
        <v>42</v>
      </c>
      <c r="H10" s="26" t="s">
        <v>42</v>
      </c>
      <c r="I10" s="27">
        <v>0</v>
      </c>
      <c r="J10" s="24">
        <v>856.144432</v>
      </c>
      <c r="K10" s="25">
        <v>856.144432</v>
      </c>
      <c r="L10" s="24">
        <v>0</v>
      </c>
      <c r="M10" s="24">
        <v>856.144432</v>
      </c>
      <c r="N10" s="28">
        <v>856.144432</v>
      </c>
      <c r="O10" s="27">
        <v>0</v>
      </c>
      <c r="P10" s="24">
        <v>690.86983</v>
      </c>
      <c r="Q10" s="25">
        <v>690.86983</v>
      </c>
      <c r="R10" s="24">
        <v>0</v>
      </c>
      <c r="S10" s="24">
        <v>690.86983</v>
      </c>
      <c r="T10" s="28">
        <v>690.86983</v>
      </c>
      <c r="U10" s="15">
        <f t="shared" si="0"/>
        <v>23.9226833801673</v>
      </c>
      <c r="V10" s="20">
        <f t="shared" si="1"/>
        <v>23.9226833801673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176</v>
      </c>
      <c r="E11" s="23" t="s">
        <v>41</v>
      </c>
      <c r="F11" s="23" t="s">
        <v>39</v>
      </c>
      <c r="G11" s="23" t="s">
        <v>42</v>
      </c>
      <c r="H11" s="26" t="s">
        <v>42</v>
      </c>
      <c r="I11" s="27">
        <v>655.873452</v>
      </c>
      <c r="J11" s="24">
        <v>35.607381</v>
      </c>
      <c r="K11" s="25">
        <v>691.480833</v>
      </c>
      <c r="L11" s="24">
        <v>655.873452</v>
      </c>
      <c r="M11" s="24">
        <v>35.607381</v>
      </c>
      <c r="N11" s="28">
        <v>691.480833</v>
      </c>
      <c r="O11" s="27">
        <v>614.569332</v>
      </c>
      <c r="P11" s="24">
        <v>32.707532</v>
      </c>
      <c r="Q11" s="25">
        <v>647.276864</v>
      </c>
      <c r="R11" s="24">
        <v>614.569332</v>
      </c>
      <c r="S11" s="24">
        <v>32.707532</v>
      </c>
      <c r="T11" s="28">
        <v>647.276864</v>
      </c>
      <c r="U11" s="15">
        <f t="shared" si="0"/>
        <v>6.829221227965898</v>
      </c>
      <c r="V11" s="20">
        <f t="shared" si="1"/>
        <v>6.829221227965898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176</v>
      </c>
      <c r="E12" s="31" t="s">
        <v>45</v>
      </c>
      <c r="F12" s="23" t="s">
        <v>32</v>
      </c>
      <c r="G12" s="23" t="s">
        <v>46</v>
      </c>
      <c r="H12" s="26" t="s">
        <v>47</v>
      </c>
      <c r="I12" s="27">
        <v>213.850512</v>
      </c>
      <c r="J12" s="24">
        <v>0</v>
      </c>
      <c r="K12" s="25">
        <v>213.850512</v>
      </c>
      <c r="L12" s="24">
        <v>213.850512</v>
      </c>
      <c r="M12" s="24">
        <v>0</v>
      </c>
      <c r="N12" s="28">
        <v>213.850512</v>
      </c>
      <c r="O12" s="27">
        <v>191.902535</v>
      </c>
      <c r="P12" s="24">
        <v>0</v>
      </c>
      <c r="Q12" s="25">
        <v>191.902535</v>
      </c>
      <c r="R12" s="24">
        <v>191.902535</v>
      </c>
      <c r="S12" s="24">
        <v>0</v>
      </c>
      <c r="T12" s="28">
        <v>191.902535</v>
      </c>
      <c r="U12" s="15">
        <f>+((K12/Q12)-1)*100</f>
        <v>11.437043809765202</v>
      </c>
      <c r="V12" s="20">
        <f>+((N12/T12)-1)*100</f>
        <v>11.437043809765202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48</v>
      </c>
      <c r="E13" s="23" t="s">
        <v>49</v>
      </c>
      <c r="F13" s="23" t="s">
        <v>50</v>
      </c>
      <c r="G13" s="23" t="s">
        <v>51</v>
      </c>
      <c r="H13" s="26" t="s">
        <v>52</v>
      </c>
      <c r="I13" s="27">
        <v>621.273972</v>
      </c>
      <c r="J13" s="24">
        <v>4.28304</v>
      </c>
      <c r="K13" s="25">
        <v>625.557012</v>
      </c>
      <c r="L13" s="24">
        <v>621.273972</v>
      </c>
      <c r="M13" s="24">
        <v>4.28304</v>
      </c>
      <c r="N13" s="28">
        <v>625.557012</v>
      </c>
      <c r="O13" s="27">
        <v>261.706092</v>
      </c>
      <c r="P13" s="24">
        <v>2.515883</v>
      </c>
      <c r="Q13" s="25">
        <v>264.221975</v>
      </c>
      <c r="R13" s="24">
        <v>261.706092</v>
      </c>
      <c r="S13" s="24">
        <v>2.515883</v>
      </c>
      <c r="T13" s="28">
        <v>264.221975</v>
      </c>
      <c r="U13" s="14" t="s">
        <v>18</v>
      </c>
      <c r="V13" s="19" t="s">
        <v>18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48</v>
      </c>
      <c r="E14" s="31" t="s">
        <v>53</v>
      </c>
      <c r="F14" s="23" t="s">
        <v>50</v>
      </c>
      <c r="G14" s="23" t="s">
        <v>51</v>
      </c>
      <c r="H14" s="26" t="s">
        <v>52</v>
      </c>
      <c r="I14" s="27">
        <v>0</v>
      </c>
      <c r="J14" s="24">
        <v>0</v>
      </c>
      <c r="K14" s="25">
        <v>0</v>
      </c>
      <c r="L14" s="24">
        <v>0</v>
      </c>
      <c r="M14" s="24">
        <v>0</v>
      </c>
      <c r="N14" s="28">
        <v>0</v>
      </c>
      <c r="O14" s="27">
        <v>74.613591</v>
      </c>
      <c r="P14" s="24">
        <v>0.63277</v>
      </c>
      <c r="Q14" s="25">
        <v>75.246361</v>
      </c>
      <c r="R14" s="24">
        <v>74.613591</v>
      </c>
      <c r="S14" s="24">
        <v>0.63277</v>
      </c>
      <c r="T14" s="28">
        <v>75.246361</v>
      </c>
      <c r="U14" s="14" t="s">
        <v>18</v>
      </c>
      <c r="V14" s="19" t="s">
        <v>18</v>
      </c>
    </row>
    <row r="15" spans="1:22" ht="15">
      <c r="A15" s="22" t="s">
        <v>9</v>
      </c>
      <c r="B15" s="23" t="s">
        <v>20</v>
      </c>
      <c r="C15" s="23" t="s">
        <v>27</v>
      </c>
      <c r="D15" s="23" t="s">
        <v>54</v>
      </c>
      <c r="E15" s="31" t="s">
        <v>55</v>
      </c>
      <c r="F15" s="23" t="s">
        <v>24</v>
      </c>
      <c r="G15" s="23" t="s">
        <v>56</v>
      </c>
      <c r="H15" s="26" t="s">
        <v>57</v>
      </c>
      <c r="I15" s="27">
        <v>1063.7426</v>
      </c>
      <c r="J15" s="24">
        <v>0</v>
      </c>
      <c r="K15" s="25">
        <v>1063.7426</v>
      </c>
      <c r="L15" s="24">
        <v>1063.7426</v>
      </c>
      <c r="M15" s="24">
        <v>0</v>
      </c>
      <c r="N15" s="28">
        <v>1063.7426</v>
      </c>
      <c r="O15" s="27">
        <v>390.523</v>
      </c>
      <c r="P15" s="24">
        <v>0</v>
      </c>
      <c r="Q15" s="25">
        <v>390.523</v>
      </c>
      <c r="R15" s="24">
        <v>390.523</v>
      </c>
      <c r="S15" s="24">
        <v>0</v>
      </c>
      <c r="T15" s="28">
        <v>390.523</v>
      </c>
      <c r="U15" s="14" t="s">
        <v>18</v>
      </c>
      <c r="V15" s="19" t="s">
        <v>18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58</v>
      </c>
      <c r="E16" s="31" t="s">
        <v>59</v>
      </c>
      <c r="F16" s="23" t="s">
        <v>30</v>
      </c>
      <c r="G16" s="23" t="s">
        <v>60</v>
      </c>
      <c r="H16" s="26" t="s">
        <v>61</v>
      </c>
      <c r="I16" s="27">
        <v>0</v>
      </c>
      <c r="J16" s="24">
        <v>53.8314</v>
      </c>
      <c r="K16" s="25">
        <v>53.8314</v>
      </c>
      <c r="L16" s="24">
        <v>0</v>
      </c>
      <c r="M16" s="24">
        <v>53.8314</v>
      </c>
      <c r="N16" s="28">
        <v>53.8314</v>
      </c>
      <c r="O16" s="27">
        <v>0</v>
      </c>
      <c r="P16" s="24">
        <v>80.94788</v>
      </c>
      <c r="Q16" s="25">
        <v>80.94788</v>
      </c>
      <c r="R16" s="24">
        <v>0</v>
      </c>
      <c r="S16" s="24">
        <v>80.94788</v>
      </c>
      <c r="T16" s="28">
        <v>80.94788</v>
      </c>
      <c r="U16" s="15">
        <f aca="true" t="shared" si="2" ref="U15:U64">+((K16/Q16)-1)*100</f>
        <v>-33.4986907625005</v>
      </c>
      <c r="V16" s="20">
        <f aca="true" t="shared" si="3" ref="V15:V64">+((N16/T16)-1)*100</f>
        <v>-33.4986907625005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62</v>
      </c>
      <c r="E17" s="23" t="s">
        <v>63</v>
      </c>
      <c r="F17" s="23" t="s">
        <v>50</v>
      </c>
      <c r="G17" s="23" t="s">
        <v>51</v>
      </c>
      <c r="H17" s="26" t="s">
        <v>51</v>
      </c>
      <c r="I17" s="27">
        <v>161.978476</v>
      </c>
      <c r="J17" s="24">
        <v>50.78182</v>
      </c>
      <c r="K17" s="25">
        <v>212.760296</v>
      </c>
      <c r="L17" s="24">
        <v>161.978476</v>
      </c>
      <c r="M17" s="24">
        <v>50.78182</v>
      </c>
      <c r="N17" s="28">
        <v>212.760296</v>
      </c>
      <c r="O17" s="27">
        <v>181.96415</v>
      </c>
      <c r="P17" s="24">
        <v>52.011471</v>
      </c>
      <c r="Q17" s="25">
        <v>233.975621</v>
      </c>
      <c r="R17" s="24">
        <v>181.96415</v>
      </c>
      <c r="S17" s="24">
        <v>52.011471</v>
      </c>
      <c r="T17" s="28">
        <v>233.975621</v>
      </c>
      <c r="U17" s="15">
        <f t="shared" si="2"/>
        <v>-9.067322872924432</v>
      </c>
      <c r="V17" s="20">
        <f t="shared" si="3"/>
        <v>-9.067322872924432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62</v>
      </c>
      <c r="E18" s="23" t="s">
        <v>64</v>
      </c>
      <c r="F18" s="23" t="s">
        <v>50</v>
      </c>
      <c r="G18" s="23" t="s">
        <v>51</v>
      </c>
      <c r="H18" s="26" t="s">
        <v>64</v>
      </c>
      <c r="I18" s="27">
        <v>78.217138</v>
      </c>
      <c r="J18" s="24">
        <v>49.602648</v>
      </c>
      <c r="K18" s="25">
        <v>127.819786</v>
      </c>
      <c r="L18" s="24">
        <v>78.217138</v>
      </c>
      <c r="M18" s="24">
        <v>49.602648</v>
      </c>
      <c r="N18" s="28">
        <v>127.819786</v>
      </c>
      <c r="O18" s="27">
        <v>81.0096</v>
      </c>
      <c r="P18" s="24">
        <v>31.454537</v>
      </c>
      <c r="Q18" s="25">
        <v>112.464137</v>
      </c>
      <c r="R18" s="24">
        <v>81.0096</v>
      </c>
      <c r="S18" s="24">
        <v>31.454537</v>
      </c>
      <c r="T18" s="28">
        <v>112.464137</v>
      </c>
      <c r="U18" s="15">
        <f t="shared" si="2"/>
        <v>13.653818372340321</v>
      </c>
      <c r="V18" s="20">
        <f t="shared" si="3"/>
        <v>13.653818372340321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62</v>
      </c>
      <c r="E19" s="23" t="s">
        <v>65</v>
      </c>
      <c r="F19" s="23" t="s">
        <v>50</v>
      </c>
      <c r="G19" s="23" t="s">
        <v>51</v>
      </c>
      <c r="H19" s="26" t="s">
        <v>51</v>
      </c>
      <c r="I19" s="27">
        <v>82.965944</v>
      </c>
      <c r="J19" s="24">
        <v>43.585264</v>
      </c>
      <c r="K19" s="25">
        <v>126.551208</v>
      </c>
      <c r="L19" s="24">
        <v>82.965944</v>
      </c>
      <c r="M19" s="24">
        <v>43.585264</v>
      </c>
      <c r="N19" s="28">
        <v>126.551208</v>
      </c>
      <c r="O19" s="27">
        <v>44.96663</v>
      </c>
      <c r="P19" s="24">
        <v>25.679751</v>
      </c>
      <c r="Q19" s="25">
        <v>70.646381</v>
      </c>
      <c r="R19" s="24">
        <v>44.96663</v>
      </c>
      <c r="S19" s="24">
        <v>25.679751</v>
      </c>
      <c r="T19" s="28">
        <v>70.646381</v>
      </c>
      <c r="U19" s="15">
        <f t="shared" si="2"/>
        <v>79.13332036074148</v>
      </c>
      <c r="V19" s="20">
        <f t="shared" si="3"/>
        <v>79.13332036074148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66</v>
      </c>
      <c r="E20" s="31" t="s">
        <v>67</v>
      </c>
      <c r="F20" s="23" t="s">
        <v>44</v>
      </c>
      <c r="G20" s="23" t="s">
        <v>44</v>
      </c>
      <c r="H20" s="26" t="s">
        <v>68</v>
      </c>
      <c r="I20" s="27">
        <v>1315.82448</v>
      </c>
      <c r="J20" s="24">
        <v>69.995388</v>
      </c>
      <c r="K20" s="25">
        <v>1385.819868</v>
      </c>
      <c r="L20" s="24">
        <v>1315.82448</v>
      </c>
      <c r="M20" s="24">
        <v>69.995388</v>
      </c>
      <c r="N20" s="28">
        <v>1385.819868</v>
      </c>
      <c r="O20" s="27">
        <v>1597.349088</v>
      </c>
      <c r="P20" s="24">
        <v>90.899418</v>
      </c>
      <c r="Q20" s="25">
        <v>1688.248506</v>
      </c>
      <c r="R20" s="24">
        <v>1597.349088</v>
      </c>
      <c r="S20" s="24">
        <v>90.899418</v>
      </c>
      <c r="T20" s="28">
        <v>1688.248506</v>
      </c>
      <c r="U20" s="15">
        <f t="shared" si="2"/>
        <v>-17.91375125908151</v>
      </c>
      <c r="V20" s="20">
        <f t="shared" si="3"/>
        <v>-17.91375125908151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69</v>
      </c>
      <c r="E21" s="31" t="s">
        <v>70</v>
      </c>
      <c r="F21" s="23" t="s">
        <v>50</v>
      </c>
      <c r="G21" s="23" t="s">
        <v>51</v>
      </c>
      <c r="H21" s="26" t="s">
        <v>51</v>
      </c>
      <c r="I21" s="27">
        <v>190.804421</v>
      </c>
      <c r="J21" s="24">
        <v>0</v>
      </c>
      <c r="K21" s="25">
        <v>190.804421</v>
      </c>
      <c r="L21" s="24">
        <v>190.804421</v>
      </c>
      <c r="M21" s="24">
        <v>0</v>
      </c>
      <c r="N21" s="28">
        <v>190.804421</v>
      </c>
      <c r="O21" s="27">
        <v>159.448946</v>
      </c>
      <c r="P21" s="24">
        <v>0</v>
      </c>
      <c r="Q21" s="25">
        <v>159.448946</v>
      </c>
      <c r="R21" s="24">
        <v>159.448946</v>
      </c>
      <c r="S21" s="24">
        <v>0</v>
      </c>
      <c r="T21" s="28">
        <v>159.448946</v>
      </c>
      <c r="U21" s="15">
        <f t="shared" si="2"/>
        <v>19.664899509589716</v>
      </c>
      <c r="V21" s="20">
        <f t="shared" si="3"/>
        <v>19.664899509589716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160</v>
      </c>
      <c r="E22" s="23" t="s">
        <v>71</v>
      </c>
      <c r="F22" s="23" t="s">
        <v>32</v>
      </c>
      <c r="G22" s="23" t="s">
        <v>32</v>
      </c>
      <c r="H22" s="26" t="s">
        <v>72</v>
      </c>
      <c r="I22" s="27">
        <v>0</v>
      </c>
      <c r="J22" s="24">
        <v>0</v>
      </c>
      <c r="K22" s="25">
        <v>0</v>
      </c>
      <c r="L22" s="24">
        <v>0</v>
      </c>
      <c r="M22" s="24">
        <v>0</v>
      </c>
      <c r="N22" s="28">
        <v>0</v>
      </c>
      <c r="O22" s="27">
        <v>1221.104798</v>
      </c>
      <c r="P22" s="24">
        <v>128.32057</v>
      </c>
      <c r="Q22" s="25">
        <v>1349.425368</v>
      </c>
      <c r="R22" s="24">
        <v>1221.104798</v>
      </c>
      <c r="S22" s="24">
        <v>128.32057</v>
      </c>
      <c r="T22" s="28">
        <v>1349.425368</v>
      </c>
      <c r="U22" s="14" t="s">
        <v>18</v>
      </c>
      <c r="V22" s="19" t="s">
        <v>18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180</v>
      </c>
      <c r="E23" s="31" t="s">
        <v>71</v>
      </c>
      <c r="F23" s="23" t="s">
        <v>32</v>
      </c>
      <c r="G23" s="23" t="s">
        <v>32</v>
      </c>
      <c r="H23" s="26" t="s">
        <v>72</v>
      </c>
      <c r="I23" s="27">
        <v>829.935492</v>
      </c>
      <c r="J23" s="24">
        <v>79.842218</v>
      </c>
      <c r="K23" s="25">
        <v>909.77771</v>
      </c>
      <c r="L23" s="24">
        <v>829.935492</v>
      </c>
      <c r="M23" s="24">
        <v>79.842218</v>
      </c>
      <c r="N23" s="28">
        <v>909.77771</v>
      </c>
      <c r="O23" s="27">
        <v>0</v>
      </c>
      <c r="P23" s="24">
        <v>0</v>
      </c>
      <c r="Q23" s="25">
        <v>0</v>
      </c>
      <c r="R23" s="24">
        <v>0</v>
      </c>
      <c r="S23" s="24">
        <v>0</v>
      </c>
      <c r="T23" s="28">
        <v>0</v>
      </c>
      <c r="U23" s="14" t="s">
        <v>18</v>
      </c>
      <c r="V23" s="19" t="s">
        <v>18</v>
      </c>
    </row>
    <row r="24" spans="1:22" ht="15">
      <c r="A24" s="22" t="s">
        <v>9</v>
      </c>
      <c r="B24" s="23" t="s">
        <v>20</v>
      </c>
      <c r="C24" s="23" t="s">
        <v>21</v>
      </c>
      <c r="D24" s="23" t="s">
        <v>178</v>
      </c>
      <c r="E24" s="23" t="s">
        <v>179</v>
      </c>
      <c r="F24" s="23" t="s">
        <v>30</v>
      </c>
      <c r="G24" s="23" t="s">
        <v>31</v>
      </c>
      <c r="H24" s="26" t="s">
        <v>31</v>
      </c>
      <c r="I24" s="27">
        <v>0</v>
      </c>
      <c r="J24" s="24">
        <v>28.41755</v>
      </c>
      <c r="K24" s="25">
        <v>28.41755</v>
      </c>
      <c r="L24" s="24">
        <v>0</v>
      </c>
      <c r="M24" s="24">
        <v>28.41755</v>
      </c>
      <c r="N24" s="28">
        <v>28.41755</v>
      </c>
      <c r="O24" s="27">
        <v>0</v>
      </c>
      <c r="P24" s="24">
        <v>0</v>
      </c>
      <c r="Q24" s="25">
        <v>0</v>
      </c>
      <c r="R24" s="24">
        <v>0</v>
      </c>
      <c r="S24" s="24">
        <v>0</v>
      </c>
      <c r="T24" s="28">
        <v>0</v>
      </c>
      <c r="U24" s="14" t="s">
        <v>18</v>
      </c>
      <c r="V24" s="19" t="s">
        <v>18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173</v>
      </c>
      <c r="E25" s="31" t="s">
        <v>75</v>
      </c>
      <c r="F25" s="23" t="s">
        <v>76</v>
      </c>
      <c r="G25" s="23" t="s">
        <v>77</v>
      </c>
      <c r="H25" s="26" t="s">
        <v>78</v>
      </c>
      <c r="I25" s="27">
        <v>1300.661256</v>
      </c>
      <c r="J25" s="24">
        <v>215.393074</v>
      </c>
      <c r="K25" s="25">
        <v>1516.05433</v>
      </c>
      <c r="L25" s="24">
        <v>1300.661256</v>
      </c>
      <c r="M25" s="24">
        <v>215.393074</v>
      </c>
      <c r="N25" s="28">
        <v>1516.05433</v>
      </c>
      <c r="O25" s="27">
        <v>1335.068612</v>
      </c>
      <c r="P25" s="24">
        <v>202.420199</v>
      </c>
      <c r="Q25" s="25">
        <v>1537.488811</v>
      </c>
      <c r="R25" s="24">
        <v>1335.068612</v>
      </c>
      <c r="S25" s="24">
        <v>202.420199</v>
      </c>
      <c r="T25" s="28">
        <v>1537.488811</v>
      </c>
      <c r="U25" s="15">
        <f t="shared" si="2"/>
        <v>-1.3941227309523518</v>
      </c>
      <c r="V25" s="20">
        <f t="shared" si="3"/>
        <v>-1.3941227309523518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79</v>
      </c>
      <c r="E26" s="31" t="s">
        <v>80</v>
      </c>
      <c r="F26" s="23" t="s">
        <v>81</v>
      </c>
      <c r="G26" s="23" t="s">
        <v>82</v>
      </c>
      <c r="H26" s="26" t="s">
        <v>80</v>
      </c>
      <c r="I26" s="27">
        <v>37.383554</v>
      </c>
      <c r="J26" s="24">
        <v>24.332682</v>
      </c>
      <c r="K26" s="25">
        <v>61.716236</v>
      </c>
      <c r="L26" s="24">
        <v>37.383554</v>
      </c>
      <c r="M26" s="24">
        <v>24.332682</v>
      </c>
      <c r="N26" s="28">
        <v>61.716236</v>
      </c>
      <c r="O26" s="27">
        <v>83.868583</v>
      </c>
      <c r="P26" s="24">
        <v>45.292736</v>
      </c>
      <c r="Q26" s="25">
        <v>129.161319</v>
      </c>
      <c r="R26" s="24">
        <v>83.868583</v>
      </c>
      <c r="S26" s="24">
        <v>45.292736</v>
      </c>
      <c r="T26" s="28">
        <v>129.161319</v>
      </c>
      <c r="U26" s="15">
        <f t="shared" si="2"/>
        <v>-52.21771000960433</v>
      </c>
      <c r="V26" s="20">
        <f t="shared" si="3"/>
        <v>-52.21771000960433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83</v>
      </c>
      <c r="E27" s="31" t="s">
        <v>84</v>
      </c>
      <c r="F27" s="23" t="s">
        <v>85</v>
      </c>
      <c r="G27" s="23" t="s">
        <v>86</v>
      </c>
      <c r="H27" s="26" t="s">
        <v>87</v>
      </c>
      <c r="I27" s="27">
        <v>1720.6938</v>
      </c>
      <c r="J27" s="24">
        <v>79.14969</v>
      </c>
      <c r="K27" s="25">
        <v>1799.84349</v>
      </c>
      <c r="L27" s="24">
        <v>1720.6938</v>
      </c>
      <c r="M27" s="24">
        <v>79.14969</v>
      </c>
      <c r="N27" s="28">
        <v>1799.84349</v>
      </c>
      <c r="O27" s="27">
        <v>1433.2032</v>
      </c>
      <c r="P27" s="24">
        <v>33.3501</v>
      </c>
      <c r="Q27" s="25">
        <v>1466.5533</v>
      </c>
      <c r="R27" s="24">
        <v>1433.2032</v>
      </c>
      <c r="S27" s="24">
        <v>33.3501</v>
      </c>
      <c r="T27" s="28">
        <v>1466.5533</v>
      </c>
      <c r="U27" s="15">
        <f t="shared" si="2"/>
        <v>22.72608775964706</v>
      </c>
      <c r="V27" s="20">
        <f t="shared" si="3"/>
        <v>22.72608775964706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88</v>
      </c>
      <c r="E28" s="23" t="s">
        <v>89</v>
      </c>
      <c r="F28" s="23" t="s">
        <v>50</v>
      </c>
      <c r="G28" s="23" t="s">
        <v>90</v>
      </c>
      <c r="H28" s="26" t="s">
        <v>91</v>
      </c>
      <c r="I28" s="27">
        <v>106.6835</v>
      </c>
      <c r="J28" s="24">
        <v>30.4984</v>
      </c>
      <c r="K28" s="25">
        <v>137.1819</v>
      </c>
      <c r="L28" s="24">
        <v>106.6835</v>
      </c>
      <c r="M28" s="24">
        <v>30.4984</v>
      </c>
      <c r="N28" s="28">
        <v>137.1819</v>
      </c>
      <c r="O28" s="27">
        <v>35.315522</v>
      </c>
      <c r="P28" s="24">
        <v>18.821628</v>
      </c>
      <c r="Q28" s="25">
        <v>54.13715</v>
      </c>
      <c r="R28" s="24">
        <v>35.315522</v>
      </c>
      <c r="S28" s="24">
        <v>18.821628</v>
      </c>
      <c r="T28" s="28">
        <v>54.13715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88</v>
      </c>
      <c r="E29" s="23" t="s">
        <v>92</v>
      </c>
      <c r="F29" s="23" t="s">
        <v>50</v>
      </c>
      <c r="G29" s="23" t="s">
        <v>90</v>
      </c>
      <c r="H29" s="26" t="s">
        <v>93</v>
      </c>
      <c r="I29" s="27">
        <v>0</v>
      </c>
      <c r="J29" s="24">
        <v>0</v>
      </c>
      <c r="K29" s="25">
        <v>0</v>
      </c>
      <c r="L29" s="24">
        <v>0</v>
      </c>
      <c r="M29" s="24">
        <v>0</v>
      </c>
      <c r="N29" s="28">
        <v>0</v>
      </c>
      <c r="O29" s="27">
        <v>0.979934</v>
      </c>
      <c r="P29" s="24">
        <v>0.637564</v>
      </c>
      <c r="Q29" s="25">
        <v>1.617498</v>
      </c>
      <c r="R29" s="24">
        <v>0.979934</v>
      </c>
      <c r="S29" s="24">
        <v>0.637564</v>
      </c>
      <c r="T29" s="28">
        <v>1.617498</v>
      </c>
      <c r="U29" s="14" t="s">
        <v>18</v>
      </c>
      <c r="V29" s="19" t="s">
        <v>18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94</v>
      </c>
      <c r="E30" s="23" t="s">
        <v>181</v>
      </c>
      <c r="F30" s="23" t="s">
        <v>39</v>
      </c>
      <c r="G30" s="23" t="s">
        <v>96</v>
      </c>
      <c r="H30" s="26" t="s">
        <v>97</v>
      </c>
      <c r="I30" s="27">
        <v>162.298912</v>
      </c>
      <c r="J30" s="24">
        <v>14.426462</v>
      </c>
      <c r="K30" s="25">
        <v>176.725374</v>
      </c>
      <c r="L30" s="24">
        <v>162.298912</v>
      </c>
      <c r="M30" s="24">
        <v>14.426462</v>
      </c>
      <c r="N30" s="28">
        <v>176.725374</v>
      </c>
      <c r="O30" s="27">
        <v>0</v>
      </c>
      <c r="P30" s="24">
        <v>0</v>
      </c>
      <c r="Q30" s="25">
        <v>0</v>
      </c>
      <c r="R30" s="24">
        <v>0</v>
      </c>
      <c r="S30" s="24">
        <v>0</v>
      </c>
      <c r="T30" s="28">
        <v>0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94</v>
      </c>
      <c r="E31" s="23" t="s">
        <v>95</v>
      </c>
      <c r="F31" s="23" t="s">
        <v>39</v>
      </c>
      <c r="G31" s="23" t="s">
        <v>96</v>
      </c>
      <c r="H31" s="26" t="s">
        <v>97</v>
      </c>
      <c r="I31" s="27">
        <v>0</v>
      </c>
      <c r="J31" s="24">
        <v>0</v>
      </c>
      <c r="K31" s="25">
        <v>0</v>
      </c>
      <c r="L31" s="24">
        <v>0</v>
      </c>
      <c r="M31" s="24">
        <v>0</v>
      </c>
      <c r="N31" s="28">
        <v>0</v>
      </c>
      <c r="O31" s="27">
        <v>116.23429</v>
      </c>
      <c r="P31" s="24">
        <v>7.12515</v>
      </c>
      <c r="Q31" s="25">
        <v>123.35944</v>
      </c>
      <c r="R31" s="24">
        <v>116.23429</v>
      </c>
      <c r="S31" s="24">
        <v>7.12515</v>
      </c>
      <c r="T31" s="28">
        <v>123.35944</v>
      </c>
      <c r="U31" s="14" t="s">
        <v>18</v>
      </c>
      <c r="V31" s="19" t="s">
        <v>18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98</v>
      </c>
      <c r="E32" s="23" t="s">
        <v>99</v>
      </c>
      <c r="F32" s="23" t="s">
        <v>24</v>
      </c>
      <c r="G32" s="23" t="s">
        <v>100</v>
      </c>
      <c r="H32" s="26" t="s">
        <v>101</v>
      </c>
      <c r="I32" s="27">
        <v>254.989</v>
      </c>
      <c r="J32" s="24">
        <v>50.158</v>
      </c>
      <c r="K32" s="25">
        <v>305.147</v>
      </c>
      <c r="L32" s="24">
        <v>254.989</v>
      </c>
      <c r="M32" s="24">
        <v>50.158</v>
      </c>
      <c r="N32" s="28">
        <v>305.147</v>
      </c>
      <c r="O32" s="27">
        <v>309.616</v>
      </c>
      <c r="P32" s="24">
        <v>84.9672</v>
      </c>
      <c r="Q32" s="25">
        <v>394.5832</v>
      </c>
      <c r="R32" s="24">
        <v>309.616</v>
      </c>
      <c r="S32" s="24">
        <v>84.9672</v>
      </c>
      <c r="T32" s="28">
        <v>394.5832</v>
      </c>
      <c r="U32" s="15">
        <f t="shared" si="2"/>
        <v>-22.665992875520292</v>
      </c>
      <c r="V32" s="20">
        <f t="shared" si="3"/>
        <v>-22.665992875520292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98</v>
      </c>
      <c r="E33" s="23" t="s">
        <v>102</v>
      </c>
      <c r="F33" s="23" t="s">
        <v>24</v>
      </c>
      <c r="G33" s="23" t="s">
        <v>100</v>
      </c>
      <c r="H33" s="26" t="s">
        <v>101</v>
      </c>
      <c r="I33" s="27">
        <v>171.185</v>
      </c>
      <c r="J33" s="24">
        <v>33.652</v>
      </c>
      <c r="K33" s="25">
        <v>204.837</v>
      </c>
      <c r="L33" s="24">
        <v>171.185</v>
      </c>
      <c r="M33" s="24">
        <v>33.652</v>
      </c>
      <c r="N33" s="28">
        <v>204.837</v>
      </c>
      <c r="O33" s="27">
        <v>127.28</v>
      </c>
      <c r="P33" s="24">
        <v>34.9344</v>
      </c>
      <c r="Q33" s="25">
        <v>162.2144</v>
      </c>
      <c r="R33" s="24">
        <v>127.28</v>
      </c>
      <c r="S33" s="24">
        <v>34.9344</v>
      </c>
      <c r="T33" s="28">
        <v>162.2144</v>
      </c>
      <c r="U33" s="15">
        <f t="shared" si="2"/>
        <v>26.275472461137838</v>
      </c>
      <c r="V33" s="20">
        <f t="shared" si="3"/>
        <v>26.275472461137838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103</v>
      </c>
      <c r="E34" s="23" t="s">
        <v>158</v>
      </c>
      <c r="F34" s="23" t="s">
        <v>105</v>
      </c>
      <c r="G34" s="23" t="s">
        <v>106</v>
      </c>
      <c r="H34" s="26" t="s">
        <v>159</v>
      </c>
      <c r="I34" s="27">
        <v>38.532705</v>
      </c>
      <c r="J34" s="24">
        <v>1.259454</v>
      </c>
      <c r="K34" s="25">
        <v>39.792159</v>
      </c>
      <c r="L34" s="24">
        <v>38.532705</v>
      </c>
      <c r="M34" s="24">
        <v>1.259454</v>
      </c>
      <c r="N34" s="28">
        <v>39.792159</v>
      </c>
      <c r="O34" s="27">
        <v>237.287288</v>
      </c>
      <c r="P34" s="24">
        <v>6.256173</v>
      </c>
      <c r="Q34" s="25">
        <v>243.543461</v>
      </c>
      <c r="R34" s="24">
        <v>237.287288</v>
      </c>
      <c r="S34" s="24">
        <v>6.256173</v>
      </c>
      <c r="T34" s="28">
        <v>243.543461</v>
      </c>
      <c r="U34" s="15">
        <f t="shared" si="2"/>
        <v>-83.66116715406291</v>
      </c>
      <c r="V34" s="20">
        <f t="shared" si="3"/>
        <v>-83.66116715406291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103</v>
      </c>
      <c r="E35" s="23" t="s">
        <v>104</v>
      </c>
      <c r="F35" s="23" t="s">
        <v>105</v>
      </c>
      <c r="G35" s="23" t="s">
        <v>106</v>
      </c>
      <c r="H35" s="26" t="s">
        <v>107</v>
      </c>
      <c r="I35" s="27">
        <v>0</v>
      </c>
      <c r="J35" s="24">
        <v>0</v>
      </c>
      <c r="K35" s="25">
        <v>0</v>
      </c>
      <c r="L35" s="24">
        <v>0</v>
      </c>
      <c r="M35" s="24">
        <v>0</v>
      </c>
      <c r="N35" s="28">
        <v>0</v>
      </c>
      <c r="O35" s="27">
        <v>28.176181</v>
      </c>
      <c r="P35" s="24">
        <v>3.333364</v>
      </c>
      <c r="Q35" s="25">
        <v>31.509546</v>
      </c>
      <c r="R35" s="24">
        <v>28.176181</v>
      </c>
      <c r="S35" s="24">
        <v>3.333364</v>
      </c>
      <c r="T35" s="28">
        <v>31.509546</v>
      </c>
      <c r="U35" s="14" t="s">
        <v>18</v>
      </c>
      <c r="V35" s="19" t="s">
        <v>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108</v>
      </c>
      <c r="E36" s="23" t="s">
        <v>109</v>
      </c>
      <c r="F36" s="23" t="s">
        <v>32</v>
      </c>
      <c r="G36" s="23" t="s">
        <v>33</v>
      </c>
      <c r="H36" s="26" t="s">
        <v>33</v>
      </c>
      <c r="I36" s="27">
        <v>15.98443</v>
      </c>
      <c r="J36" s="24">
        <v>0</v>
      </c>
      <c r="K36" s="25">
        <v>15.98443</v>
      </c>
      <c r="L36" s="24">
        <v>15.98443</v>
      </c>
      <c r="M36" s="24">
        <v>0</v>
      </c>
      <c r="N36" s="28">
        <v>15.98443</v>
      </c>
      <c r="O36" s="27">
        <v>140.700048</v>
      </c>
      <c r="P36" s="24">
        <v>12.244212</v>
      </c>
      <c r="Q36" s="25">
        <v>152.944261</v>
      </c>
      <c r="R36" s="24">
        <v>140.700048</v>
      </c>
      <c r="S36" s="24">
        <v>12.244212</v>
      </c>
      <c r="T36" s="28">
        <v>152.944261</v>
      </c>
      <c r="U36" s="15">
        <f t="shared" si="2"/>
        <v>-89.54885270261956</v>
      </c>
      <c r="V36" s="20">
        <f t="shared" si="3"/>
        <v>-89.54885270261956</v>
      </c>
    </row>
    <row r="37" spans="1:22" ht="15">
      <c r="A37" s="22" t="s">
        <v>9</v>
      </c>
      <c r="B37" s="23" t="s">
        <v>20</v>
      </c>
      <c r="C37" s="23" t="s">
        <v>21</v>
      </c>
      <c r="D37" s="23" t="s">
        <v>110</v>
      </c>
      <c r="E37" s="31" t="s">
        <v>111</v>
      </c>
      <c r="F37" s="23" t="s">
        <v>24</v>
      </c>
      <c r="G37" s="23" t="s">
        <v>112</v>
      </c>
      <c r="H37" s="26" t="s">
        <v>113</v>
      </c>
      <c r="I37" s="27">
        <v>50.6259</v>
      </c>
      <c r="J37" s="24">
        <v>1.936</v>
      </c>
      <c r="K37" s="25">
        <v>52.5619</v>
      </c>
      <c r="L37" s="24">
        <v>50.6259</v>
      </c>
      <c r="M37" s="24">
        <v>1.936</v>
      </c>
      <c r="N37" s="28">
        <v>52.5619</v>
      </c>
      <c r="O37" s="27">
        <v>33.024548</v>
      </c>
      <c r="P37" s="24">
        <v>0.865692</v>
      </c>
      <c r="Q37" s="25">
        <v>33.89024</v>
      </c>
      <c r="R37" s="24">
        <v>33.024548</v>
      </c>
      <c r="S37" s="24">
        <v>0.865692</v>
      </c>
      <c r="T37" s="28">
        <v>33.89024</v>
      </c>
      <c r="U37" s="15">
        <f t="shared" si="2"/>
        <v>55.09450508464975</v>
      </c>
      <c r="V37" s="20">
        <f t="shared" si="3"/>
        <v>55.09450508464975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114</v>
      </c>
      <c r="E38" s="23" t="s">
        <v>115</v>
      </c>
      <c r="F38" s="23" t="s">
        <v>44</v>
      </c>
      <c r="G38" s="23" t="s">
        <v>44</v>
      </c>
      <c r="H38" s="26" t="s">
        <v>116</v>
      </c>
      <c r="I38" s="27">
        <v>0</v>
      </c>
      <c r="J38" s="24">
        <v>0</v>
      </c>
      <c r="K38" s="25">
        <v>0</v>
      </c>
      <c r="L38" s="24">
        <v>0</v>
      </c>
      <c r="M38" s="24">
        <v>0</v>
      </c>
      <c r="N38" s="28">
        <v>0</v>
      </c>
      <c r="O38" s="27">
        <v>399.118106</v>
      </c>
      <c r="P38" s="24">
        <v>26.050121</v>
      </c>
      <c r="Q38" s="25">
        <v>425.168227</v>
      </c>
      <c r="R38" s="24">
        <v>399.118106</v>
      </c>
      <c r="S38" s="24">
        <v>26.050121</v>
      </c>
      <c r="T38" s="28">
        <v>425.168227</v>
      </c>
      <c r="U38" s="14" t="s">
        <v>18</v>
      </c>
      <c r="V38" s="19" t="s">
        <v>18</v>
      </c>
    </row>
    <row r="39" spans="1:22" ht="15">
      <c r="A39" s="22" t="s">
        <v>9</v>
      </c>
      <c r="B39" s="23" t="s">
        <v>20</v>
      </c>
      <c r="C39" s="23" t="s">
        <v>27</v>
      </c>
      <c r="D39" s="23" t="s">
        <v>117</v>
      </c>
      <c r="E39" s="23" t="s">
        <v>182</v>
      </c>
      <c r="F39" s="23" t="s">
        <v>44</v>
      </c>
      <c r="G39" s="23" t="s">
        <v>44</v>
      </c>
      <c r="H39" s="26" t="s">
        <v>119</v>
      </c>
      <c r="I39" s="27">
        <v>1787.626628</v>
      </c>
      <c r="J39" s="24">
        <v>93.309403</v>
      </c>
      <c r="K39" s="25">
        <v>1880.936031</v>
      </c>
      <c r="L39" s="24">
        <v>1787.626628</v>
      </c>
      <c r="M39" s="24">
        <v>93.309403</v>
      </c>
      <c r="N39" s="28">
        <v>1880.936031</v>
      </c>
      <c r="O39" s="27">
        <v>0</v>
      </c>
      <c r="P39" s="24">
        <v>0</v>
      </c>
      <c r="Q39" s="25">
        <v>0</v>
      </c>
      <c r="R39" s="24">
        <v>0</v>
      </c>
      <c r="S39" s="24">
        <v>0</v>
      </c>
      <c r="T39" s="28">
        <v>0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117</v>
      </c>
      <c r="E40" s="23" t="s">
        <v>118</v>
      </c>
      <c r="F40" s="23" t="s">
        <v>44</v>
      </c>
      <c r="G40" s="23" t="s">
        <v>44</v>
      </c>
      <c r="H40" s="26" t="s">
        <v>119</v>
      </c>
      <c r="I40" s="27">
        <v>231.257784</v>
      </c>
      <c r="J40" s="24">
        <v>5.83016</v>
      </c>
      <c r="K40" s="25">
        <v>237.087944</v>
      </c>
      <c r="L40" s="24">
        <v>231.257784</v>
      </c>
      <c r="M40" s="24">
        <v>5.83016</v>
      </c>
      <c r="N40" s="28">
        <v>237.087944</v>
      </c>
      <c r="O40" s="27">
        <v>2075.503629</v>
      </c>
      <c r="P40" s="24">
        <v>177.390965</v>
      </c>
      <c r="Q40" s="25">
        <v>2252.894594</v>
      </c>
      <c r="R40" s="24">
        <v>2075.503629</v>
      </c>
      <c r="S40" s="24">
        <v>177.390965</v>
      </c>
      <c r="T40" s="28">
        <v>2252.894594</v>
      </c>
      <c r="U40" s="15">
        <f t="shared" si="2"/>
        <v>-89.47629664381893</v>
      </c>
      <c r="V40" s="20">
        <f t="shared" si="3"/>
        <v>-89.47629664381893</v>
      </c>
    </row>
    <row r="41" spans="1:22" ht="15">
      <c r="A41" s="22" t="s">
        <v>9</v>
      </c>
      <c r="B41" s="23" t="s">
        <v>20</v>
      </c>
      <c r="C41" s="23" t="s">
        <v>27</v>
      </c>
      <c r="D41" s="23" t="s">
        <v>120</v>
      </c>
      <c r="E41" s="23" t="s">
        <v>121</v>
      </c>
      <c r="F41" s="23" t="s">
        <v>39</v>
      </c>
      <c r="G41" s="23" t="s">
        <v>40</v>
      </c>
      <c r="H41" s="26" t="s">
        <v>122</v>
      </c>
      <c r="I41" s="27">
        <v>0</v>
      </c>
      <c r="J41" s="24">
        <v>688.8916</v>
      </c>
      <c r="K41" s="25">
        <v>688.8916</v>
      </c>
      <c r="L41" s="24">
        <v>0</v>
      </c>
      <c r="M41" s="24">
        <v>688.8916</v>
      </c>
      <c r="N41" s="28">
        <v>688.8916</v>
      </c>
      <c r="O41" s="27">
        <v>0</v>
      </c>
      <c r="P41" s="24">
        <v>744.8758</v>
      </c>
      <c r="Q41" s="25">
        <v>744.8758</v>
      </c>
      <c r="R41" s="24">
        <v>0</v>
      </c>
      <c r="S41" s="24">
        <v>744.8758</v>
      </c>
      <c r="T41" s="28">
        <v>744.8758</v>
      </c>
      <c r="U41" s="15">
        <f t="shared" si="2"/>
        <v>-7.5159107061875225</v>
      </c>
      <c r="V41" s="20">
        <f t="shared" si="3"/>
        <v>-7.5159107061875225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120</v>
      </c>
      <c r="E42" s="23" t="s">
        <v>124</v>
      </c>
      <c r="F42" s="23" t="s">
        <v>39</v>
      </c>
      <c r="G42" s="23" t="s">
        <v>40</v>
      </c>
      <c r="H42" s="26" t="s">
        <v>122</v>
      </c>
      <c r="I42" s="27">
        <v>0</v>
      </c>
      <c r="J42" s="24">
        <v>42.2228</v>
      </c>
      <c r="K42" s="25">
        <v>42.2228</v>
      </c>
      <c r="L42" s="24">
        <v>0</v>
      </c>
      <c r="M42" s="24">
        <v>42.2228</v>
      </c>
      <c r="N42" s="28">
        <v>42.2228</v>
      </c>
      <c r="O42" s="27">
        <v>0</v>
      </c>
      <c r="P42" s="24">
        <v>17.2198</v>
      </c>
      <c r="Q42" s="25">
        <v>17.2198</v>
      </c>
      <c r="R42" s="24">
        <v>0</v>
      </c>
      <c r="S42" s="24">
        <v>17.2198</v>
      </c>
      <c r="T42" s="28">
        <v>17.2198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120</v>
      </c>
      <c r="E43" s="23" t="s">
        <v>123</v>
      </c>
      <c r="F43" s="23" t="s">
        <v>39</v>
      </c>
      <c r="G43" s="23" t="s">
        <v>42</v>
      </c>
      <c r="H43" s="26" t="s">
        <v>42</v>
      </c>
      <c r="I43" s="27">
        <v>0</v>
      </c>
      <c r="J43" s="24">
        <v>0</v>
      </c>
      <c r="K43" s="25">
        <v>0</v>
      </c>
      <c r="L43" s="24">
        <v>0</v>
      </c>
      <c r="M43" s="24">
        <v>0</v>
      </c>
      <c r="N43" s="28">
        <v>0</v>
      </c>
      <c r="O43" s="27">
        <v>191.7192</v>
      </c>
      <c r="P43" s="24">
        <v>153.3124</v>
      </c>
      <c r="Q43" s="25">
        <v>345.0316</v>
      </c>
      <c r="R43" s="24">
        <v>191.7192</v>
      </c>
      <c r="S43" s="24">
        <v>153.3124</v>
      </c>
      <c r="T43" s="28">
        <v>345.0316</v>
      </c>
      <c r="U43" s="14" t="s">
        <v>18</v>
      </c>
      <c r="V43" s="19" t="s">
        <v>18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166</v>
      </c>
      <c r="E44" s="23" t="s">
        <v>73</v>
      </c>
      <c r="F44" s="23" t="s">
        <v>44</v>
      </c>
      <c r="G44" s="23" t="s">
        <v>44</v>
      </c>
      <c r="H44" s="26" t="s">
        <v>74</v>
      </c>
      <c r="I44" s="27">
        <v>1513.64332</v>
      </c>
      <c r="J44" s="24">
        <v>167.37687</v>
      </c>
      <c r="K44" s="25">
        <v>1681.02019</v>
      </c>
      <c r="L44" s="24">
        <v>1513.64332</v>
      </c>
      <c r="M44" s="24">
        <v>167.37687</v>
      </c>
      <c r="N44" s="28">
        <v>1681.02019</v>
      </c>
      <c r="O44" s="27">
        <v>1120.65687</v>
      </c>
      <c r="P44" s="24">
        <v>123.96676</v>
      </c>
      <c r="Q44" s="25">
        <v>1244.62363</v>
      </c>
      <c r="R44" s="24">
        <v>1120.65687</v>
      </c>
      <c r="S44" s="24">
        <v>123.96676</v>
      </c>
      <c r="T44" s="28">
        <v>1244.62363</v>
      </c>
      <c r="U44" s="15">
        <f t="shared" si="2"/>
        <v>35.062532116636724</v>
      </c>
      <c r="V44" s="20">
        <f t="shared" si="3"/>
        <v>35.062532116636724</v>
      </c>
    </row>
    <row r="45" spans="1:22" ht="15">
      <c r="A45" s="22" t="s">
        <v>9</v>
      </c>
      <c r="B45" s="23" t="s">
        <v>20</v>
      </c>
      <c r="C45" s="23" t="s">
        <v>27</v>
      </c>
      <c r="D45" s="23" t="s">
        <v>126</v>
      </c>
      <c r="E45" s="23" t="s">
        <v>127</v>
      </c>
      <c r="F45" s="23" t="s">
        <v>30</v>
      </c>
      <c r="G45" s="23" t="s">
        <v>31</v>
      </c>
      <c r="H45" s="26" t="s">
        <v>31</v>
      </c>
      <c r="I45" s="27">
        <v>1499.81118</v>
      </c>
      <c r="J45" s="24">
        <v>14.5725</v>
      </c>
      <c r="K45" s="25">
        <v>1514.38368</v>
      </c>
      <c r="L45" s="24">
        <v>1499.81118</v>
      </c>
      <c r="M45" s="24">
        <v>14.5725</v>
      </c>
      <c r="N45" s="28">
        <v>1514.38368</v>
      </c>
      <c r="O45" s="27">
        <v>679.230531</v>
      </c>
      <c r="P45" s="24">
        <v>4.217456</v>
      </c>
      <c r="Q45" s="25">
        <v>683.447987</v>
      </c>
      <c r="R45" s="24">
        <v>679.230531</v>
      </c>
      <c r="S45" s="24">
        <v>4.217456</v>
      </c>
      <c r="T45" s="28">
        <v>683.447987</v>
      </c>
      <c r="U45" s="14" t="s">
        <v>18</v>
      </c>
      <c r="V45" s="19" t="s">
        <v>18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128</v>
      </c>
      <c r="E46" s="31" t="s">
        <v>129</v>
      </c>
      <c r="F46" s="23" t="s">
        <v>39</v>
      </c>
      <c r="G46" s="23" t="s">
        <v>130</v>
      </c>
      <c r="H46" s="26" t="s">
        <v>130</v>
      </c>
      <c r="I46" s="27">
        <v>293.930185</v>
      </c>
      <c r="J46" s="24">
        <v>76.550691</v>
      </c>
      <c r="K46" s="25">
        <v>370.480876</v>
      </c>
      <c r="L46" s="24">
        <v>293.930185</v>
      </c>
      <c r="M46" s="24">
        <v>76.550691</v>
      </c>
      <c r="N46" s="28">
        <v>370.480876</v>
      </c>
      <c r="O46" s="27">
        <v>362.00486</v>
      </c>
      <c r="P46" s="24">
        <v>100.374288</v>
      </c>
      <c r="Q46" s="25">
        <v>462.379148</v>
      </c>
      <c r="R46" s="24">
        <v>362.00486</v>
      </c>
      <c r="S46" s="24">
        <v>100.374288</v>
      </c>
      <c r="T46" s="28">
        <v>462.379148</v>
      </c>
      <c r="U46" s="15">
        <f t="shared" si="2"/>
        <v>-19.87509004190646</v>
      </c>
      <c r="V46" s="20">
        <f t="shared" si="3"/>
        <v>-19.87509004190646</v>
      </c>
    </row>
    <row r="47" spans="1:22" ht="15">
      <c r="A47" s="22" t="s">
        <v>9</v>
      </c>
      <c r="B47" s="23" t="s">
        <v>20</v>
      </c>
      <c r="C47" s="23" t="s">
        <v>21</v>
      </c>
      <c r="D47" s="23" t="s">
        <v>164</v>
      </c>
      <c r="E47" s="23" t="s">
        <v>165</v>
      </c>
      <c r="F47" s="23" t="s">
        <v>24</v>
      </c>
      <c r="G47" s="23" t="s">
        <v>100</v>
      </c>
      <c r="H47" s="26" t="s">
        <v>125</v>
      </c>
      <c r="I47" s="27">
        <v>0</v>
      </c>
      <c r="J47" s="24">
        <v>0</v>
      </c>
      <c r="K47" s="25">
        <v>0</v>
      </c>
      <c r="L47" s="24">
        <v>0</v>
      </c>
      <c r="M47" s="24">
        <v>0</v>
      </c>
      <c r="N47" s="28">
        <v>0</v>
      </c>
      <c r="O47" s="27">
        <v>8.4</v>
      </c>
      <c r="P47" s="24">
        <v>0</v>
      </c>
      <c r="Q47" s="25">
        <v>8.4</v>
      </c>
      <c r="R47" s="24">
        <v>8.4</v>
      </c>
      <c r="S47" s="24">
        <v>0</v>
      </c>
      <c r="T47" s="28">
        <v>8.4</v>
      </c>
      <c r="U47" s="14" t="s">
        <v>18</v>
      </c>
      <c r="V47" s="19" t="s">
        <v>18</v>
      </c>
    </row>
    <row r="48" spans="1:22" ht="15">
      <c r="A48" s="22" t="s">
        <v>9</v>
      </c>
      <c r="B48" s="23" t="s">
        <v>20</v>
      </c>
      <c r="C48" s="23" t="s">
        <v>21</v>
      </c>
      <c r="D48" s="23" t="s">
        <v>131</v>
      </c>
      <c r="E48" s="23" t="s">
        <v>132</v>
      </c>
      <c r="F48" s="23" t="s">
        <v>24</v>
      </c>
      <c r="G48" s="23" t="s">
        <v>25</v>
      </c>
      <c r="H48" s="26" t="s">
        <v>26</v>
      </c>
      <c r="I48" s="27">
        <v>55.744066</v>
      </c>
      <c r="J48" s="24">
        <v>1.84656</v>
      </c>
      <c r="K48" s="25">
        <v>57.590626</v>
      </c>
      <c r="L48" s="24">
        <v>55.744066</v>
      </c>
      <c r="M48" s="24">
        <v>1.84656</v>
      </c>
      <c r="N48" s="28">
        <v>57.590626</v>
      </c>
      <c r="O48" s="27">
        <v>70.85232</v>
      </c>
      <c r="P48" s="24">
        <v>2.85066</v>
      </c>
      <c r="Q48" s="25">
        <v>73.70298</v>
      </c>
      <c r="R48" s="24">
        <v>70.85232</v>
      </c>
      <c r="S48" s="24">
        <v>2.85066</v>
      </c>
      <c r="T48" s="28">
        <v>73.70298</v>
      </c>
      <c r="U48" s="15">
        <f t="shared" si="2"/>
        <v>-21.861197471255565</v>
      </c>
      <c r="V48" s="20">
        <f t="shared" si="3"/>
        <v>-21.861197471255565</v>
      </c>
    </row>
    <row r="49" spans="1:22" ht="15">
      <c r="A49" s="22" t="s">
        <v>9</v>
      </c>
      <c r="B49" s="23" t="s">
        <v>20</v>
      </c>
      <c r="C49" s="23" t="s">
        <v>21</v>
      </c>
      <c r="D49" s="23" t="s">
        <v>177</v>
      </c>
      <c r="E49" s="23" t="s">
        <v>133</v>
      </c>
      <c r="F49" s="23" t="s">
        <v>24</v>
      </c>
      <c r="G49" s="23" t="s">
        <v>112</v>
      </c>
      <c r="H49" s="26" t="s">
        <v>113</v>
      </c>
      <c r="I49" s="27">
        <v>459.286702</v>
      </c>
      <c r="J49" s="24">
        <v>0</v>
      </c>
      <c r="K49" s="25">
        <v>459.286702</v>
      </c>
      <c r="L49" s="24">
        <v>459.286702</v>
      </c>
      <c r="M49" s="24">
        <v>0</v>
      </c>
      <c r="N49" s="28">
        <v>459.286702</v>
      </c>
      <c r="O49" s="27">
        <v>216.913542</v>
      </c>
      <c r="P49" s="24">
        <v>0</v>
      </c>
      <c r="Q49" s="25">
        <v>216.913542</v>
      </c>
      <c r="R49" s="24">
        <v>216.913542</v>
      </c>
      <c r="S49" s="24">
        <v>0</v>
      </c>
      <c r="T49" s="28">
        <v>216.913542</v>
      </c>
      <c r="U49" s="14" t="s">
        <v>18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27</v>
      </c>
      <c r="D50" s="23" t="s">
        <v>134</v>
      </c>
      <c r="E50" s="23" t="s">
        <v>135</v>
      </c>
      <c r="F50" s="23" t="s">
        <v>24</v>
      </c>
      <c r="G50" s="23" t="s">
        <v>56</v>
      </c>
      <c r="H50" s="26" t="s">
        <v>136</v>
      </c>
      <c r="I50" s="27">
        <v>93.441339</v>
      </c>
      <c r="J50" s="24">
        <v>44.024239</v>
      </c>
      <c r="K50" s="25">
        <v>137.465578</v>
      </c>
      <c r="L50" s="24">
        <v>93.441339</v>
      </c>
      <c r="M50" s="24">
        <v>44.024239</v>
      </c>
      <c r="N50" s="28">
        <v>137.465578</v>
      </c>
      <c r="O50" s="27">
        <v>40.13086</v>
      </c>
      <c r="P50" s="24">
        <v>31.901438</v>
      </c>
      <c r="Q50" s="25">
        <v>72.032298</v>
      </c>
      <c r="R50" s="24">
        <v>40.13086</v>
      </c>
      <c r="S50" s="24">
        <v>31.901438</v>
      </c>
      <c r="T50" s="28">
        <v>72.032298</v>
      </c>
      <c r="U50" s="15">
        <f t="shared" si="2"/>
        <v>90.8388067808138</v>
      </c>
      <c r="V50" s="20">
        <f t="shared" si="3"/>
        <v>90.8388067808138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137</v>
      </c>
      <c r="E51" s="23" t="s">
        <v>138</v>
      </c>
      <c r="F51" s="23" t="s">
        <v>44</v>
      </c>
      <c r="G51" s="23" t="s">
        <v>44</v>
      </c>
      <c r="H51" s="26" t="s">
        <v>119</v>
      </c>
      <c r="I51" s="27">
        <v>814.798218</v>
      </c>
      <c r="J51" s="24">
        <v>205.161981</v>
      </c>
      <c r="K51" s="25">
        <v>1019.960199</v>
      </c>
      <c r="L51" s="24">
        <v>814.798218</v>
      </c>
      <c r="M51" s="24">
        <v>205.161981</v>
      </c>
      <c r="N51" s="28">
        <v>1019.960199</v>
      </c>
      <c r="O51" s="27">
        <v>596.570387</v>
      </c>
      <c r="P51" s="24">
        <v>128.977857</v>
      </c>
      <c r="Q51" s="25">
        <v>725.548244</v>
      </c>
      <c r="R51" s="24">
        <v>596.570387</v>
      </c>
      <c r="S51" s="24">
        <v>128.977857</v>
      </c>
      <c r="T51" s="28">
        <v>725.548244</v>
      </c>
      <c r="U51" s="15">
        <f t="shared" si="2"/>
        <v>40.57786059502888</v>
      </c>
      <c r="V51" s="20">
        <f t="shared" si="3"/>
        <v>40.57786059502888</v>
      </c>
    </row>
    <row r="52" spans="1:22" ht="15">
      <c r="A52" s="22" t="s">
        <v>9</v>
      </c>
      <c r="B52" s="23" t="s">
        <v>20</v>
      </c>
      <c r="C52" s="23" t="s">
        <v>21</v>
      </c>
      <c r="D52" s="23" t="s">
        <v>139</v>
      </c>
      <c r="E52" s="23" t="s">
        <v>140</v>
      </c>
      <c r="F52" s="23" t="s">
        <v>32</v>
      </c>
      <c r="G52" s="23" t="s">
        <v>32</v>
      </c>
      <c r="H52" s="26" t="s">
        <v>141</v>
      </c>
      <c r="I52" s="27">
        <v>49.61649</v>
      </c>
      <c r="J52" s="24">
        <v>0.564408</v>
      </c>
      <c r="K52" s="25">
        <v>50.180898</v>
      </c>
      <c r="L52" s="24">
        <v>49.61649</v>
      </c>
      <c r="M52" s="24">
        <v>0.564408</v>
      </c>
      <c r="N52" s="28">
        <v>50.180898</v>
      </c>
      <c r="O52" s="27">
        <v>21.929138</v>
      </c>
      <c r="P52" s="24">
        <v>0.436937</v>
      </c>
      <c r="Q52" s="25">
        <v>22.366074</v>
      </c>
      <c r="R52" s="24">
        <v>21.929138</v>
      </c>
      <c r="S52" s="24">
        <v>0.436937</v>
      </c>
      <c r="T52" s="28">
        <v>22.366074</v>
      </c>
      <c r="U52" s="14" t="s">
        <v>18</v>
      </c>
      <c r="V52" s="19" t="s">
        <v>18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142</v>
      </c>
      <c r="E53" s="23" t="s">
        <v>143</v>
      </c>
      <c r="F53" s="23" t="s">
        <v>50</v>
      </c>
      <c r="G53" s="23" t="s">
        <v>51</v>
      </c>
      <c r="H53" s="26" t="s">
        <v>64</v>
      </c>
      <c r="I53" s="27">
        <v>165.768749</v>
      </c>
      <c r="J53" s="24">
        <v>35.200097</v>
      </c>
      <c r="K53" s="25">
        <v>200.968846</v>
      </c>
      <c r="L53" s="24">
        <v>165.768749</v>
      </c>
      <c r="M53" s="24">
        <v>35.200097</v>
      </c>
      <c r="N53" s="28">
        <v>200.968846</v>
      </c>
      <c r="O53" s="27">
        <v>158.750267</v>
      </c>
      <c r="P53" s="24">
        <v>37.469971</v>
      </c>
      <c r="Q53" s="25">
        <v>196.220237</v>
      </c>
      <c r="R53" s="24">
        <v>158.750267</v>
      </c>
      <c r="S53" s="24">
        <v>37.469971</v>
      </c>
      <c r="T53" s="28">
        <v>196.220237</v>
      </c>
      <c r="U53" s="15">
        <f t="shared" si="2"/>
        <v>2.420040395731471</v>
      </c>
      <c r="V53" s="20">
        <f t="shared" si="3"/>
        <v>2.420040395731471</v>
      </c>
    </row>
    <row r="54" spans="1:22" ht="15">
      <c r="A54" s="22" t="s">
        <v>9</v>
      </c>
      <c r="B54" s="23" t="s">
        <v>20</v>
      </c>
      <c r="C54" s="23" t="s">
        <v>27</v>
      </c>
      <c r="D54" s="23" t="s">
        <v>144</v>
      </c>
      <c r="E54" s="23" t="s">
        <v>145</v>
      </c>
      <c r="F54" s="23" t="s">
        <v>39</v>
      </c>
      <c r="G54" s="23" t="s">
        <v>96</v>
      </c>
      <c r="H54" s="26" t="s">
        <v>97</v>
      </c>
      <c r="I54" s="27">
        <v>1183.603467</v>
      </c>
      <c r="J54" s="24">
        <v>55.993622</v>
      </c>
      <c r="K54" s="25">
        <v>1239.597089</v>
      </c>
      <c r="L54" s="24">
        <v>1183.603467</v>
      </c>
      <c r="M54" s="24">
        <v>55.993622</v>
      </c>
      <c r="N54" s="28">
        <v>1239.597089</v>
      </c>
      <c r="O54" s="27">
        <v>1478.361337</v>
      </c>
      <c r="P54" s="24">
        <v>40.228334</v>
      </c>
      <c r="Q54" s="25">
        <v>1518.589671</v>
      </c>
      <c r="R54" s="24">
        <v>1478.361337</v>
      </c>
      <c r="S54" s="24">
        <v>40.228334</v>
      </c>
      <c r="T54" s="28">
        <v>1518.589671</v>
      </c>
      <c r="U54" s="15">
        <f t="shared" si="2"/>
        <v>-18.371821389795283</v>
      </c>
      <c r="V54" s="20">
        <f t="shared" si="3"/>
        <v>-18.371821389795283</v>
      </c>
    </row>
    <row r="55" spans="1:22" ht="15">
      <c r="A55" s="22" t="s">
        <v>9</v>
      </c>
      <c r="B55" s="23" t="s">
        <v>20</v>
      </c>
      <c r="C55" s="23" t="s">
        <v>27</v>
      </c>
      <c r="D55" s="23" t="s">
        <v>146</v>
      </c>
      <c r="E55" s="23" t="s">
        <v>147</v>
      </c>
      <c r="F55" s="23" t="s">
        <v>44</v>
      </c>
      <c r="G55" s="23" t="s">
        <v>44</v>
      </c>
      <c r="H55" s="26" t="s">
        <v>148</v>
      </c>
      <c r="I55" s="27">
        <v>760.6782</v>
      </c>
      <c r="J55" s="24">
        <v>138.1074</v>
      </c>
      <c r="K55" s="25">
        <v>898.7856</v>
      </c>
      <c r="L55" s="24">
        <v>760.6782</v>
      </c>
      <c r="M55" s="24">
        <v>138.1074</v>
      </c>
      <c r="N55" s="28">
        <v>898.7856</v>
      </c>
      <c r="O55" s="27">
        <v>1234.8207</v>
      </c>
      <c r="P55" s="24">
        <v>230.3085</v>
      </c>
      <c r="Q55" s="25">
        <v>1465.1292</v>
      </c>
      <c r="R55" s="24">
        <v>1234.8207</v>
      </c>
      <c r="S55" s="24">
        <v>230.3085</v>
      </c>
      <c r="T55" s="28">
        <v>1465.1292</v>
      </c>
      <c r="U55" s="15">
        <f t="shared" si="2"/>
        <v>-38.65485719621178</v>
      </c>
      <c r="V55" s="20">
        <f t="shared" si="3"/>
        <v>-38.65485719621178</v>
      </c>
    </row>
    <row r="56" spans="1:22" ht="15">
      <c r="A56" s="22" t="s">
        <v>9</v>
      </c>
      <c r="B56" s="23" t="s">
        <v>20</v>
      </c>
      <c r="C56" s="23" t="s">
        <v>27</v>
      </c>
      <c r="D56" s="23" t="s">
        <v>149</v>
      </c>
      <c r="E56" s="23" t="s">
        <v>150</v>
      </c>
      <c r="F56" s="23" t="s">
        <v>39</v>
      </c>
      <c r="G56" s="23" t="s">
        <v>130</v>
      </c>
      <c r="H56" s="26" t="s">
        <v>151</v>
      </c>
      <c r="I56" s="27">
        <v>1006.245</v>
      </c>
      <c r="J56" s="24">
        <v>22.058196</v>
      </c>
      <c r="K56" s="25">
        <v>1028.303196</v>
      </c>
      <c r="L56" s="24">
        <v>1006.245</v>
      </c>
      <c r="M56" s="24">
        <v>22.058196</v>
      </c>
      <c r="N56" s="28">
        <v>1028.303196</v>
      </c>
      <c r="O56" s="27">
        <v>1224.736772</v>
      </c>
      <c r="P56" s="24">
        <v>27.087111</v>
      </c>
      <c r="Q56" s="25">
        <v>1251.823883</v>
      </c>
      <c r="R56" s="24">
        <v>1224.736772</v>
      </c>
      <c r="S56" s="24">
        <v>27.087111</v>
      </c>
      <c r="T56" s="28">
        <v>1251.823883</v>
      </c>
      <c r="U56" s="15">
        <f t="shared" si="2"/>
        <v>-17.855601737229353</v>
      </c>
      <c r="V56" s="20">
        <f t="shared" si="3"/>
        <v>-17.855601737229353</v>
      </c>
    </row>
    <row r="57" spans="1:22" ht="15">
      <c r="A57" s="22" t="s">
        <v>9</v>
      </c>
      <c r="B57" s="23" t="s">
        <v>20</v>
      </c>
      <c r="C57" s="23" t="s">
        <v>27</v>
      </c>
      <c r="D57" s="23" t="s">
        <v>152</v>
      </c>
      <c r="E57" s="23" t="s">
        <v>127</v>
      </c>
      <c r="F57" s="23" t="s">
        <v>50</v>
      </c>
      <c r="G57" s="23" t="s">
        <v>51</v>
      </c>
      <c r="H57" s="26" t="s">
        <v>51</v>
      </c>
      <c r="I57" s="27">
        <v>913.432243</v>
      </c>
      <c r="J57" s="24">
        <v>83.411353</v>
      </c>
      <c r="K57" s="25">
        <v>996.843596</v>
      </c>
      <c r="L57" s="24">
        <v>913.432243</v>
      </c>
      <c r="M57" s="24">
        <v>83.411353</v>
      </c>
      <c r="N57" s="28">
        <v>996.843596</v>
      </c>
      <c r="O57" s="27">
        <v>735.926321</v>
      </c>
      <c r="P57" s="24">
        <v>66.473052</v>
      </c>
      <c r="Q57" s="25">
        <v>802.399373</v>
      </c>
      <c r="R57" s="24">
        <v>735.926321</v>
      </c>
      <c r="S57" s="24">
        <v>66.473052</v>
      </c>
      <c r="T57" s="28">
        <v>802.399373</v>
      </c>
      <c r="U57" s="15">
        <f t="shared" si="2"/>
        <v>24.2328483225273</v>
      </c>
      <c r="V57" s="20">
        <f t="shared" si="3"/>
        <v>24.2328483225273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152</v>
      </c>
      <c r="E58" s="23" t="s">
        <v>156</v>
      </c>
      <c r="F58" s="23" t="s">
        <v>50</v>
      </c>
      <c r="G58" s="23" t="s">
        <v>51</v>
      </c>
      <c r="H58" s="26" t="s">
        <v>51</v>
      </c>
      <c r="I58" s="27">
        <v>623.890426</v>
      </c>
      <c r="J58" s="24">
        <v>43.323893</v>
      </c>
      <c r="K58" s="25">
        <v>667.214319</v>
      </c>
      <c r="L58" s="24">
        <v>623.890426</v>
      </c>
      <c r="M58" s="24">
        <v>43.323893</v>
      </c>
      <c r="N58" s="28">
        <v>667.214319</v>
      </c>
      <c r="O58" s="27">
        <v>213.728656</v>
      </c>
      <c r="P58" s="24">
        <v>23.040734</v>
      </c>
      <c r="Q58" s="25">
        <v>236.76939</v>
      </c>
      <c r="R58" s="24">
        <v>213.728656</v>
      </c>
      <c r="S58" s="24">
        <v>23.040734</v>
      </c>
      <c r="T58" s="28">
        <v>236.76939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152</v>
      </c>
      <c r="E59" s="23" t="s">
        <v>175</v>
      </c>
      <c r="F59" s="23" t="s">
        <v>50</v>
      </c>
      <c r="G59" s="23" t="s">
        <v>51</v>
      </c>
      <c r="H59" s="26" t="s">
        <v>155</v>
      </c>
      <c r="I59" s="27">
        <v>524.814432</v>
      </c>
      <c r="J59" s="24">
        <v>37.078515</v>
      </c>
      <c r="K59" s="25">
        <v>561.892947</v>
      </c>
      <c r="L59" s="24">
        <v>524.814432</v>
      </c>
      <c r="M59" s="24">
        <v>37.078515</v>
      </c>
      <c r="N59" s="28">
        <v>561.892947</v>
      </c>
      <c r="O59" s="27">
        <v>0</v>
      </c>
      <c r="P59" s="24">
        <v>0</v>
      </c>
      <c r="Q59" s="25">
        <v>0</v>
      </c>
      <c r="R59" s="24">
        <v>0</v>
      </c>
      <c r="S59" s="24">
        <v>0</v>
      </c>
      <c r="T59" s="28">
        <v>0</v>
      </c>
      <c r="U59" s="14" t="s">
        <v>18</v>
      </c>
      <c r="V59" s="19" t="s">
        <v>18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152</v>
      </c>
      <c r="E60" s="23" t="s">
        <v>174</v>
      </c>
      <c r="F60" s="23" t="s">
        <v>50</v>
      </c>
      <c r="G60" s="23" t="s">
        <v>51</v>
      </c>
      <c r="H60" s="26" t="s">
        <v>64</v>
      </c>
      <c r="I60" s="27">
        <v>265.688445</v>
      </c>
      <c r="J60" s="24">
        <v>22.029414</v>
      </c>
      <c r="K60" s="25">
        <v>287.717859</v>
      </c>
      <c r="L60" s="24">
        <v>265.688445</v>
      </c>
      <c r="M60" s="24">
        <v>22.029414</v>
      </c>
      <c r="N60" s="28">
        <v>287.717859</v>
      </c>
      <c r="O60" s="27">
        <v>0</v>
      </c>
      <c r="P60" s="24">
        <v>0</v>
      </c>
      <c r="Q60" s="25">
        <v>0</v>
      </c>
      <c r="R60" s="24">
        <v>0</v>
      </c>
      <c r="S60" s="24">
        <v>0</v>
      </c>
      <c r="T60" s="28">
        <v>0</v>
      </c>
      <c r="U60" s="14" t="s">
        <v>18</v>
      </c>
      <c r="V60" s="19" t="s">
        <v>18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152</v>
      </c>
      <c r="E61" s="23" t="s">
        <v>154</v>
      </c>
      <c r="F61" s="23" t="s">
        <v>50</v>
      </c>
      <c r="G61" s="23" t="s">
        <v>51</v>
      </c>
      <c r="H61" s="26" t="s">
        <v>51</v>
      </c>
      <c r="I61" s="27">
        <v>0</v>
      </c>
      <c r="J61" s="24">
        <v>0</v>
      </c>
      <c r="K61" s="25">
        <v>0</v>
      </c>
      <c r="L61" s="24">
        <v>0</v>
      </c>
      <c r="M61" s="24">
        <v>0</v>
      </c>
      <c r="N61" s="28">
        <v>0</v>
      </c>
      <c r="O61" s="27">
        <v>516.663377</v>
      </c>
      <c r="P61" s="24">
        <v>32.346261</v>
      </c>
      <c r="Q61" s="25">
        <v>549.009638</v>
      </c>
      <c r="R61" s="24">
        <v>516.663377</v>
      </c>
      <c r="S61" s="24">
        <v>32.346261</v>
      </c>
      <c r="T61" s="28">
        <v>549.009638</v>
      </c>
      <c r="U61" s="14" t="s">
        <v>18</v>
      </c>
      <c r="V61" s="19" t="s">
        <v>18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152</v>
      </c>
      <c r="E62" s="23" t="s">
        <v>157</v>
      </c>
      <c r="F62" s="23" t="s">
        <v>50</v>
      </c>
      <c r="G62" s="23" t="s">
        <v>51</v>
      </c>
      <c r="H62" s="26" t="s">
        <v>155</v>
      </c>
      <c r="I62" s="27">
        <v>0</v>
      </c>
      <c r="J62" s="24">
        <v>0</v>
      </c>
      <c r="K62" s="25">
        <v>0</v>
      </c>
      <c r="L62" s="24">
        <v>0</v>
      </c>
      <c r="M62" s="24">
        <v>0</v>
      </c>
      <c r="N62" s="28">
        <v>0</v>
      </c>
      <c r="O62" s="27">
        <v>97.248685</v>
      </c>
      <c r="P62" s="24">
        <v>5.922877</v>
      </c>
      <c r="Q62" s="25">
        <v>103.171562</v>
      </c>
      <c r="R62" s="24">
        <v>97.248685</v>
      </c>
      <c r="S62" s="24">
        <v>5.922877</v>
      </c>
      <c r="T62" s="28">
        <v>103.171562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152</v>
      </c>
      <c r="E63" s="23" t="s">
        <v>153</v>
      </c>
      <c r="F63" s="23" t="s">
        <v>50</v>
      </c>
      <c r="G63" s="23" t="s">
        <v>51</v>
      </c>
      <c r="H63" s="26" t="s">
        <v>64</v>
      </c>
      <c r="I63" s="27">
        <v>0</v>
      </c>
      <c r="J63" s="24">
        <v>0</v>
      </c>
      <c r="K63" s="25">
        <v>0</v>
      </c>
      <c r="L63" s="24">
        <v>0</v>
      </c>
      <c r="M63" s="24">
        <v>0</v>
      </c>
      <c r="N63" s="28">
        <v>0</v>
      </c>
      <c r="O63" s="27">
        <v>456.258163</v>
      </c>
      <c r="P63" s="24">
        <v>25.938219</v>
      </c>
      <c r="Q63" s="25">
        <v>482.196383</v>
      </c>
      <c r="R63" s="24">
        <v>456.258163</v>
      </c>
      <c r="S63" s="24">
        <v>25.938219</v>
      </c>
      <c r="T63" s="28">
        <v>482.196383</v>
      </c>
      <c r="U63" s="14" t="s">
        <v>18</v>
      </c>
      <c r="V63" s="19" t="s">
        <v>18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169</v>
      </c>
      <c r="E64" s="23" t="s">
        <v>170</v>
      </c>
      <c r="F64" s="23" t="s">
        <v>76</v>
      </c>
      <c r="G64" s="23" t="s">
        <v>171</v>
      </c>
      <c r="H64" s="26" t="s">
        <v>172</v>
      </c>
      <c r="I64" s="27">
        <v>0</v>
      </c>
      <c r="J64" s="24">
        <v>0</v>
      </c>
      <c r="K64" s="25">
        <v>0</v>
      </c>
      <c r="L64" s="24">
        <v>0</v>
      </c>
      <c r="M64" s="24">
        <v>0</v>
      </c>
      <c r="N64" s="28">
        <v>0</v>
      </c>
      <c r="O64" s="27">
        <v>0</v>
      </c>
      <c r="P64" s="24">
        <v>0.116017</v>
      </c>
      <c r="Q64" s="25">
        <v>0.116017</v>
      </c>
      <c r="R64" s="24">
        <v>0</v>
      </c>
      <c r="S64" s="24">
        <v>0.116017</v>
      </c>
      <c r="T64" s="28">
        <v>0.116017</v>
      </c>
      <c r="U64" s="14" t="s">
        <v>18</v>
      </c>
      <c r="V64" s="19" t="s">
        <v>18</v>
      </c>
    </row>
    <row r="65" spans="1:22" ht="15">
      <c r="A65" s="11"/>
      <c r="B65" s="7"/>
      <c r="C65" s="7"/>
      <c r="D65" s="7"/>
      <c r="E65" s="7"/>
      <c r="F65" s="7"/>
      <c r="G65" s="7"/>
      <c r="H65" s="10"/>
      <c r="I65" s="12"/>
      <c r="J65" s="8"/>
      <c r="K65" s="9"/>
      <c r="L65" s="8"/>
      <c r="M65" s="8"/>
      <c r="N65" s="13"/>
      <c r="O65" s="12"/>
      <c r="P65" s="8"/>
      <c r="Q65" s="9"/>
      <c r="R65" s="8"/>
      <c r="S65" s="8"/>
      <c r="T65" s="13"/>
      <c r="U65" s="16"/>
      <c r="V65" s="21"/>
    </row>
    <row r="66" spans="1:22" s="5" customFormat="1" ht="20.25" customHeight="1" thickBot="1">
      <c r="A66" s="45" t="s">
        <v>9</v>
      </c>
      <c r="B66" s="46"/>
      <c r="C66" s="46"/>
      <c r="D66" s="46"/>
      <c r="E66" s="46"/>
      <c r="F66" s="46"/>
      <c r="G66" s="46"/>
      <c r="H66" s="47"/>
      <c r="I66" s="35">
        <f>SUM(I6:I64)</f>
        <v>22000.560890999994</v>
      </c>
      <c r="J66" s="36">
        <f>SUM(J6:J64)</f>
        <v>3871.3904370000005</v>
      </c>
      <c r="K66" s="36">
        <f>SUM(K6:K64)</f>
        <v>25871.951328000003</v>
      </c>
      <c r="L66" s="36">
        <f>SUM(L6:L64)</f>
        <v>22000.560890999994</v>
      </c>
      <c r="M66" s="36">
        <f>SUM(M6:M64)</f>
        <v>3871.3904370000005</v>
      </c>
      <c r="N66" s="37">
        <f>SUM(N6:N64)</f>
        <v>25871.951328000003</v>
      </c>
      <c r="O66" s="35">
        <f>SUM(O6:O64)</f>
        <v>21618.827617999996</v>
      </c>
      <c r="P66" s="36">
        <f>SUM(P6:P64)</f>
        <v>3802.6623789999994</v>
      </c>
      <c r="Q66" s="36">
        <f>SUM(Q6:Q64)</f>
        <v>25421.489998</v>
      </c>
      <c r="R66" s="36">
        <f>SUM(R6:R64)</f>
        <v>21618.827617999996</v>
      </c>
      <c r="S66" s="36">
        <f>SUM(S6:S64)</f>
        <v>3802.6623789999994</v>
      </c>
      <c r="T66" s="37">
        <f>SUM(T6:T64)</f>
        <v>25421.489998</v>
      </c>
      <c r="U66" s="38">
        <f>+((K66/Q66)-1)*100</f>
        <v>1.7719706045375094</v>
      </c>
      <c r="V66" s="39">
        <f>+((N66/T66)-1)*100</f>
        <v>1.7719706045375094</v>
      </c>
    </row>
    <row r="67" spans="9:20" ht="14.25" customHeight="1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5">
      <c r="A68" s="6" t="s">
        <v>17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">
      <c r="A69" s="40" t="s">
        <v>19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9:22" ht="1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2"/>
    </row>
    <row r="71" spans="9:22" ht="1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2"/>
    </row>
    <row r="72" spans="9:22" ht="1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2"/>
    </row>
    <row r="73" spans="9:22" ht="1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</row>
    <row r="74" spans="9:22" ht="1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</row>
    <row r="75" spans="9:22" ht="1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"/>
    </row>
    <row r="76" spans="9:22" ht="1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"/>
    </row>
    <row r="77" spans="9:22" ht="1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"/>
    </row>
    <row r="78" spans="9:22" ht="1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</row>
    <row r="79" spans="9:22" ht="1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</row>
    <row r="80" spans="9:22" ht="1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2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9:22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9:22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</sheetData>
  <sheetProtection/>
  <mergeCells count="3">
    <mergeCell ref="I3:N3"/>
    <mergeCell ref="O3:T3"/>
    <mergeCell ref="A66:H6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2016-02-23T21:30:02Z</dcterms:modified>
  <cp:category/>
  <cp:version/>
  <cp:contentType/>
  <cp:contentStatus/>
</cp:coreProperties>
</file>