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<sst xmlns="http://schemas.openxmlformats.org/spreadsheetml/2006/main" count="82" uniqueCount="57">
  <si>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</si>
  <si>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</si>
  <si>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</si>
  <si>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</si>
  <si>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</si>
  <si>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</si>
  <si>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</si>
  <si>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</si>
  <si>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</si>
  <si>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</si>
  <si>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</si>
  <si>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</si>
  <si>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</si>
  <si>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</si>
  <si>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</si>
  <si>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</si>
  <si>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</si>
  <si>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</si>
  <si>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</si>
  <si>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</si>
  <si>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</si>
  <si>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</si>
  <si>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</si>
  <si>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</si>
  <si>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</si>
  <si>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</si>
  <si>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</si>
  <si>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</si>
  <si>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</si>
  <si>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</si>
  <si>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</si>
  <si>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</si>
  <si>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</si>
  <si>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</si>
  <si>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</si>
  <si>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</si>
  <si>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</si>
  <si>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</si>
  <si>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</si>
  <si>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</si>
  <si>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</si>
  <si>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</si>
  <si>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</si>
  <si>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</si>
  <si>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</si>
  <si>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</si>
  <si>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</si>
  <si>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</si>
  <si>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</si>
  <si>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</si>
  <si>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</si>
  <si>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</si>
  <si>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HUDBAY PERU S.A.C.</t>
  </si>
  <si>
    <t>CONSTANCIA</t>
  </si>
  <si>
    <t>CUSCO</t>
  </si>
  <si>
    <t>CHUMBIVILCAS</t>
  </si>
  <si>
    <t>VELILLE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</si>
</sst>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45</v>
      </c>
      <c r="B1" s="3"/>
    </row>
    <row r="2" ht="13.5" thickBot="1">
      <c r="A2" s="64"/>
    </row>
    <row r="3" spans="1:22" ht="13.5" thickBot="1">
      <c r="A3" s="48"/>
      <c r="I3" s="58">
        <v>2016</v>
      </c>
      <c r="J3" s="59"/>
      <c r="K3" s="59"/>
      <c r="L3" s="59"/>
      <c r="M3" s="59"/>
      <c r="N3" s="60"/>
      <c r="O3" s="58">
        <v>2015</v>
      </c>
      <c r="P3" s="59"/>
      <c r="Q3" s="59"/>
      <c r="R3" s="59"/>
      <c r="S3" s="59"/>
      <c r="T3" s="60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47</v>
      </c>
      <c r="L4" s="39" t="s">
        <v>12</v>
      </c>
      <c r="M4" s="39" t="s">
        <v>8</v>
      </c>
      <c r="N4" s="50" t="s">
        <v>48</v>
      </c>
      <c r="O4" s="49" t="s">
        <v>13</v>
      </c>
      <c r="P4" s="39" t="s">
        <v>14</v>
      </c>
      <c r="Q4" s="39" t="s">
        <v>47</v>
      </c>
      <c r="R4" s="39" t="s">
        <v>15</v>
      </c>
      <c r="S4" s="39" t="s">
        <v>16</v>
      </c>
      <c r="T4" s="50" t="s">
        <v>49</v>
      </c>
      <c r="U4" s="51" t="s">
        <v>50</v>
      </c>
      <c r="V4" s="50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717.727175</v>
      </c>
      <c r="J6" s="12">
        <v>0</v>
      </c>
      <c r="K6" s="13">
        <v>717.727175</v>
      </c>
      <c r="L6" s="12">
        <v>4467.152577</v>
      </c>
      <c r="M6" s="12">
        <v>0</v>
      </c>
      <c r="N6" s="28">
        <v>4467.152577</v>
      </c>
      <c r="O6" s="27">
        <v>565.092612</v>
      </c>
      <c r="P6" s="12">
        <v>0</v>
      </c>
      <c r="Q6" s="13">
        <v>565.092612</v>
      </c>
      <c r="R6" s="12">
        <v>5464.387065</v>
      </c>
      <c r="S6" s="12">
        <v>0</v>
      </c>
      <c r="T6" s="28">
        <v>5464.387065</v>
      </c>
      <c r="U6" s="37">
        <f>+((K6/Q6)-1)*100</f>
        <v>27.010539468882655</v>
      </c>
      <c r="V6" s="43">
        <f>+((N6/T6)-1)*100</f>
        <v>-18.249704424992085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223.753728</v>
      </c>
      <c r="J7" s="12">
        <v>0</v>
      </c>
      <c r="K7" s="13">
        <v>223.753728</v>
      </c>
      <c r="L7" s="12">
        <v>2582.030057</v>
      </c>
      <c r="M7" s="12">
        <v>0</v>
      </c>
      <c r="N7" s="28">
        <v>2582.030057</v>
      </c>
      <c r="O7" s="27">
        <v>351.892378</v>
      </c>
      <c r="P7" s="12">
        <v>0</v>
      </c>
      <c r="Q7" s="13">
        <v>351.892378</v>
      </c>
      <c r="R7" s="12">
        <v>2776.451955</v>
      </c>
      <c r="S7" s="12">
        <v>0</v>
      </c>
      <c r="T7" s="28">
        <v>2776.451955</v>
      </c>
      <c r="U7" s="37">
        <f>+((K7/Q7)-1)*100</f>
        <v>-36.414158990394505</v>
      </c>
      <c r="V7" s="43">
        <f>+((N7/T7)-1)*100</f>
        <v>-7.002530609250179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1" t="s">
        <v>18</v>
      </c>
      <c r="B9" s="62"/>
      <c r="C9" s="62"/>
      <c r="D9" s="62"/>
      <c r="E9" s="62"/>
      <c r="F9" s="62"/>
      <c r="G9" s="62"/>
      <c r="H9" s="63"/>
      <c r="I9" s="29">
        <f>SUM(I6:I7)</f>
        <v>941.480903</v>
      </c>
      <c r="J9" s="15">
        <f>SUM(J6:J7)</f>
        <v>0</v>
      </c>
      <c r="K9" s="16">
        <f>SUM(I9:J9)</f>
        <v>941.480903</v>
      </c>
      <c r="L9" s="14">
        <f>SUM(L6:L7)</f>
        <v>7049.182634</v>
      </c>
      <c r="M9" s="15">
        <f>SUM(M6:M7)</f>
        <v>0</v>
      </c>
      <c r="N9" s="30">
        <f>SUM(L9:M9)</f>
        <v>7049.182634</v>
      </c>
      <c r="O9" s="29">
        <f>SUM(O6:O7)</f>
        <v>916.98499</v>
      </c>
      <c r="P9" s="15">
        <f>SUM(P6:P7)</f>
        <v>0</v>
      </c>
      <c r="Q9" s="16">
        <f>SUM(O9:P9)</f>
        <v>916.98499</v>
      </c>
      <c r="R9" s="14">
        <f>SUM(R6:R7)</f>
        <v>8240.83902</v>
      </c>
      <c r="S9" s="15">
        <f>SUM(S6:S7)</f>
        <v>0</v>
      </c>
      <c r="T9" s="30">
        <f>SUM(T6:T7)</f>
        <v>8240.83902</v>
      </c>
      <c r="U9" s="37">
        <f>+((K9/Q9)-1)*100</f>
        <v>2.6713537590184577</v>
      </c>
      <c r="V9" s="43">
        <f>+((N9/T9)-1)*100</f>
        <v>-14.460376948365628</v>
      </c>
      <c r="W9" s="7"/>
    </row>
    <row r="10" spans="1:22" ht="1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860.240238</v>
      </c>
      <c r="J11" s="12">
        <v>0</v>
      </c>
      <c r="K11" s="13">
        <v>860.240238</v>
      </c>
      <c r="L11" s="12">
        <v>5829.453292</v>
      </c>
      <c r="M11" s="12">
        <v>0</v>
      </c>
      <c r="N11" s="28">
        <v>5829.453292</v>
      </c>
      <c r="O11" s="27">
        <v>237.432195</v>
      </c>
      <c r="P11" s="12">
        <v>0</v>
      </c>
      <c r="Q11" s="13">
        <v>237.432195</v>
      </c>
      <c r="R11" s="12">
        <v>2075.463819</v>
      </c>
      <c r="S11" s="12">
        <v>0</v>
      </c>
      <c r="T11" s="28">
        <v>2075.463819</v>
      </c>
      <c r="U11" s="53" t="s">
        <v>46</v>
      </c>
      <c r="V11" s="54" t="s">
        <v>46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405.133596</v>
      </c>
      <c r="J13" s="12">
        <v>0</v>
      </c>
      <c r="K13" s="13">
        <v>405.133596</v>
      </c>
      <c r="L13" s="12">
        <v>3496.294014</v>
      </c>
      <c r="M13" s="12">
        <v>0</v>
      </c>
      <c r="N13" s="28">
        <v>3496.294014</v>
      </c>
      <c r="O13" s="27">
        <v>93.9264</v>
      </c>
      <c r="P13" s="12">
        <v>0</v>
      </c>
      <c r="Q13" s="13">
        <v>93.9264</v>
      </c>
      <c r="R13" s="12">
        <v>1243.6068</v>
      </c>
      <c r="S13" s="12">
        <v>0</v>
      </c>
      <c r="T13" s="28">
        <v>1243.6068</v>
      </c>
      <c r="U13" s="53" t="s">
        <v>46</v>
      </c>
      <c r="V13" s="54" t="s">
        <v>46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62.8935</v>
      </c>
      <c r="K15" s="13">
        <v>62.8935</v>
      </c>
      <c r="L15" s="12">
        <v>0</v>
      </c>
      <c r="M15" s="12">
        <v>648.71585</v>
      </c>
      <c r="N15" s="28">
        <v>648.71585</v>
      </c>
      <c r="O15" s="27">
        <v>0</v>
      </c>
      <c r="P15" s="12">
        <v>23.767618</v>
      </c>
      <c r="Q15" s="13">
        <v>23.767618</v>
      </c>
      <c r="R15" s="12">
        <v>0</v>
      </c>
      <c r="S15" s="12">
        <v>1387.927298</v>
      </c>
      <c r="T15" s="28">
        <v>1387.927298</v>
      </c>
      <c r="U15" s="53" t="s">
        <v>46</v>
      </c>
      <c r="V15" s="43">
        <f>+((N15/T15)-1)*100</f>
        <v>-53.260098642429035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19</v>
      </c>
      <c r="C17" s="11" t="s">
        <v>29</v>
      </c>
      <c r="D17" s="11" t="s">
        <v>52</v>
      </c>
      <c r="E17" s="11" t="s">
        <v>53</v>
      </c>
      <c r="F17" s="11" t="s">
        <v>54</v>
      </c>
      <c r="G17" s="11" t="s">
        <v>55</v>
      </c>
      <c r="H17" s="22" t="s">
        <v>56</v>
      </c>
      <c r="I17" s="27">
        <v>55.26072</v>
      </c>
      <c r="J17" s="12">
        <v>0</v>
      </c>
      <c r="K17" s="13">
        <v>55.26072</v>
      </c>
      <c r="L17" s="12">
        <v>55.26072</v>
      </c>
      <c r="M17" s="12">
        <v>0</v>
      </c>
      <c r="N17" s="28">
        <v>55.26072</v>
      </c>
      <c r="O17" s="27">
        <v>0</v>
      </c>
      <c r="P17" s="12">
        <v>0</v>
      </c>
      <c r="Q17" s="13">
        <v>0</v>
      </c>
      <c r="R17" s="12">
        <v>0</v>
      </c>
      <c r="S17" s="12">
        <v>0</v>
      </c>
      <c r="T17" s="28">
        <v>0</v>
      </c>
      <c r="U17" s="53" t="s">
        <v>46</v>
      </c>
      <c r="V17" s="54" t="s">
        <v>46</v>
      </c>
      <c r="W17" s="2"/>
    </row>
    <row r="18" spans="1:24" ht="1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SUM(I9,I11,I13,I15,I17)</f>
        <v>2262.1154570000003</v>
      </c>
      <c r="J19" s="35">
        <f t="shared" si="0"/>
        <v>62.8935</v>
      </c>
      <c r="K19" s="35">
        <f t="shared" si="0"/>
        <v>2325.0089570000005</v>
      </c>
      <c r="L19" s="35">
        <f t="shared" si="0"/>
        <v>16430.190659999997</v>
      </c>
      <c r="M19" s="35">
        <f t="shared" si="0"/>
        <v>648.71585</v>
      </c>
      <c r="N19" s="36">
        <f t="shared" si="0"/>
        <v>17078.906509999997</v>
      </c>
      <c r="O19" s="34">
        <f t="shared" si="0"/>
        <v>1248.343585</v>
      </c>
      <c r="P19" s="35">
        <f t="shared" si="0"/>
        <v>23.767618</v>
      </c>
      <c r="Q19" s="35">
        <f t="shared" si="0"/>
        <v>1272.1112030000002</v>
      </c>
      <c r="R19" s="35">
        <f t="shared" si="0"/>
        <v>11559.909639</v>
      </c>
      <c r="S19" s="35">
        <f t="shared" si="0"/>
        <v>1387.927298</v>
      </c>
      <c r="T19" s="36">
        <f t="shared" si="0"/>
        <v>12947.836937</v>
      </c>
      <c r="U19" s="47">
        <f>+((K19/Q19)-1)*100</f>
        <v>82.7677447943991</v>
      </c>
      <c r="V19" s="46">
        <f>+((N19/T19)-1)*100</f>
        <v>31.90548037560599</v>
      </c>
    </row>
    <row r="21" spans="1:2" ht="12.75">
      <c r="A21" s="5" t="s">
        <v>17</v>
      </c>
      <c r="B21" s="6"/>
    </row>
    <row r="22" ht="12.75">
      <c r="A22" s="52" t="s">
        <v>30</v>
      </c>
    </row>
  </sheetData>
  <sheetProtection/>
  <mergeCells count="4">
    <mergeCell ref="A19:H19"/>
    <mergeCell ref="I3:N3"/>
    <mergeCell ref="O3:T3"/>
    <mergeCell ref="A9:H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2016-09-23T22:05:17Z</dcterms:modified>
  <cp:category/>
  <cp:version/>
  <cp:contentType/>
  <cp:contentStatus/>
</cp:coreProperties>
</file>