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<sst xmlns="http://schemas.openxmlformats.org/spreadsheetml/2006/main" count="935" uniqueCount="289">
  <si>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</si>
  <si>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</si>
  <si>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</si>
  <si>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</si>
  <si>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</si>
  <si>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</si>
  <si>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</si>
  <si>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</si>
  <si>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</si>
  <si>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</si>
  <si>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</si>
  <si>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</si>
  <si>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</si>
  <si>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</si>
  <si>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</si>
  <si>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</si>
  <si>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</si>
  <si>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</si>
  <si>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</si>
  <si>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</si>
  <si>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</si>
  <si>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</si>
  <si>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</si>
  <si>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</si>
  <si>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</si>
  <si>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</si>
  <si>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</si>
  <si>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</si>
  <si>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</si>
  <si>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</si>
  <si>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</si>
  <si>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</si>
  <si>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</si>
  <si>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</si>
  <si>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</si>
  <si>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</si>
  <si>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</si>
  <si>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</si>
  <si>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</si>
  <si>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</si>
  <si>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</si>
  <si>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</si>
  <si>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</si>
  <si>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</si>
  <si>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</si>
  <si>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</si>
  <si>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</si>
  <si>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</si>
  <si>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</si>
  <si>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</si>
  <si>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</si>
  <si>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</si>
  <si>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</si>
  <si>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</si>
  <si>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</si>
  <si>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</si>
  <si>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</si>
  <si>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</si>
  <si>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</si>
  <si>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</si>
  <si>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</si>
  <si>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</si>
  <si>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</si>
  <si>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</si>
  <si>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</si>
  <si>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</si>
  <si>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</si>
  <si>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</si>
  <si>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</si>
  <si>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</si>
  <si>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</si>
  <si>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</si>
  <si>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</si>
  <si>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</si>
  <si>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</si>
  <si>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</si>
  <si>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</si>
  <si>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</si>
  <si>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</si>
  <si>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</si>
  <si>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</si>
  <si>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</si>
  <si>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</si>
  <si>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</si>
  <si>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</si>
  <si>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</si>
  <si>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</si>
  <si>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</si>
  <si>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</si>
  <si>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</si>
  <si>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</si>
  <si>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</si>
  <si>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</si>
  <si>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</si>
  <si>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</si>
  <si>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</si>
  <si>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</si>
  <si>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</si>
  <si>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</si>
  <si>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</si>
  <si>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</si>
  <si>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</si>
  <si>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</si>
  <si>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</si>
  <si>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</si>
  <si>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</si>
  <si>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</si>
  <si>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</si>
  <si>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</si>
  <si>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</si>
  <si>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</si>
  <si>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</si>
  <si>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</si>
  <si>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</si>
  <si>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</si>
  <si>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</si>
  <si>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</si>
  <si>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</si>
  <si>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</si>
  <si>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</si>
  <si>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</si>
  <si>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</si>
  <si>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</si>
  <si>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</si>
  <si>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</si>
  <si>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</si>
  <si>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</si>
  <si>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</si>
  <si>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</si>
  <si>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</si>
  <si>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</si>
  <si>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</si>
  <si>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</si>
  <si>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</si>
  <si>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</si>
  <si>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</si>
  <si>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</si>
  <si>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</si>
  <si>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</si>
  <si>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</si>
  <si>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</si>
  <si>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</si>
  <si>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</si>
  <si>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</si>
  <si>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</si>
  <si>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</si>
  <si>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</si>
  <si>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</si>
  <si>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</si>
  <si>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</si>
  <si>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</si>
  <si>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</si>
  <si>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</si>
  <si>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</si>
  <si>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</si>
  <si>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</si>
  <si>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</si>
  <si>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</si>
  <si>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</si>
  <si>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</si>
  <si>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</si>
  <si>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</si>
  <si>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</si>
  <si>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</si>
  <si>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</si>
  <si>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</si>
  <si>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</si>
  <si>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</si>
  <si>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</si>
  <si>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</si>
  <si>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</si>
  <si>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</si>
  <si>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</si>
  <si>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</si>
  <si>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</si>
  <si>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</si>
  <si>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</si>
  <si>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</si>
  <si>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</si>
  <si>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</si>
  <si>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</si>
  <si>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</si>
  <si>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</si>
  <si>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</si>
  <si>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</si>
  <si>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</si>
  <si>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</si>
  <si>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</si>
  <si>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</si>
  <si>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</si>
  <si>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</si>
  <si>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</si>
  <si>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</si>
  <si>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</si>
  <si>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</si>
  <si>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</si>
  <si>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</si>
  <si>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</si>
  <si>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</si>
  <si>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</si>
  <si>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</si>
  <si>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</si>
  <si>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</si>
  <si>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</si>
  <si>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</si>
  <si>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</si>
  <si>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</si>
  <si>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</si>
  <si>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</si>
  <si>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</si>
  <si>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</si>
  <si>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</si>
  <si>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</si>
  <si>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</si>
  <si>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</si>
  <si>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</si>
  <si>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</si>
  <si>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</si>
  <si>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</si>
  <si>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</si>
  <si>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</si>
  <si>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</si>
  <si>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</si>
  <si>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</si>
  <si>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</si>
  <si>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</si>
  <si>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</si>
  <si>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</si>
  <si>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</si>
  <si>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</si>
  <si>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</si>
  <si>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</si>
  <si>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</si>
  <si>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</si>
  <si>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</si>
  <si>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</si>
  <si>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</si>
  <si>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</si>
  <si>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</si>
  <si>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</si>
  <si>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</si>
  <si>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</si>
  <si>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</si>
  <si>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</si>
  <si>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</si>
  <si>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</si>
  <si>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</si>
  <si>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</si>
  <si>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</si>
  <si>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</si>
  <si>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MINERA AURIFERA HH PICKMANN E.I.R.L.</t>
  </si>
  <si>
    <t>JESUS</t>
  </si>
  <si>
    <t>PROCESADORA COSTA SUR S.A.C.</t>
  </si>
  <si>
    <t>RAUL 40</t>
  </si>
  <si>
    <t>HUANUHUANU</t>
  </si>
  <si>
    <t>MORADA</t>
  </si>
  <si>
    <t>COMPAÑIA MINERA VALOR S.A.</t>
  </si>
  <si>
    <t>GRAVIMETRÍA</t>
  </si>
  <si>
    <t>ACUMULACION CERRO</t>
  </si>
  <si>
    <t>AURIFERA SACRAMENTO S.A.</t>
  </si>
  <si>
    <t>SACRAMENTO</t>
  </si>
  <si>
    <t>HUAYTARA</t>
  </si>
  <si>
    <t>COMPAÑIA MINERA LONDRES S.A.C.</t>
  </si>
  <si>
    <t>OROYA SUR</t>
  </si>
  <si>
    <t>S.M.R.L. TALLAHASSE 1</t>
  </si>
  <si>
    <t>TALLAHASSE 1</t>
  </si>
  <si>
    <t>SAN JOSE DE LOS MOLINOS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</si>
  <si>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</si>
  <si>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</si>
  <si>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</si>
  <si>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</si>
  <si>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</si>
  <si>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</si>
  <si>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</si>
  <si>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</si>
  <si>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</si>
  <si>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CIA MINERA PLATA DORADA S.A.</t>
  </si>
  <si>
    <t>ARIZONA</t>
  </si>
  <si>
    <t>PARINACOCHAS</t>
  </si>
  <si>
    <t>PULLO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</si>
  <si>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</si>
  <si>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</si>
  <si>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</si>
  <si>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</si>
  <si>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</si>
  <si>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EL PACIFICO DORADO S.A.C.</t>
  </si>
  <si>
    <t>MIRIAM PILAR UNO</t>
  </si>
  <si>
    <t>SANTA</t>
  </si>
  <si>
    <t>CACERES DEL PERU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</si>
</sst>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232</v>
      </c>
    </row>
    <row r="2" ht="13.5" thickBot="1">
      <c r="A2" s="65"/>
    </row>
    <row r="3" spans="1:22" ht="13.5" thickBot="1">
      <c r="A3" s="47"/>
      <c r="I3" s="56">
        <v>2016</v>
      </c>
      <c r="J3" s="57"/>
      <c r="K3" s="57"/>
      <c r="L3" s="57"/>
      <c r="M3" s="57"/>
      <c r="N3" s="58"/>
      <c r="O3" s="56">
        <v>2015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280</v>
      </c>
      <c r="L4" s="29" t="s">
        <v>13</v>
      </c>
      <c r="M4" s="29" t="s">
        <v>8</v>
      </c>
      <c r="N4" s="49" t="s">
        <v>281</v>
      </c>
      <c r="O4" s="48" t="s">
        <v>14</v>
      </c>
      <c r="P4" s="29" t="s">
        <v>15</v>
      </c>
      <c r="Q4" s="29" t="s">
        <v>280</v>
      </c>
      <c r="R4" s="29" t="s">
        <v>16</v>
      </c>
      <c r="S4" s="29" t="s">
        <v>17</v>
      </c>
      <c r="T4" s="49" t="s">
        <v>282</v>
      </c>
      <c r="U4" s="50" t="s">
        <v>283</v>
      </c>
      <c r="V4" s="49" t="s">
        <v>284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233</v>
      </c>
      <c r="E6" s="39" t="s">
        <v>234</v>
      </c>
      <c r="F6" s="39" t="s">
        <v>39</v>
      </c>
      <c r="G6" s="39" t="s">
        <v>235</v>
      </c>
      <c r="H6" s="43" t="s">
        <v>236</v>
      </c>
      <c r="I6" s="44">
        <v>38.960263</v>
      </c>
      <c r="J6" s="40">
        <v>13.478892</v>
      </c>
      <c r="K6" s="41">
        <v>52.439155</v>
      </c>
      <c r="L6" s="40">
        <v>137.84871</v>
      </c>
      <c r="M6" s="40">
        <v>62.461714</v>
      </c>
      <c r="N6" s="45">
        <v>200.310424</v>
      </c>
      <c r="O6" s="44">
        <v>0</v>
      </c>
      <c r="P6" s="40">
        <v>0</v>
      </c>
      <c r="Q6" s="41">
        <v>0</v>
      </c>
      <c r="R6" s="40">
        <v>53.392807</v>
      </c>
      <c r="S6" s="40">
        <v>8.00195</v>
      </c>
      <c r="T6" s="45">
        <v>61.394757</v>
      </c>
      <c r="U6" s="37" t="s">
        <v>28</v>
      </c>
      <c r="V6" s="38" t="s">
        <v>28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</v>
      </c>
      <c r="J7" s="40">
        <v>10.266364</v>
      </c>
      <c r="K7" s="41">
        <v>10.266364</v>
      </c>
      <c r="L7" s="40">
        <v>8.38731</v>
      </c>
      <c r="M7" s="40">
        <v>69.164648</v>
      </c>
      <c r="N7" s="45">
        <v>77.551958</v>
      </c>
      <c r="O7" s="44">
        <v>0</v>
      </c>
      <c r="P7" s="40">
        <v>10.301645</v>
      </c>
      <c r="Q7" s="41">
        <v>10.301645</v>
      </c>
      <c r="R7" s="40">
        <v>0</v>
      </c>
      <c r="S7" s="40">
        <v>52.109221</v>
      </c>
      <c r="T7" s="45">
        <v>52.109221</v>
      </c>
      <c r="U7" s="26">
        <f aca="true" t="shared" si="0" ref="U6:U11">+((K7/Q7)-1)*100</f>
        <v>-0.3424792836484003</v>
      </c>
      <c r="V7" s="32">
        <f aca="true" t="shared" si="1" ref="V6:V11">+((N7/T7)-1)*100</f>
        <v>48.82578651482816</v>
      </c>
    </row>
    <row r="8" spans="1:22" ht="15">
      <c r="A8" s="42" t="s">
        <v>9</v>
      </c>
      <c r="B8" s="39" t="s">
        <v>35</v>
      </c>
      <c r="C8" s="39" t="s">
        <v>36</v>
      </c>
      <c r="D8" s="39" t="s">
        <v>259</v>
      </c>
      <c r="E8" s="39" t="s">
        <v>260</v>
      </c>
      <c r="F8" s="39" t="s">
        <v>48</v>
      </c>
      <c r="G8" s="39" t="s">
        <v>261</v>
      </c>
      <c r="H8" s="43" t="s">
        <v>261</v>
      </c>
      <c r="I8" s="44">
        <v>0</v>
      </c>
      <c r="J8" s="40">
        <v>0</v>
      </c>
      <c r="K8" s="41">
        <v>0</v>
      </c>
      <c r="L8" s="40">
        <v>0</v>
      </c>
      <c r="M8" s="40">
        <v>0</v>
      </c>
      <c r="N8" s="45">
        <v>0</v>
      </c>
      <c r="O8" s="44">
        <v>0</v>
      </c>
      <c r="P8" s="40">
        <v>0</v>
      </c>
      <c r="Q8" s="41">
        <v>0</v>
      </c>
      <c r="R8" s="40">
        <v>13.596666</v>
      </c>
      <c r="S8" s="40">
        <v>0</v>
      </c>
      <c r="T8" s="45">
        <v>13.596666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42</v>
      </c>
      <c r="E9" s="39" t="s">
        <v>43</v>
      </c>
      <c r="F9" s="39" t="s">
        <v>44</v>
      </c>
      <c r="G9" s="39" t="s">
        <v>45</v>
      </c>
      <c r="H9" s="43" t="s">
        <v>46</v>
      </c>
      <c r="I9" s="44">
        <v>0</v>
      </c>
      <c r="J9" s="40">
        <v>28.878711</v>
      </c>
      <c r="K9" s="41">
        <v>28.878711</v>
      </c>
      <c r="L9" s="40">
        <v>5.28087</v>
      </c>
      <c r="M9" s="40">
        <v>386.952394</v>
      </c>
      <c r="N9" s="45">
        <v>392.233264</v>
      </c>
      <c r="O9" s="44">
        <v>0</v>
      </c>
      <c r="P9" s="40">
        <v>31.918156</v>
      </c>
      <c r="Q9" s="41">
        <v>31.918156</v>
      </c>
      <c r="R9" s="40">
        <v>0</v>
      </c>
      <c r="S9" s="40">
        <v>220.105462</v>
      </c>
      <c r="T9" s="45">
        <v>220.105462</v>
      </c>
      <c r="U9" s="26">
        <f t="shared" si="0"/>
        <v>-9.522620918326242</v>
      </c>
      <c r="V9" s="32">
        <f t="shared" si="1"/>
        <v>78.20242189173845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276</v>
      </c>
      <c r="E10" s="39" t="s">
        <v>277</v>
      </c>
      <c r="F10" s="39" t="s">
        <v>44</v>
      </c>
      <c r="G10" s="39" t="s">
        <v>278</v>
      </c>
      <c r="H10" s="43" t="s">
        <v>279</v>
      </c>
      <c r="I10" s="44">
        <v>19.915398</v>
      </c>
      <c r="J10" s="40">
        <v>0</v>
      </c>
      <c r="K10" s="41">
        <v>19.915398</v>
      </c>
      <c r="L10" s="40">
        <v>57.387398</v>
      </c>
      <c r="M10" s="40">
        <v>0</v>
      </c>
      <c r="N10" s="45">
        <v>57.387398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28</v>
      </c>
      <c r="V10" s="38" t="s">
        <v>28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221</v>
      </c>
      <c r="E11" s="51" t="s">
        <v>47</v>
      </c>
      <c r="F11" s="39" t="s">
        <v>48</v>
      </c>
      <c r="G11" s="39" t="s">
        <v>49</v>
      </c>
      <c r="H11" s="43" t="s">
        <v>50</v>
      </c>
      <c r="I11" s="44">
        <v>0</v>
      </c>
      <c r="J11" s="40">
        <v>21.941235</v>
      </c>
      <c r="K11" s="41">
        <v>21.941235</v>
      </c>
      <c r="L11" s="40">
        <v>0</v>
      </c>
      <c r="M11" s="40">
        <v>196.894239</v>
      </c>
      <c r="N11" s="45">
        <v>196.894239</v>
      </c>
      <c r="O11" s="44">
        <v>0</v>
      </c>
      <c r="P11" s="40">
        <v>28.375899</v>
      </c>
      <c r="Q11" s="41">
        <v>28.375899</v>
      </c>
      <c r="R11" s="40">
        <v>0</v>
      </c>
      <c r="S11" s="40">
        <v>233.273723</v>
      </c>
      <c r="T11" s="45">
        <v>233.273723</v>
      </c>
      <c r="U11" s="26">
        <f t="shared" si="0"/>
        <v>-22.67651150012904</v>
      </c>
      <c r="V11" s="32">
        <f t="shared" si="1"/>
        <v>-15.595191576721223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54</v>
      </c>
      <c r="E12" s="39" t="s">
        <v>55</v>
      </c>
      <c r="F12" s="39" t="s">
        <v>39</v>
      </c>
      <c r="G12" s="39" t="s">
        <v>56</v>
      </c>
      <c r="H12" s="43" t="s">
        <v>57</v>
      </c>
      <c r="I12" s="44">
        <v>32831.299758</v>
      </c>
      <c r="J12" s="40">
        <v>1248.999173</v>
      </c>
      <c r="K12" s="41">
        <v>34080.298931</v>
      </c>
      <c r="L12" s="40">
        <v>298248.018051</v>
      </c>
      <c r="M12" s="40">
        <v>7891.606918</v>
      </c>
      <c r="N12" s="45">
        <v>306139.624969</v>
      </c>
      <c r="O12" s="44">
        <v>34974.8856</v>
      </c>
      <c r="P12" s="40">
        <v>1518.8282</v>
      </c>
      <c r="Q12" s="41">
        <v>36493.7138</v>
      </c>
      <c r="R12" s="40">
        <v>241381.6068</v>
      </c>
      <c r="S12" s="40">
        <v>15112.0659</v>
      </c>
      <c r="T12" s="45">
        <v>256493.6727</v>
      </c>
      <c r="U12" s="26">
        <f>+((K12/Q12)-1)*100</f>
        <v>-6.613234493552699</v>
      </c>
      <c r="V12" s="32">
        <f aca="true" t="shared" si="2" ref="V12:V75">+((N12/T12)-1)*100</f>
        <v>19.355624544807725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58</v>
      </c>
      <c r="E13" s="39" t="s">
        <v>59</v>
      </c>
      <c r="F13" s="39" t="s">
        <v>60</v>
      </c>
      <c r="G13" s="39" t="s">
        <v>61</v>
      </c>
      <c r="H13" s="43" t="s">
        <v>61</v>
      </c>
      <c r="I13" s="44">
        <v>20254.15275</v>
      </c>
      <c r="J13" s="40">
        <v>0</v>
      </c>
      <c r="K13" s="41">
        <v>20254.15275</v>
      </c>
      <c r="L13" s="40">
        <v>146901.999417</v>
      </c>
      <c r="M13" s="40">
        <v>0</v>
      </c>
      <c r="N13" s="45">
        <v>146901.999417</v>
      </c>
      <c r="O13" s="44">
        <v>21260.33182</v>
      </c>
      <c r="P13" s="40">
        <v>0</v>
      </c>
      <c r="Q13" s="41">
        <v>21260.33182</v>
      </c>
      <c r="R13" s="40">
        <v>130688.23144</v>
      </c>
      <c r="S13" s="40">
        <v>0</v>
      </c>
      <c r="T13" s="45">
        <v>130688.23144</v>
      </c>
      <c r="U13" s="26">
        <f aca="true" t="shared" si="3" ref="U13:U76">+((K13/Q13)-1)*100</f>
        <v>-4.732659294872654</v>
      </c>
      <c r="V13" s="32">
        <f aca="true" t="shared" si="4" ref="V13:V76">+((N13/T13)-1)*100</f>
        <v>12.40644838356686</v>
      </c>
    </row>
    <row r="14" spans="1:22" ht="15">
      <c r="A14" s="42" t="s">
        <v>9</v>
      </c>
      <c r="B14" s="39" t="s">
        <v>257</v>
      </c>
      <c r="C14" s="39" t="s">
        <v>31</v>
      </c>
      <c r="D14" s="39" t="s">
        <v>58</v>
      </c>
      <c r="E14" s="39" t="s">
        <v>59</v>
      </c>
      <c r="F14" s="39" t="s">
        <v>60</v>
      </c>
      <c r="G14" s="39" t="s">
        <v>61</v>
      </c>
      <c r="H14" s="43" t="s">
        <v>61</v>
      </c>
      <c r="I14" s="44">
        <v>0</v>
      </c>
      <c r="J14" s="40">
        <v>0</v>
      </c>
      <c r="K14" s="41">
        <v>0</v>
      </c>
      <c r="L14" s="40">
        <v>0</v>
      </c>
      <c r="M14" s="40">
        <v>24.882417</v>
      </c>
      <c r="N14" s="45">
        <v>24.882417</v>
      </c>
      <c r="O14" s="44">
        <v>0</v>
      </c>
      <c r="P14" s="40">
        <v>0</v>
      </c>
      <c r="Q14" s="41">
        <v>0</v>
      </c>
      <c r="R14" s="40">
        <v>0</v>
      </c>
      <c r="S14" s="40">
        <v>0</v>
      </c>
      <c r="T14" s="45">
        <v>0</v>
      </c>
      <c r="U14" s="37" t="s">
        <v>28</v>
      </c>
      <c r="V14" s="38" t="s">
        <v>28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63</v>
      </c>
      <c r="E15" s="51" t="s">
        <v>64</v>
      </c>
      <c r="F15" s="39" t="s">
        <v>32</v>
      </c>
      <c r="G15" s="39" t="s">
        <v>33</v>
      </c>
      <c r="H15" s="43" t="s">
        <v>64</v>
      </c>
      <c r="I15" s="44">
        <v>193.234758</v>
      </c>
      <c r="J15" s="40">
        <v>33.854675</v>
      </c>
      <c r="K15" s="41">
        <v>227.089433</v>
      </c>
      <c r="L15" s="40">
        <v>2133.667775</v>
      </c>
      <c r="M15" s="40">
        <v>270.503456</v>
      </c>
      <c r="N15" s="45">
        <v>2404.171231</v>
      </c>
      <c r="O15" s="44">
        <v>279.91725</v>
      </c>
      <c r="P15" s="40">
        <v>24.861573</v>
      </c>
      <c r="Q15" s="41">
        <v>304.778823</v>
      </c>
      <c r="R15" s="40">
        <v>2039.840923</v>
      </c>
      <c r="S15" s="40">
        <v>163.60872</v>
      </c>
      <c r="T15" s="45">
        <v>2203.449643</v>
      </c>
      <c r="U15" s="26">
        <f t="shared" si="3"/>
        <v>-25.490416045080654</v>
      </c>
      <c r="V15" s="32">
        <f t="shared" si="4"/>
        <v>9.109424789337005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63</v>
      </c>
      <c r="E16" s="51" t="s">
        <v>66</v>
      </c>
      <c r="F16" s="39" t="s">
        <v>32</v>
      </c>
      <c r="G16" s="39" t="s">
        <v>33</v>
      </c>
      <c r="H16" s="43" t="s">
        <v>33</v>
      </c>
      <c r="I16" s="44">
        <v>168.06804</v>
      </c>
      <c r="J16" s="40">
        <v>59.860424</v>
      </c>
      <c r="K16" s="41">
        <v>227.928464</v>
      </c>
      <c r="L16" s="40">
        <v>1893.921844</v>
      </c>
      <c r="M16" s="40">
        <v>457.552482</v>
      </c>
      <c r="N16" s="45">
        <v>2351.474326</v>
      </c>
      <c r="O16" s="44">
        <v>248.945811</v>
      </c>
      <c r="P16" s="40">
        <v>45.196644</v>
      </c>
      <c r="Q16" s="41">
        <v>294.142455</v>
      </c>
      <c r="R16" s="40">
        <v>1816.988057</v>
      </c>
      <c r="S16" s="40">
        <v>316.108111</v>
      </c>
      <c r="T16" s="45">
        <v>2133.096168</v>
      </c>
      <c r="U16" s="26">
        <f t="shared" si="3"/>
        <v>-22.510858216642006</v>
      </c>
      <c r="V16" s="32">
        <f t="shared" si="4"/>
        <v>10.237614284627039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63</v>
      </c>
      <c r="E17" s="39" t="s">
        <v>65</v>
      </c>
      <c r="F17" s="39" t="s">
        <v>32</v>
      </c>
      <c r="G17" s="39" t="s">
        <v>33</v>
      </c>
      <c r="H17" s="43" t="s">
        <v>33</v>
      </c>
      <c r="I17" s="44">
        <v>193.493216</v>
      </c>
      <c r="J17" s="40">
        <v>16.29614</v>
      </c>
      <c r="K17" s="41">
        <v>209.789356</v>
      </c>
      <c r="L17" s="40">
        <v>2125.788347</v>
      </c>
      <c r="M17" s="40">
        <v>144.229845</v>
      </c>
      <c r="N17" s="45">
        <v>2270.018192</v>
      </c>
      <c r="O17" s="44">
        <v>276.890628</v>
      </c>
      <c r="P17" s="40">
        <v>7.735576</v>
      </c>
      <c r="Q17" s="41">
        <v>284.626204</v>
      </c>
      <c r="R17" s="40">
        <v>2033.960429</v>
      </c>
      <c r="S17" s="40">
        <v>52.141834</v>
      </c>
      <c r="T17" s="45">
        <v>2086.102263</v>
      </c>
      <c r="U17" s="26">
        <f t="shared" si="3"/>
        <v>-26.293028171081534</v>
      </c>
      <c r="V17" s="32">
        <f t="shared" si="4"/>
        <v>8.816247039371516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67</v>
      </c>
      <c r="E18" s="39" t="s">
        <v>68</v>
      </c>
      <c r="F18" s="39" t="s">
        <v>69</v>
      </c>
      <c r="G18" s="39" t="s">
        <v>69</v>
      </c>
      <c r="H18" s="43" t="s">
        <v>70</v>
      </c>
      <c r="I18" s="44">
        <v>36.019599</v>
      </c>
      <c r="J18" s="40">
        <v>85.768332</v>
      </c>
      <c r="K18" s="41">
        <v>121.787931</v>
      </c>
      <c r="L18" s="40">
        <v>182.041002</v>
      </c>
      <c r="M18" s="40">
        <v>719.361166</v>
      </c>
      <c r="N18" s="45">
        <v>901.402168</v>
      </c>
      <c r="O18" s="44">
        <v>37.455296</v>
      </c>
      <c r="P18" s="40">
        <v>78.963131</v>
      </c>
      <c r="Q18" s="41">
        <v>116.418427</v>
      </c>
      <c r="R18" s="40">
        <v>447.534058</v>
      </c>
      <c r="S18" s="40">
        <v>778.722765</v>
      </c>
      <c r="T18" s="45">
        <v>1226.256823</v>
      </c>
      <c r="U18" s="26">
        <f t="shared" si="3"/>
        <v>4.612245791639169</v>
      </c>
      <c r="V18" s="32">
        <f t="shared" si="4"/>
        <v>-26.491567582494913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71</v>
      </c>
      <c r="E19" s="51" t="s">
        <v>72</v>
      </c>
      <c r="F19" s="39" t="s">
        <v>32</v>
      </c>
      <c r="G19" s="39" t="s">
        <v>33</v>
      </c>
      <c r="H19" s="43" t="s">
        <v>33</v>
      </c>
      <c r="I19" s="44">
        <v>295.257784</v>
      </c>
      <c r="J19" s="40">
        <v>0</v>
      </c>
      <c r="K19" s="41">
        <v>295.257784</v>
      </c>
      <c r="L19" s="40">
        <v>2284.883913</v>
      </c>
      <c r="M19" s="40">
        <v>0</v>
      </c>
      <c r="N19" s="45">
        <v>2284.883913</v>
      </c>
      <c r="O19" s="44">
        <v>288.50716</v>
      </c>
      <c r="P19" s="40">
        <v>0</v>
      </c>
      <c r="Q19" s="41">
        <v>288.50716</v>
      </c>
      <c r="R19" s="40">
        <v>1696.768576</v>
      </c>
      <c r="S19" s="40">
        <v>0</v>
      </c>
      <c r="T19" s="45">
        <v>1696.768576</v>
      </c>
      <c r="U19" s="26">
        <f t="shared" si="3"/>
        <v>2.3398462623943184</v>
      </c>
      <c r="V19" s="32">
        <f t="shared" si="4"/>
        <v>34.66090457582827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237</v>
      </c>
      <c r="E20" s="39" t="s">
        <v>225</v>
      </c>
      <c r="F20" s="39" t="s">
        <v>69</v>
      </c>
      <c r="G20" s="39" t="s">
        <v>69</v>
      </c>
      <c r="H20" s="43" t="s">
        <v>123</v>
      </c>
      <c r="I20" s="44">
        <v>0</v>
      </c>
      <c r="J20" s="40">
        <v>160.466892</v>
      </c>
      <c r="K20" s="41">
        <v>160.466892</v>
      </c>
      <c r="L20" s="40">
        <v>0</v>
      </c>
      <c r="M20" s="40">
        <v>499.462742</v>
      </c>
      <c r="N20" s="45">
        <v>499.462742</v>
      </c>
      <c r="O20" s="44">
        <v>0</v>
      </c>
      <c r="P20" s="40">
        <v>0</v>
      </c>
      <c r="Q20" s="41">
        <v>0</v>
      </c>
      <c r="R20" s="40">
        <v>0</v>
      </c>
      <c r="S20" s="40">
        <v>0</v>
      </c>
      <c r="T20" s="45">
        <v>0</v>
      </c>
      <c r="U20" s="37" t="s">
        <v>28</v>
      </c>
      <c r="V20" s="38" t="s">
        <v>28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237</v>
      </c>
      <c r="E21" s="39" t="s">
        <v>51</v>
      </c>
      <c r="F21" s="39" t="s">
        <v>32</v>
      </c>
      <c r="G21" s="39" t="s">
        <v>33</v>
      </c>
      <c r="H21" s="43" t="s">
        <v>52</v>
      </c>
      <c r="I21" s="44">
        <v>0</v>
      </c>
      <c r="J21" s="40">
        <v>54.328559</v>
      </c>
      <c r="K21" s="41">
        <v>54.328559</v>
      </c>
      <c r="L21" s="40">
        <v>0</v>
      </c>
      <c r="M21" s="40">
        <v>389.877739</v>
      </c>
      <c r="N21" s="45">
        <v>389.877739</v>
      </c>
      <c r="O21" s="44">
        <v>0</v>
      </c>
      <c r="P21" s="40">
        <v>66.474147</v>
      </c>
      <c r="Q21" s="41">
        <v>66.474147</v>
      </c>
      <c r="R21" s="40">
        <v>0</v>
      </c>
      <c r="S21" s="40">
        <v>412.240155</v>
      </c>
      <c r="T21" s="45">
        <v>412.240155</v>
      </c>
      <c r="U21" s="26">
        <f t="shared" si="3"/>
        <v>-18.271145322105454</v>
      </c>
      <c r="V21" s="32">
        <f t="shared" si="4"/>
        <v>-5.424608866644731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237</v>
      </c>
      <c r="E22" s="39" t="s">
        <v>53</v>
      </c>
      <c r="F22" s="39" t="s">
        <v>32</v>
      </c>
      <c r="G22" s="39" t="s">
        <v>33</v>
      </c>
      <c r="H22" s="43" t="s">
        <v>52</v>
      </c>
      <c r="I22" s="44">
        <v>0</v>
      </c>
      <c r="J22" s="40">
        <v>0</v>
      </c>
      <c r="K22" s="41">
        <v>0</v>
      </c>
      <c r="L22" s="40">
        <v>0</v>
      </c>
      <c r="M22" s="40">
        <v>0</v>
      </c>
      <c r="N22" s="45">
        <v>0</v>
      </c>
      <c r="O22" s="44">
        <v>0</v>
      </c>
      <c r="P22" s="40">
        <v>5.390967</v>
      </c>
      <c r="Q22" s="41">
        <v>5.390967</v>
      </c>
      <c r="R22" s="40">
        <v>0</v>
      </c>
      <c r="S22" s="40">
        <v>147.27589</v>
      </c>
      <c r="T22" s="45">
        <v>147.27589</v>
      </c>
      <c r="U22" s="37" t="s">
        <v>28</v>
      </c>
      <c r="V22" s="38" t="s">
        <v>28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75</v>
      </c>
      <c r="E23" s="39" t="s">
        <v>76</v>
      </c>
      <c r="F23" s="39" t="s">
        <v>20</v>
      </c>
      <c r="G23" s="39" t="s">
        <v>77</v>
      </c>
      <c r="H23" s="43" t="s">
        <v>78</v>
      </c>
      <c r="I23" s="44">
        <v>1723.24602</v>
      </c>
      <c r="J23" s="40">
        <v>0</v>
      </c>
      <c r="K23" s="41">
        <v>1723.24602</v>
      </c>
      <c r="L23" s="40">
        <v>13360.355575</v>
      </c>
      <c r="M23" s="40">
        <v>0</v>
      </c>
      <c r="N23" s="45">
        <v>13360.355575</v>
      </c>
      <c r="O23" s="44">
        <v>1695.93183</v>
      </c>
      <c r="P23" s="40">
        <v>0</v>
      </c>
      <c r="Q23" s="41">
        <v>1695.93183</v>
      </c>
      <c r="R23" s="40">
        <v>12380.69437</v>
      </c>
      <c r="S23" s="40">
        <v>0</v>
      </c>
      <c r="T23" s="45">
        <v>12380.69437</v>
      </c>
      <c r="U23" s="26">
        <f t="shared" si="3"/>
        <v>1.6105712220755963</v>
      </c>
      <c r="V23" s="32">
        <f t="shared" si="4"/>
        <v>7.91281309208185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223</v>
      </c>
      <c r="E24" s="39" t="s">
        <v>73</v>
      </c>
      <c r="F24" s="39" t="s">
        <v>48</v>
      </c>
      <c r="G24" s="39" t="s">
        <v>48</v>
      </c>
      <c r="H24" s="43" t="s">
        <v>74</v>
      </c>
      <c r="I24" s="44">
        <v>62.244226</v>
      </c>
      <c r="J24" s="40">
        <v>29.295936</v>
      </c>
      <c r="K24" s="41">
        <v>91.540162</v>
      </c>
      <c r="L24" s="40">
        <v>445.516773</v>
      </c>
      <c r="M24" s="40">
        <v>236.775562</v>
      </c>
      <c r="N24" s="45">
        <v>682.292335</v>
      </c>
      <c r="O24" s="44">
        <v>48.482674</v>
      </c>
      <c r="P24" s="40">
        <v>30.783361</v>
      </c>
      <c r="Q24" s="41">
        <v>79.266035</v>
      </c>
      <c r="R24" s="40">
        <v>192.473097</v>
      </c>
      <c r="S24" s="40">
        <v>118.231083</v>
      </c>
      <c r="T24" s="45">
        <v>310.70418</v>
      </c>
      <c r="U24" s="26">
        <f t="shared" si="3"/>
        <v>15.48472432107899</v>
      </c>
      <c r="V24" s="38" t="s">
        <v>28</v>
      </c>
    </row>
    <row r="25" spans="1:22" ht="15">
      <c r="A25" s="42" t="s">
        <v>9</v>
      </c>
      <c r="B25" s="39" t="s">
        <v>35</v>
      </c>
      <c r="C25" s="39" t="s">
        <v>36</v>
      </c>
      <c r="D25" s="39" t="s">
        <v>262</v>
      </c>
      <c r="E25" s="39" t="s">
        <v>263</v>
      </c>
      <c r="F25" s="39" t="s">
        <v>32</v>
      </c>
      <c r="G25" s="39" t="s">
        <v>33</v>
      </c>
      <c r="H25" s="43" t="s">
        <v>33</v>
      </c>
      <c r="I25" s="44">
        <v>0</v>
      </c>
      <c r="J25" s="40">
        <v>1.074126</v>
      </c>
      <c r="K25" s="41">
        <v>1.074126</v>
      </c>
      <c r="L25" s="40">
        <v>0</v>
      </c>
      <c r="M25" s="40">
        <v>6.477069</v>
      </c>
      <c r="N25" s="45">
        <v>6.477069</v>
      </c>
      <c r="O25" s="44">
        <v>0</v>
      </c>
      <c r="P25" s="40">
        <v>0</v>
      </c>
      <c r="Q25" s="41">
        <v>0</v>
      </c>
      <c r="R25" s="40">
        <v>0</v>
      </c>
      <c r="S25" s="40">
        <v>0</v>
      </c>
      <c r="T25" s="45">
        <v>0</v>
      </c>
      <c r="U25" s="37" t="s">
        <v>28</v>
      </c>
      <c r="V25" s="38" t="s">
        <v>28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218</v>
      </c>
      <c r="E26" s="39" t="s">
        <v>79</v>
      </c>
      <c r="F26" s="39" t="s">
        <v>80</v>
      </c>
      <c r="G26" s="39" t="s">
        <v>81</v>
      </c>
      <c r="H26" s="43" t="s">
        <v>82</v>
      </c>
      <c r="I26" s="44">
        <v>3477.31592</v>
      </c>
      <c r="J26" s="40">
        <v>153.862609</v>
      </c>
      <c r="K26" s="41">
        <v>3631.178529</v>
      </c>
      <c r="L26" s="40">
        <v>26700.307751</v>
      </c>
      <c r="M26" s="40">
        <v>1372.765665</v>
      </c>
      <c r="N26" s="45">
        <v>28073.073416</v>
      </c>
      <c r="O26" s="44">
        <v>2853.090014</v>
      </c>
      <c r="P26" s="40">
        <v>228.785924</v>
      </c>
      <c r="Q26" s="41">
        <v>3081.875938</v>
      </c>
      <c r="R26" s="40">
        <v>23792.630599</v>
      </c>
      <c r="S26" s="40">
        <v>1794.832163</v>
      </c>
      <c r="T26" s="45">
        <v>25587.462762</v>
      </c>
      <c r="U26" s="26">
        <f t="shared" si="3"/>
        <v>17.823643847145654</v>
      </c>
      <c r="V26" s="32">
        <f t="shared" si="4"/>
        <v>9.714173996537824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85</v>
      </c>
      <c r="E27" s="39" t="s">
        <v>86</v>
      </c>
      <c r="F27" s="39" t="s">
        <v>87</v>
      </c>
      <c r="G27" s="39" t="s">
        <v>88</v>
      </c>
      <c r="H27" s="43" t="s">
        <v>86</v>
      </c>
      <c r="I27" s="44">
        <v>136.511428</v>
      </c>
      <c r="J27" s="40">
        <v>9.210099</v>
      </c>
      <c r="K27" s="41">
        <v>145.721527</v>
      </c>
      <c r="L27" s="40">
        <v>770.157191</v>
      </c>
      <c r="M27" s="40">
        <v>84.831829</v>
      </c>
      <c r="N27" s="45">
        <v>854.98902</v>
      </c>
      <c r="O27" s="44">
        <v>83.180663</v>
      </c>
      <c r="P27" s="40">
        <v>12.051246</v>
      </c>
      <c r="Q27" s="41">
        <v>95.231909</v>
      </c>
      <c r="R27" s="40">
        <v>759.100431</v>
      </c>
      <c r="S27" s="40">
        <v>102.311797</v>
      </c>
      <c r="T27" s="45">
        <v>861.412227</v>
      </c>
      <c r="U27" s="26">
        <f t="shared" si="3"/>
        <v>53.017542680993614</v>
      </c>
      <c r="V27" s="32">
        <f t="shared" si="4"/>
        <v>-0.7456600682776315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89</v>
      </c>
      <c r="E28" s="39" t="s">
        <v>90</v>
      </c>
      <c r="F28" s="39" t="s">
        <v>91</v>
      </c>
      <c r="G28" s="39" t="s">
        <v>92</v>
      </c>
      <c r="H28" s="43" t="s">
        <v>93</v>
      </c>
      <c r="I28" s="44">
        <v>29.68992</v>
      </c>
      <c r="J28" s="40">
        <v>81.50057</v>
      </c>
      <c r="K28" s="41">
        <v>111.19049</v>
      </c>
      <c r="L28" s="40">
        <v>351.84324</v>
      </c>
      <c r="M28" s="40">
        <v>805.85597</v>
      </c>
      <c r="N28" s="45">
        <v>1157.69921</v>
      </c>
      <c r="O28" s="44">
        <v>41.32645</v>
      </c>
      <c r="P28" s="40">
        <v>88.63776</v>
      </c>
      <c r="Q28" s="41">
        <v>129.96421</v>
      </c>
      <c r="R28" s="40">
        <v>318.01611</v>
      </c>
      <c r="S28" s="40">
        <v>570.30113</v>
      </c>
      <c r="T28" s="45">
        <v>888.31724</v>
      </c>
      <c r="U28" s="26">
        <f t="shared" si="3"/>
        <v>-14.445299979125025</v>
      </c>
      <c r="V28" s="32">
        <f t="shared" si="4"/>
        <v>30.324973767254605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94</v>
      </c>
      <c r="E29" s="39" t="s">
        <v>95</v>
      </c>
      <c r="F29" s="39" t="s">
        <v>96</v>
      </c>
      <c r="G29" s="39" t="s">
        <v>97</v>
      </c>
      <c r="H29" s="43" t="s">
        <v>97</v>
      </c>
      <c r="I29" s="44">
        <v>0</v>
      </c>
      <c r="J29" s="40">
        <v>0</v>
      </c>
      <c r="K29" s="41">
        <v>0</v>
      </c>
      <c r="L29" s="40">
        <v>14.70105</v>
      </c>
      <c r="M29" s="40">
        <v>0</v>
      </c>
      <c r="N29" s="45">
        <v>14.70105</v>
      </c>
      <c r="O29" s="44">
        <v>51.843312</v>
      </c>
      <c r="P29" s="40">
        <v>0</v>
      </c>
      <c r="Q29" s="41">
        <v>51.843312</v>
      </c>
      <c r="R29" s="40">
        <v>447.627191</v>
      </c>
      <c r="S29" s="40">
        <v>0</v>
      </c>
      <c r="T29" s="45">
        <v>447.627191</v>
      </c>
      <c r="U29" s="37" t="s">
        <v>28</v>
      </c>
      <c r="V29" s="32">
        <f t="shared" si="4"/>
        <v>-96.71578262098916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94</v>
      </c>
      <c r="E30" s="39" t="s">
        <v>98</v>
      </c>
      <c r="F30" s="39" t="s">
        <v>96</v>
      </c>
      <c r="G30" s="39" t="s">
        <v>97</v>
      </c>
      <c r="H30" s="43" t="s">
        <v>97</v>
      </c>
      <c r="I30" s="44">
        <v>0</v>
      </c>
      <c r="J30" s="40">
        <v>0</v>
      </c>
      <c r="K30" s="41">
        <v>0</v>
      </c>
      <c r="L30" s="40">
        <v>6.30045</v>
      </c>
      <c r="M30" s="40">
        <v>0</v>
      </c>
      <c r="N30" s="45">
        <v>6.30045</v>
      </c>
      <c r="O30" s="44">
        <v>22.218596</v>
      </c>
      <c r="P30" s="40">
        <v>0</v>
      </c>
      <c r="Q30" s="41">
        <v>22.218596</v>
      </c>
      <c r="R30" s="40">
        <v>191.840518</v>
      </c>
      <c r="S30" s="40">
        <v>0</v>
      </c>
      <c r="T30" s="45">
        <v>191.840518</v>
      </c>
      <c r="U30" s="37" t="s">
        <v>28</v>
      </c>
      <c r="V30" s="32">
        <f t="shared" si="4"/>
        <v>-96.71578764189951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99</v>
      </c>
      <c r="E31" s="39" t="s">
        <v>224</v>
      </c>
      <c r="F31" s="39" t="s">
        <v>20</v>
      </c>
      <c r="G31" s="39" t="s">
        <v>101</v>
      </c>
      <c r="H31" s="43" t="s">
        <v>102</v>
      </c>
      <c r="I31" s="44">
        <v>0</v>
      </c>
      <c r="J31" s="40">
        <v>9.263963</v>
      </c>
      <c r="K31" s="41">
        <v>9.263963</v>
      </c>
      <c r="L31" s="40">
        <v>0</v>
      </c>
      <c r="M31" s="40">
        <v>98.872742</v>
      </c>
      <c r="N31" s="45">
        <v>98.872742</v>
      </c>
      <c r="O31" s="44">
        <v>0.3945</v>
      </c>
      <c r="P31" s="40">
        <v>16.24765</v>
      </c>
      <c r="Q31" s="41">
        <v>16.64215</v>
      </c>
      <c r="R31" s="40">
        <v>0.3945</v>
      </c>
      <c r="S31" s="40">
        <v>16.24765</v>
      </c>
      <c r="T31" s="45">
        <v>16.64215</v>
      </c>
      <c r="U31" s="26">
        <f t="shared" si="3"/>
        <v>-44.33433781091986</v>
      </c>
      <c r="V31" s="38" t="s">
        <v>28</v>
      </c>
      <c r="W31" s="1"/>
    </row>
    <row r="32" spans="1:22" ht="15">
      <c r="A32" s="42" t="s">
        <v>9</v>
      </c>
      <c r="B32" s="39" t="s">
        <v>35</v>
      </c>
      <c r="C32" s="39" t="s">
        <v>31</v>
      </c>
      <c r="D32" s="39" t="s">
        <v>99</v>
      </c>
      <c r="E32" s="39" t="s">
        <v>100</v>
      </c>
      <c r="F32" s="39" t="s">
        <v>20</v>
      </c>
      <c r="G32" s="39" t="s">
        <v>101</v>
      </c>
      <c r="H32" s="43" t="s">
        <v>102</v>
      </c>
      <c r="I32" s="44">
        <v>0</v>
      </c>
      <c r="J32" s="40">
        <v>0</v>
      </c>
      <c r="K32" s="41">
        <v>0</v>
      </c>
      <c r="L32" s="40">
        <v>0</v>
      </c>
      <c r="M32" s="40">
        <v>0</v>
      </c>
      <c r="N32" s="45">
        <v>0</v>
      </c>
      <c r="O32" s="44">
        <v>0</v>
      </c>
      <c r="P32" s="40">
        <v>0</v>
      </c>
      <c r="Q32" s="41">
        <v>0</v>
      </c>
      <c r="R32" s="40">
        <v>3.07783</v>
      </c>
      <c r="S32" s="40">
        <v>72.608565</v>
      </c>
      <c r="T32" s="45">
        <v>75.686395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103</v>
      </c>
      <c r="E33" s="39" t="s">
        <v>104</v>
      </c>
      <c r="F33" s="39" t="s">
        <v>39</v>
      </c>
      <c r="G33" s="39" t="s">
        <v>105</v>
      </c>
      <c r="H33" s="43" t="s">
        <v>106</v>
      </c>
      <c r="I33" s="44">
        <v>53.4924</v>
      </c>
      <c r="J33" s="40">
        <v>75.6278</v>
      </c>
      <c r="K33" s="41">
        <v>129.1202</v>
      </c>
      <c r="L33" s="40">
        <v>314.96838</v>
      </c>
      <c r="M33" s="40">
        <v>468.5906</v>
      </c>
      <c r="N33" s="45">
        <v>783.55898</v>
      </c>
      <c r="O33" s="44">
        <v>56.8251</v>
      </c>
      <c r="P33" s="40">
        <v>108.1169</v>
      </c>
      <c r="Q33" s="41">
        <v>164.942</v>
      </c>
      <c r="R33" s="40">
        <v>471.439</v>
      </c>
      <c r="S33" s="40">
        <v>691.822</v>
      </c>
      <c r="T33" s="45">
        <v>1163.261</v>
      </c>
      <c r="U33" s="26">
        <f t="shared" si="3"/>
        <v>-21.717815959549412</v>
      </c>
      <c r="V33" s="32">
        <f t="shared" si="4"/>
        <v>-32.64117167170566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103</v>
      </c>
      <c r="E34" s="39" t="s">
        <v>107</v>
      </c>
      <c r="F34" s="39" t="s">
        <v>39</v>
      </c>
      <c r="G34" s="39" t="s">
        <v>105</v>
      </c>
      <c r="H34" s="43" t="s">
        <v>106</v>
      </c>
      <c r="I34" s="44">
        <v>25.272</v>
      </c>
      <c r="J34" s="40">
        <v>35.9452</v>
      </c>
      <c r="K34" s="41">
        <v>61.2172</v>
      </c>
      <c r="L34" s="40">
        <v>165.02532</v>
      </c>
      <c r="M34" s="40">
        <v>252.462</v>
      </c>
      <c r="N34" s="45">
        <v>417.48732</v>
      </c>
      <c r="O34" s="44">
        <v>12.873</v>
      </c>
      <c r="P34" s="40">
        <v>24.2813</v>
      </c>
      <c r="Q34" s="41">
        <v>37.1543</v>
      </c>
      <c r="R34" s="40">
        <v>142.326</v>
      </c>
      <c r="S34" s="40">
        <v>199.1967</v>
      </c>
      <c r="T34" s="45">
        <v>341.5227</v>
      </c>
      <c r="U34" s="26">
        <f t="shared" si="3"/>
        <v>64.76477823562819</v>
      </c>
      <c r="V34" s="32">
        <f t="shared" si="4"/>
        <v>22.24291972393051</v>
      </c>
    </row>
    <row r="35" spans="1:22" ht="15">
      <c r="A35" s="42" t="s">
        <v>9</v>
      </c>
      <c r="B35" s="39" t="s">
        <v>35</v>
      </c>
      <c r="C35" s="39" t="s">
        <v>31</v>
      </c>
      <c r="D35" s="39" t="s">
        <v>256</v>
      </c>
      <c r="E35" s="39" t="s">
        <v>73</v>
      </c>
      <c r="F35" s="39" t="s">
        <v>48</v>
      </c>
      <c r="G35" s="39" t="s">
        <v>48</v>
      </c>
      <c r="H35" s="43" t="s">
        <v>74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0</v>
      </c>
      <c r="P35" s="40">
        <v>0</v>
      </c>
      <c r="Q35" s="41">
        <v>0</v>
      </c>
      <c r="R35" s="40">
        <v>279.68075</v>
      </c>
      <c r="S35" s="40">
        <v>145.785237</v>
      </c>
      <c r="T35" s="45">
        <v>425.465987</v>
      </c>
      <c r="U35" s="37" t="s">
        <v>28</v>
      </c>
      <c r="V35" s="38" t="s">
        <v>28</v>
      </c>
    </row>
    <row r="36" spans="1:22" ht="15">
      <c r="A36" s="42" t="s">
        <v>9</v>
      </c>
      <c r="B36" s="39" t="s">
        <v>62</v>
      </c>
      <c r="C36" s="39" t="s">
        <v>31</v>
      </c>
      <c r="D36" s="39" t="s">
        <v>206</v>
      </c>
      <c r="E36" s="39" t="s">
        <v>207</v>
      </c>
      <c r="F36" s="39" t="s">
        <v>69</v>
      </c>
      <c r="G36" s="39" t="s">
        <v>69</v>
      </c>
      <c r="H36" s="43" t="s">
        <v>123</v>
      </c>
      <c r="I36" s="44">
        <v>0</v>
      </c>
      <c r="J36" s="40">
        <v>0</v>
      </c>
      <c r="K36" s="41">
        <v>0</v>
      </c>
      <c r="L36" s="40">
        <v>6.09</v>
      </c>
      <c r="M36" s="40">
        <v>0</v>
      </c>
      <c r="N36" s="45">
        <v>6.09</v>
      </c>
      <c r="O36" s="44">
        <v>0</v>
      </c>
      <c r="P36" s="40">
        <v>0</v>
      </c>
      <c r="Q36" s="41">
        <v>0</v>
      </c>
      <c r="R36" s="40">
        <v>0</v>
      </c>
      <c r="S36" s="40">
        <v>0</v>
      </c>
      <c r="T36" s="45">
        <v>0</v>
      </c>
      <c r="U36" s="37" t="s">
        <v>28</v>
      </c>
      <c r="V36" s="38" t="s">
        <v>28</v>
      </c>
    </row>
    <row r="37" spans="1:22" ht="15">
      <c r="A37" s="42" t="s">
        <v>9</v>
      </c>
      <c r="B37" s="39" t="s">
        <v>35</v>
      </c>
      <c r="C37" s="39" t="s">
        <v>31</v>
      </c>
      <c r="D37" s="39" t="s">
        <v>206</v>
      </c>
      <c r="E37" s="39" t="s">
        <v>207</v>
      </c>
      <c r="F37" s="39" t="s">
        <v>69</v>
      </c>
      <c r="G37" s="39" t="s">
        <v>69</v>
      </c>
      <c r="H37" s="43" t="s">
        <v>123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5.8</v>
      </c>
      <c r="P37" s="40">
        <v>0</v>
      </c>
      <c r="Q37" s="41">
        <v>5.8</v>
      </c>
      <c r="R37" s="40">
        <v>48.86</v>
      </c>
      <c r="S37" s="40">
        <v>0</v>
      </c>
      <c r="T37" s="45">
        <v>48.86</v>
      </c>
      <c r="U37" s="37" t="s">
        <v>28</v>
      </c>
      <c r="V37" s="38" t="s">
        <v>28</v>
      </c>
    </row>
    <row r="38" spans="1:22" ht="15">
      <c r="A38" s="42" t="s">
        <v>9</v>
      </c>
      <c r="B38" s="39" t="s">
        <v>35</v>
      </c>
      <c r="C38" s="39" t="s">
        <v>31</v>
      </c>
      <c r="D38" s="39" t="s">
        <v>108</v>
      </c>
      <c r="E38" s="39" t="s">
        <v>109</v>
      </c>
      <c r="F38" s="39" t="s">
        <v>110</v>
      </c>
      <c r="G38" s="39" t="s">
        <v>111</v>
      </c>
      <c r="H38" s="43" t="s">
        <v>112</v>
      </c>
      <c r="I38" s="44">
        <v>387.914616</v>
      </c>
      <c r="J38" s="40">
        <v>0</v>
      </c>
      <c r="K38" s="41">
        <v>387.914616</v>
      </c>
      <c r="L38" s="40">
        <v>2198.813205</v>
      </c>
      <c r="M38" s="40">
        <v>0</v>
      </c>
      <c r="N38" s="45">
        <v>2198.813205</v>
      </c>
      <c r="O38" s="44">
        <v>253.5584</v>
      </c>
      <c r="P38" s="40">
        <v>0</v>
      </c>
      <c r="Q38" s="41">
        <v>253.5584</v>
      </c>
      <c r="R38" s="40">
        <v>1901.995523</v>
      </c>
      <c r="S38" s="40">
        <v>0</v>
      </c>
      <c r="T38" s="45">
        <v>1901.995523</v>
      </c>
      <c r="U38" s="26">
        <f t="shared" si="3"/>
        <v>52.98827252419955</v>
      </c>
      <c r="V38" s="32">
        <f t="shared" si="4"/>
        <v>15.605593094763549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197</v>
      </c>
      <c r="E39" s="39" t="s">
        <v>198</v>
      </c>
      <c r="F39" s="39" t="s">
        <v>48</v>
      </c>
      <c r="G39" s="39" t="s">
        <v>199</v>
      </c>
      <c r="H39" s="43" t="s">
        <v>199</v>
      </c>
      <c r="I39" s="44">
        <v>0</v>
      </c>
      <c r="J39" s="40">
        <v>0</v>
      </c>
      <c r="K39" s="41">
        <v>0</v>
      </c>
      <c r="L39" s="40">
        <v>0</v>
      </c>
      <c r="M39" s="40">
        <v>0</v>
      </c>
      <c r="N39" s="45">
        <v>0</v>
      </c>
      <c r="O39" s="44">
        <v>0</v>
      </c>
      <c r="P39" s="40">
        <v>1.142539</v>
      </c>
      <c r="Q39" s="41">
        <v>1.142539</v>
      </c>
      <c r="R39" s="40">
        <v>70.280225</v>
      </c>
      <c r="S39" s="40">
        <v>52.941486</v>
      </c>
      <c r="T39" s="45">
        <v>123.221711</v>
      </c>
      <c r="U39" s="37" t="s">
        <v>28</v>
      </c>
      <c r="V39" s="38" t="s">
        <v>28</v>
      </c>
    </row>
    <row r="40" spans="1:22" ht="15">
      <c r="A40" s="42" t="s">
        <v>9</v>
      </c>
      <c r="B40" s="39" t="s">
        <v>35</v>
      </c>
      <c r="C40" s="39" t="s">
        <v>36</v>
      </c>
      <c r="D40" s="39" t="s">
        <v>113</v>
      </c>
      <c r="E40" s="39" t="s">
        <v>208</v>
      </c>
      <c r="F40" s="39" t="s">
        <v>80</v>
      </c>
      <c r="G40" s="39" t="s">
        <v>213</v>
      </c>
      <c r="H40" s="43" t="s">
        <v>114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2.90815</v>
      </c>
      <c r="P40" s="40">
        <v>0</v>
      </c>
      <c r="Q40" s="41">
        <v>2.90815</v>
      </c>
      <c r="R40" s="40">
        <v>22.68058</v>
      </c>
      <c r="S40" s="40">
        <v>0</v>
      </c>
      <c r="T40" s="45">
        <v>22.68058</v>
      </c>
      <c r="U40" s="37" t="s">
        <v>28</v>
      </c>
      <c r="V40" s="38" t="s">
        <v>28</v>
      </c>
    </row>
    <row r="41" spans="1:22" ht="15">
      <c r="A41" s="42" t="s">
        <v>9</v>
      </c>
      <c r="B41" s="39" t="s">
        <v>257</v>
      </c>
      <c r="C41" s="39" t="s">
        <v>36</v>
      </c>
      <c r="D41" s="39" t="s">
        <v>113</v>
      </c>
      <c r="E41" s="39" t="s">
        <v>208</v>
      </c>
      <c r="F41" s="39" t="s">
        <v>80</v>
      </c>
      <c r="G41" s="39" t="s">
        <v>213</v>
      </c>
      <c r="H41" s="43" t="s">
        <v>114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0</v>
      </c>
      <c r="S41" s="40">
        <v>0.000156</v>
      </c>
      <c r="T41" s="45">
        <v>0.000156</v>
      </c>
      <c r="U41" s="37" t="s">
        <v>28</v>
      </c>
      <c r="V41" s="38" t="s">
        <v>28</v>
      </c>
    </row>
    <row r="42" spans="1:22" ht="15">
      <c r="A42" s="42" t="s">
        <v>9</v>
      </c>
      <c r="B42" s="39" t="s">
        <v>35</v>
      </c>
      <c r="C42" s="39" t="s">
        <v>31</v>
      </c>
      <c r="D42" s="39" t="s">
        <v>200</v>
      </c>
      <c r="E42" s="39" t="s">
        <v>115</v>
      </c>
      <c r="F42" s="39" t="s">
        <v>48</v>
      </c>
      <c r="G42" s="39" t="s">
        <v>116</v>
      </c>
      <c r="H42" s="43" t="s">
        <v>117</v>
      </c>
      <c r="I42" s="44">
        <v>1053.022701</v>
      </c>
      <c r="J42" s="40">
        <v>0</v>
      </c>
      <c r="K42" s="41">
        <v>1053.022701</v>
      </c>
      <c r="L42" s="40">
        <v>9376.864257</v>
      </c>
      <c r="M42" s="40">
        <v>0</v>
      </c>
      <c r="N42" s="45">
        <v>9376.864257</v>
      </c>
      <c r="O42" s="44">
        <v>1725.447841</v>
      </c>
      <c r="P42" s="40">
        <v>0</v>
      </c>
      <c r="Q42" s="41">
        <v>1725.447841</v>
      </c>
      <c r="R42" s="40">
        <v>14073.266083</v>
      </c>
      <c r="S42" s="40">
        <v>0</v>
      </c>
      <c r="T42" s="45">
        <v>14073.266083</v>
      </c>
      <c r="U42" s="26">
        <f t="shared" si="3"/>
        <v>-38.97104995131521</v>
      </c>
      <c r="V42" s="32">
        <f t="shared" si="4"/>
        <v>-33.37108669943423</v>
      </c>
    </row>
    <row r="43" spans="1:22" ht="15">
      <c r="A43" s="42" t="s">
        <v>9</v>
      </c>
      <c r="B43" s="39" t="s">
        <v>35</v>
      </c>
      <c r="C43" s="39" t="s">
        <v>31</v>
      </c>
      <c r="D43" s="39" t="s">
        <v>285</v>
      </c>
      <c r="E43" s="39" t="s">
        <v>286</v>
      </c>
      <c r="F43" s="39" t="s">
        <v>39</v>
      </c>
      <c r="G43" s="39" t="s">
        <v>287</v>
      </c>
      <c r="H43" s="43" t="s">
        <v>288</v>
      </c>
      <c r="I43" s="44">
        <v>24.051086</v>
      </c>
      <c r="J43" s="40">
        <v>0</v>
      </c>
      <c r="K43" s="41">
        <v>24.051086</v>
      </c>
      <c r="L43" s="40">
        <v>24.051086</v>
      </c>
      <c r="M43" s="40">
        <v>0</v>
      </c>
      <c r="N43" s="45">
        <v>24.051086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31</v>
      </c>
      <c r="D44" s="39" t="s">
        <v>118</v>
      </c>
      <c r="E44" s="39" t="s">
        <v>258</v>
      </c>
      <c r="F44" s="39" t="s">
        <v>69</v>
      </c>
      <c r="G44" s="39" t="s">
        <v>69</v>
      </c>
      <c r="H44" s="43" t="s">
        <v>120</v>
      </c>
      <c r="I44" s="44">
        <v>0</v>
      </c>
      <c r="J44" s="40">
        <v>0.652809</v>
      </c>
      <c r="K44" s="41">
        <v>0.652809</v>
      </c>
      <c r="L44" s="40">
        <v>0</v>
      </c>
      <c r="M44" s="40">
        <v>2.111353</v>
      </c>
      <c r="N44" s="45">
        <v>2.111353</v>
      </c>
      <c r="O44" s="44">
        <v>0</v>
      </c>
      <c r="P44" s="40">
        <v>15.842484</v>
      </c>
      <c r="Q44" s="41">
        <v>15.842484</v>
      </c>
      <c r="R44" s="40">
        <v>0</v>
      </c>
      <c r="S44" s="40">
        <v>72.325277</v>
      </c>
      <c r="T44" s="45">
        <v>72.325277</v>
      </c>
      <c r="U44" s="26">
        <f t="shared" si="3"/>
        <v>-95.8793772491738</v>
      </c>
      <c r="V44" s="32">
        <f t="shared" si="4"/>
        <v>-97.08075366237449</v>
      </c>
    </row>
    <row r="45" spans="1:22" ht="15">
      <c r="A45" s="42" t="s">
        <v>9</v>
      </c>
      <c r="B45" s="39" t="s">
        <v>35</v>
      </c>
      <c r="C45" s="39" t="s">
        <v>31</v>
      </c>
      <c r="D45" s="39" t="s">
        <v>118</v>
      </c>
      <c r="E45" s="39" t="s">
        <v>119</v>
      </c>
      <c r="F45" s="39" t="s">
        <v>69</v>
      </c>
      <c r="G45" s="39" t="s">
        <v>69</v>
      </c>
      <c r="H45" s="43" t="s">
        <v>120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0</v>
      </c>
      <c r="P45" s="40">
        <v>0</v>
      </c>
      <c r="Q45" s="41">
        <v>0</v>
      </c>
      <c r="R45" s="40">
        <v>0</v>
      </c>
      <c r="S45" s="40">
        <v>35.884089</v>
      </c>
      <c r="T45" s="45">
        <v>35.884089</v>
      </c>
      <c r="U45" s="37" t="s">
        <v>28</v>
      </c>
      <c r="V45" s="38" t="s">
        <v>28</v>
      </c>
    </row>
    <row r="46" spans="1:22" ht="15">
      <c r="A46" s="42" t="s">
        <v>9</v>
      </c>
      <c r="B46" s="39" t="s">
        <v>62</v>
      </c>
      <c r="C46" s="39" t="s">
        <v>31</v>
      </c>
      <c r="D46" s="39" t="s">
        <v>118</v>
      </c>
      <c r="E46" s="39" t="s">
        <v>258</v>
      </c>
      <c r="F46" s="39" t="s">
        <v>69</v>
      </c>
      <c r="G46" s="39" t="s">
        <v>69</v>
      </c>
      <c r="H46" s="43" t="s">
        <v>120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0</v>
      </c>
      <c r="P46" s="40">
        <v>2.210051</v>
      </c>
      <c r="Q46" s="41">
        <v>2.210051</v>
      </c>
      <c r="R46" s="40">
        <v>0</v>
      </c>
      <c r="S46" s="40">
        <v>4.742989</v>
      </c>
      <c r="T46" s="45">
        <v>4.742989</v>
      </c>
      <c r="U46" s="37" t="s">
        <v>28</v>
      </c>
      <c r="V46" s="38" t="s">
        <v>28</v>
      </c>
    </row>
    <row r="47" spans="1:22" ht="15">
      <c r="A47" s="42" t="s">
        <v>9</v>
      </c>
      <c r="B47" s="39" t="s">
        <v>62</v>
      </c>
      <c r="C47" s="39" t="s">
        <v>31</v>
      </c>
      <c r="D47" s="39" t="s">
        <v>118</v>
      </c>
      <c r="E47" s="39" t="s">
        <v>119</v>
      </c>
      <c r="F47" s="39" t="s">
        <v>69</v>
      </c>
      <c r="G47" s="39" t="s">
        <v>69</v>
      </c>
      <c r="H47" s="43" t="s">
        <v>120</v>
      </c>
      <c r="I47" s="44">
        <v>0</v>
      </c>
      <c r="J47" s="40">
        <v>0</v>
      </c>
      <c r="K47" s="41">
        <v>0</v>
      </c>
      <c r="L47" s="40">
        <v>0</v>
      </c>
      <c r="M47" s="40">
        <v>0</v>
      </c>
      <c r="N47" s="45">
        <v>0</v>
      </c>
      <c r="O47" s="44">
        <v>0</v>
      </c>
      <c r="P47" s="40">
        <v>0</v>
      </c>
      <c r="Q47" s="41">
        <v>0</v>
      </c>
      <c r="R47" s="40">
        <v>0</v>
      </c>
      <c r="S47" s="40">
        <v>2.134964</v>
      </c>
      <c r="T47" s="45">
        <v>2.134964</v>
      </c>
      <c r="U47" s="37" t="s">
        <v>28</v>
      </c>
      <c r="V47" s="38" t="s">
        <v>28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121</v>
      </c>
      <c r="E48" s="39" t="s">
        <v>225</v>
      </c>
      <c r="F48" s="39" t="s">
        <v>69</v>
      </c>
      <c r="G48" s="39" t="s">
        <v>69</v>
      </c>
      <c r="H48" s="43" t="s">
        <v>123</v>
      </c>
      <c r="I48" s="44">
        <v>0</v>
      </c>
      <c r="J48" s="40">
        <v>0</v>
      </c>
      <c r="K48" s="41">
        <v>0</v>
      </c>
      <c r="L48" s="40">
        <v>0</v>
      </c>
      <c r="M48" s="40">
        <v>876.071089</v>
      </c>
      <c r="N48" s="45">
        <v>876.071089</v>
      </c>
      <c r="O48" s="44">
        <v>94.696911</v>
      </c>
      <c r="P48" s="40">
        <v>115.580207</v>
      </c>
      <c r="Q48" s="41">
        <v>210.277118</v>
      </c>
      <c r="R48" s="40">
        <v>200.365057</v>
      </c>
      <c r="S48" s="40">
        <v>228.635234</v>
      </c>
      <c r="T48" s="45">
        <v>429.000291</v>
      </c>
      <c r="U48" s="37" t="s">
        <v>28</v>
      </c>
      <c r="V48" s="38" t="s">
        <v>28</v>
      </c>
    </row>
    <row r="49" spans="1:22" ht="15">
      <c r="A49" s="42" t="s">
        <v>9</v>
      </c>
      <c r="B49" s="39" t="s">
        <v>35</v>
      </c>
      <c r="C49" s="39" t="s">
        <v>31</v>
      </c>
      <c r="D49" s="39" t="s">
        <v>121</v>
      </c>
      <c r="E49" s="39" t="s">
        <v>122</v>
      </c>
      <c r="F49" s="39" t="s">
        <v>69</v>
      </c>
      <c r="G49" s="39" t="s">
        <v>69</v>
      </c>
      <c r="H49" s="43" t="s">
        <v>123</v>
      </c>
      <c r="I49" s="44">
        <v>0</v>
      </c>
      <c r="J49" s="40">
        <v>15.9675</v>
      </c>
      <c r="K49" s="41">
        <v>15.9675</v>
      </c>
      <c r="L49" s="40">
        <v>0</v>
      </c>
      <c r="M49" s="40">
        <v>70.887192</v>
      </c>
      <c r="N49" s="45">
        <v>70.887192</v>
      </c>
      <c r="O49" s="44">
        <v>0</v>
      </c>
      <c r="P49" s="40">
        <v>3.504124</v>
      </c>
      <c r="Q49" s="41">
        <v>3.504124</v>
      </c>
      <c r="R49" s="40">
        <v>527.106162</v>
      </c>
      <c r="S49" s="40">
        <v>677.088352</v>
      </c>
      <c r="T49" s="45">
        <v>1204.194513</v>
      </c>
      <c r="U49" s="37" t="s">
        <v>28</v>
      </c>
      <c r="V49" s="32">
        <f t="shared" si="4"/>
        <v>-94.11331049637494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124</v>
      </c>
      <c r="E50" s="39" t="s">
        <v>127</v>
      </c>
      <c r="F50" s="39" t="s">
        <v>20</v>
      </c>
      <c r="G50" s="39" t="s">
        <v>128</v>
      </c>
      <c r="H50" s="43" t="s">
        <v>129</v>
      </c>
      <c r="I50" s="44">
        <v>0</v>
      </c>
      <c r="J50" s="40">
        <v>269.6452</v>
      </c>
      <c r="K50" s="41">
        <v>269.6452</v>
      </c>
      <c r="L50" s="40">
        <v>0</v>
      </c>
      <c r="M50" s="40">
        <v>1677.9046</v>
      </c>
      <c r="N50" s="45">
        <v>1677.9046</v>
      </c>
      <c r="O50" s="44">
        <v>0</v>
      </c>
      <c r="P50" s="40">
        <v>178.2385</v>
      </c>
      <c r="Q50" s="41">
        <v>178.2385</v>
      </c>
      <c r="R50" s="40">
        <v>0</v>
      </c>
      <c r="S50" s="40">
        <v>1224.8467</v>
      </c>
      <c r="T50" s="45">
        <v>1224.8467</v>
      </c>
      <c r="U50" s="26">
        <f t="shared" si="3"/>
        <v>51.28336470515629</v>
      </c>
      <c r="V50" s="32">
        <f t="shared" si="4"/>
        <v>36.98894726989099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124</v>
      </c>
      <c r="E51" s="39" t="s">
        <v>130</v>
      </c>
      <c r="F51" s="39" t="s">
        <v>20</v>
      </c>
      <c r="G51" s="39" t="s">
        <v>128</v>
      </c>
      <c r="H51" s="43" t="s">
        <v>129</v>
      </c>
      <c r="I51" s="44">
        <v>0</v>
      </c>
      <c r="J51" s="40">
        <v>19.98</v>
      </c>
      <c r="K51" s="41">
        <v>19.98</v>
      </c>
      <c r="L51" s="40">
        <v>0</v>
      </c>
      <c r="M51" s="40">
        <v>99.2045</v>
      </c>
      <c r="N51" s="45">
        <v>99.2045</v>
      </c>
      <c r="O51" s="44">
        <v>0</v>
      </c>
      <c r="P51" s="40">
        <v>10.397</v>
      </c>
      <c r="Q51" s="41">
        <v>10.397</v>
      </c>
      <c r="R51" s="40">
        <v>0</v>
      </c>
      <c r="S51" s="40">
        <v>55.4814</v>
      </c>
      <c r="T51" s="45">
        <v>55.4814</v>
      </c>
      <c r="U51" s="26">
        <f t="shared" si="3"/>
        <v>92.17081850533808</v>
      </c>
      <c r="V51" s="32">
        <f t="shared" si="4"/>
        <v>78.80677127830226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124</v>
      </c>
      <c r="E52" s="39" t="s">
        <v>125</v>
      </c>
      <c r="F52" s="39" t="s">
        <v>20</v>
      </c>
      <c r="G52" s="39" t="s">
        <v>126</v>
      </c>
      <c r="H52" s="43" t="s">
        <v>126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97.782256</v>
      </c>
      <c r="P52" s="40">
        <v>310.478256</v>
      </c>
      <c r="Q52" s="41">
        <v>408.260512</v>
      </c>
      <c r="R52" s="40">
        <v>571.339968</v>
      </c>
      <c r="S52" s="40">
        <v>2234.254603</v>
      </c>
      <c r="T52" s="45">
        <v>2805.594571</v>
      </c>
      <c r="U52" s="37" t="s">
        <v>28</v>
      </c>
      <c r="V52" s="38" t="s">
        <v>28</v>
      </c>
    </row>
    <row r="53" spans="1:22" ht="15">
      <c r="A53" s="42" t="s">
        <v>9</v>
      </c>
      <c r="B53" s="39" t="s">
        <v>35</v>
      </c>
      <c r="C53" s="39" t="s">
        <v>36</v>
      </c>
      <c r="D53" s="39" t="s">
        <v>212</v>
      </c>
      <c r="E53" s="39" t="s">
        <v>222</v>
      </c>
      <c r="F53" s="39" t="s">
        <v>80</v>
      </c>
      <c r="G53" s="39" t="s">
        <v>80</v>
      </c>
      <c r="H53" s="43" t="s">
        <v>131</v>
      </c>
      <c r="I53" s="44">
        <v>7.566406</v>
      </c>
      <c r="J53" s="40">
        <v>0</v>
      </c>
      <c r="K53" s="41">
        <v>7.566406</v>
      </c>
      <c r="L53" s="40">
        <v>59.32222</v>
      </c>
      <c r="M53" s="40">
        <v>0</v>
      </c>
      <c r="N53" s="45">
        <v>59.32222</v>
      </c>
      <c r="O53" s="44">
        <v>14.25</v>
      </c>
      <c r="P53" s="40">
        <v>0</v>
      </c>
      <c r="Q53" s="41">
        <v>14.25</v>
      </c>
      <c r="R53" s="40">
        <v>34.025</v>
      </c>
      <c r="S53" s="40">
        <v>0</v>
      </c>
      <c r="T53" s="45">
        <v>34.025</v>
      </c>
      <c r="U53" s="26">
        <f t="shared" si="3"/>
        <v>-46.90241403508772</v>
      </c>
      <c r="V53" s="32">
        <f t="shared" si="4"/>
        <v>74.34891991182954</v>
      </c>
    </row>
    <row r="54" spans="1:22" ht="15">
      <c r="A54" s="42" t="s">
        <v>9</v>
      </c>
      <c r="B54" s="39" t="s">
        <v>35</v>
      </c>
      <c r="C54" s="39" t="s">
        <v>36</v>
      </c>
      <c r="D54" s="39" t="s">
        <v>212</v>
      </c>
      <c r="E54" s="39" t="s">
        <v>238</v>
      </c>
      <c r="F54" s="39" t="s">
        <v>80</v>
      </c>
      <c r="G54" s="39" t="s">
        <v>80</v>
      </c>
      <c r="H54" s="43" t="s">
        <v>131</v>
      </c>
      <c r="I54" s="44">
        <v>0</v>
      </c>
      <c r="J54" s="40">
        <v>0</v>
      </c>
      <c r="K54" s="41">
        <v>0</v>
      </c>
      <c r="L54" s="40">
        <v>0</v>
      </c>
      <c r="M54" s="40">
        <v>0</v>
      </c>
      <c r="N54" s="45">
        <v>0</v>
      </c>
      <c r="O54" s="44">
        <v>0</v>
      </c>
      <c r="P54" s="40">
        <v>0</v>
      </c>
      <c r="Q54" s="41">
        <v>0</v>
      </c>
      <c r="R54" s="40">
        <v>60.3142</v>
      </c>
      <c r="S54" s="40">
        <v>0</v>
      </c>
      <c r="T54" s="45">
        <v>60.3142</v>
      </c>
      <c r="U54" s="37" t="s">
        <v>28</v>
      </c>
      <c r="V54" s="38" t="s">
        <v>28</v>
      </c>
    </row>
    <row r="55" spans="1:22" ht="15">
      <c r="A55" s="42" t="s">
        <v>9</v>
      </c>
      <c r="B55" s="39" t="s">
        <v>35</v>
      </c>
      <c r="C55" s="39" t="s">
        <v>31</v>
      </c>
      <c r="D55" s="39" t="s">
        <v>132</v>
      </c>
      <c r="E55" s="39" t="s">
        <v>133</v>
      </c>
      <c r="F55" s="39" t="s">
        <v>96</v>
      </c>
      <c r="G55" s="39" t="s">
        <v>97</v>
      </c>
      <c r="H55" s="43" t="s">
        <v>97</v>
      </c>
      <c r="I55" s="44">
        <v>2820.322052</v>
      </c>
      <c r="J55" s="40">
        <v>0</v>
      </c>
      <c r="K55" s="41">
        <v>2820.322052</v>
      </c>
      <c r="L55" s="40">
        <v>20642.442589</v>
      </c>
      <c r="M55" s="40">
        <v>0</v>
      </c>
      <c r="N55" s="45">
        <v>20642.442589</v>
      </c>
      <c r="O55" s="44">
        <v>2920.9574</v>
      </c>
      <c r="P55" s="40">
        <v>0</v>
      </c>
      <c r="Q55" s="41">
        <v>2920.9574</v>
      </c>
      <c r="R55" s="40">
        <v>20417.540065</v>
      </c>
      <c r="S55" s="40">
        <v>0</v>
      </c>
      <c r="T55" s="45">
        <v>20417.540065</v>
      </c>
      <c r="U55" s="26">
        <f t="shared" si="3"/>
        <v>-3.445286398219971</v>
      </c>
      <c r="V55" s="32">
        <f t="shared" si="4"/>
        <v>1.1015162614301799</v>
      </c>
    </row>
    <row r="56" spans="1:22" ht="15">
      <c r="A56" s="42" t="s">
        <v>9</v>
      </c>
      <c r="B56" s="39" t="s">
        <v>35</v>
      </c>
      <c r="C56" s="39" t="s">
        <v>31</v>
      </c>
      <c r="D56" s="39" t="s">
        <v>202</v>
      </c>
      <c r="E56" s="39" t="s">
        <v>226</v>
      </c>
      <c r="F56" s="39" t="s">
        <v>60</v>
      </c>
      <c r="G56" s="39" t="s">
        <v>203</v>
      </c>
      <c r="H56" s="43" t="s">
        <v>204</v>
      </c>
      <c r="I56" s="44">
        <v>12751.2114</v>
      </c>
      <c r="J56" s="40">
        <v>0</v>
      </c>
      <c r="K56" s="41">
        <v>12751.2114</v>
      </c>
      <c r="L56" s="40">
        <v>89014.8034</v>
      </c>
      <c r="M56" s="40">
        <v>0</v>
      </c>
      <c r="N56" s="45">
        <v>89014.8034</v>
      </c>
      <c r="O56" s="44">
        <v>13124.009288</v>
      </c>
      <c r="P56" s="40">
        <v>0</v>
      </c>
      <c r="Q56" s="41">
        <v>13124.009288</v>
      </c>
      <c r="R56" s="40">
        <v>54278.3187</v>
      </c>
      <c r="S56" s="40">
        <v>0</v>
      </c>
      <c r="T56" s="45">
        <v>54278.3187</v>
      </c>
      <c r="U56" s="26">
        <f t="shared" si="3"/>
        <v>-2.8405792758838477</v>
      </c>
      <c r="V56" s="32">
        <f t="shared" si="4"/>
        <v>63.996979884345606</v>
      </c>
    </row>
    <row r="57" spans="1:22" ht="15">
      <c r="A57" s="42" t="s">
        <v>9</v>
      </c>
      <c r="B57" s="39" t="s">
        <v>35</v>
      </c>
      <c r="C57" s="39" t="s">
        <v>31</v>
      </c>
      <c r="D57" s="39" t="s">
        <v>201</v>
      </c>
      <c r="E57" s="39" t="s">
        <v>83</v>
      </c>
      <c r="F57" s="39" t="s">
        <v>69</v>
      </c>
      <c r="G57" s="39" t="s">
        <v>69</v>
      </c>
      <c r="H57" s="43" t="s">
        <v>84</v>
      </c>
      <c r="I57" s="44">
        <v>70.53248</v>
      </c>
      <c r="J57" s="40">
        <v>92.86869</v>
      </c>
      <c r="K57" s="41">
        <v>163.40117</v>
      </c>
      <c r="L57" s="40">
        <v>464.458326</v>
      </c>
      <c r="M57" s="40">
        <v>744.667472</v>
      </c>
      <c r="N57" s="45">
        <v>1209.125798</v>
      </c>
      <c r="O57" s="44">
        <v>96.26028</v>
      </c>
      <c r="P57" s="40">
        <v>88.24985</v>
      </c>
      <c r="Q57" s="41">
        <v>184.51013</v>
      </c>
      <c r="R57" s="40">
        <v>877.559469</v>
      </c>
      <c r="S57" s="40">
        <v>705.668447</v>
      </c>
      <c r="T57" s="45">
        <v>1583.227916</v>
      </c>
      <c r="U57" s="26">
        <f t="shared" si="3"/>
        <v>-11.440542587011349</v>
      </c>
      <c r="V57" s="32">
        <f t="shared" si="4"/>
        <v>-23.629075398390086</v>
      </c>
    </row>
    <row r="58" spans="1:22" ht="15">
      <c r="A58" s="42" t="s">
        <v>9</v>
      </c>
      <c r="B58" s="39" t="s">
        <v>35</v>
      </c>
      <c r="C58" s="39" t="s">
        <v>31</v>
      </c>
      <c r="D58" s="39" t="s">
        <v>250</v>
      </c>
      <c r="E58" s="39" t="s">
        <v>251</v>
      </c>
      <c r="F58" s="39" t="s">
        <v>80</v>
      </c>
      <c r="G58" s="39" t="s">
        <v>213</v>
      </c>
      <c r="H58" s="43" t="s">
        <v>213</v>
      </c>
      <c r="I58" s="44">
        <v>0</v>
      </c>
      <c r="J58" s="40">
        <v>0</v>
      </c>
      <c r="K58" s="41">
        <v>0</v>
      </c>
      <c r="L58" s="40">
        <v>5.4</v>
      </c>
      <c r="M58" s="40">
        <v>0</v>
      </c>
      <c r="N58" s="45">
        <v>5.4</v>
      </c>
      <c r="O58" s="44">
        <v>0</v>
      </c>
      <c r="P58" s="40">
        <v>0</v>
      </c>
      <c r="Q58" s="41">
        <v>0</v>
      </c>
      <c r="R58" s="40">
        <v>8.1495</v>
      </c>
      <c r="S58" s="40">
        <v>0</v>
      </c>
      <c r="T58" s="45">
        <v>8.1495</v>
      </c>
      <c r="U58" s="37" t="s">
        <v>28</v>
      </c>
      <c r="V58" s="32">
        <f t="shared" si="4"/>
        <v>-33.73826615129762</v>
      </c>
    </row>
    <row r="59" spans="1:22" ht="15">
      <c r="A59" s="42" t="s">
        <v>9</v>
      </c>
      <c r="B59" s="39" t="s">
        <v>35</v>
      </c>
      <c r="C59" s="39" t="s">
        <v>31</v>
      </c>
      <c r="D59" s="39" t="s">
        <v>136</v>
      </c>
      <c r="E59" s="39" t="s">
        <v>137</v>
      </c>
      <c r="F59" s="39" t="s">
        <v>135</v>
      </c>
      <c r="G59" s="39" t="s">
        <v>138</v>
      </c>
      <c r="H59" s="43" t="s">
        <v>138</v>
      </c>
      <c r="I59" s="44">
        <v>0</v>
      </c>
      <c r="J59" s="40">
        <v>72.350544</v>
      </c>
      <c r="K59" s="41">
        <v>72.350544</v>
      </c>
      <c r="L59" s="40">
        <v>0</v>
      </c>
      <c r="M59" s="40">
        <v>702.557876</v>
      </c>
      <c r="N59" s="45">
        <v>702.557876</v>
      </c>
      <c r="O59" s="44">
        <v>0</v>
      </c>
      <c r="P59" s="40">
        <v>88.238095</v>
      </c>
      <c r="Q59" s="41">
        <v>88.238095</v>
      </c>
      <c r="R59" s="40">
        <v>0</v>
      </c>
      <c r="S59" s="40">
        <v>578.020558</v>
      </c>
      <c r="T59" s="45">
        <v>578.020558</v>
      </c>
      <c r="U59" s="26">
        <f t="shared" si="3"/>
        <v>-18.00531958447199</v>
      </c>
      <c r="V59" s="32">
        <f t="shared" si="4"/>
        <v>21.54548247053869</v>
      </c>
    </row>
    <row r="60" spans="1:22" ht="15">
      <c r="A60" s="42" t="s">
        <v>9</v>
      </c>
      <c r="B60" s="39" t="s">
        <v>35</v>
      </c>
      <c r="C60" s="39" t="s">
        <v>31</v>
      </c>
      <c r="D60" s="39" t="s">
        <v>139</v>
      </c>
      <c r="E60" s="39" t="s">
        <v>140</v>
      </c>
      <c r="F60" s="39" t="s">
        <v>32</v>
      </c>
      <c r="G60" s="39" t="s">
        <v>33</v>
      </c>
      <c r="H60" s="43" t="s">
        <v>64</v>
      </c>
      <c r="I60" s="44">
        <v>14857.45</v>
      </c>
      <c r="J60" s="40">
        <v>0</v>
      </c>
      <c r="K60" s="41">
        <v>14857.45</v>
      </c>
      <c r="L60" s="40">
        <v>99841.0947</v>
      </c>
      <c r="M60" s="40">
        <v>0</v>
      </c>
      <c r="N60" s="45">
        <v>99841.0947</v>
      </c>
      <c r="O60" s="44">
        <v>17431.9946</v>
      </c>
      <c r="P60" s="40">
        <v>0</v>
      </c>
      <c r="Q60" s="41">
        <v>17431.9946</v>
      </c>
      <c r="R60" s="40">
        <v>117087.51376</v>
      </c>
      <c r="S60" s="40">
        <v>0</v>
      </c>
      <c r="T60" s="45">
        <v>117087.51376</v>
      </c>
      <c r="U60" s="26">
        <f t="shared" si="3"/>
        <v>-14.76907639702918</v>
      </c>
      <c r="V60" s="32">
        <f t="shared" si="4"/>
        <v>-14.7295117183467</v>
      </c>
    </row>
    <row r="61" spans="1:22" ht="15">
      <c r="A61" s="42" t="s">
        <v>9</v>
      </c>
      <c r="B61" s="39" t="s">
        <v>35</v>
      </c>
      <c r="C61" s="39" t="s">
        <v>31</v>
      </c>
      <c r="D61" s="39" t="s">
        <v>141</v>
      </c>
      <c r="E61" s="39" t="s">
        <v>142</v>
      </c>
      <c r="F61" s="39" t="s">
        <v>20</v>
      </c>
      <c r="G61" s="39" t="s">
        <v>143</v>
      </c>
      <c r="H61" s="43" t="s">
        <v>143</v>
      </c>
      <c r="I61" s="44">
        <v>79.295787</v>
      </c>
      <c r="J61" s="40">
        <v>36.135759</v>
      </c>
      <c r="K61" s="41">
        <v>115.431546</v>
      </c>
      <c r="L61" s="40">
        <v>548.32776</v>
      </c>
      <c r="M61" s="40">
        <v>283.315863</v>
      </c>
      <c r="N61" s="45">
        <v>831.643623</v>
      </c>
      <c r="O61" s="44">
        <v>102.455498</v>
      </c>
      <c r="P61" s="40">
        <v>38.042243</v>
      </c>
      <c r="Q61" s="41">
        <v>140.497741</v>
      </c>
      <c r="R61" s="40">
        <v>621.11207</v>
      </c>
      <c r="S61" s="40">
        <v>418.217647</v>
      </c>
      <c r="T61" s="45">
        <v>1039.329717</v>
      </c>
      <c r="U61" s="26">
        <f t="shared" si="3"/>
        <v>-17.840995037777862</v>
      </c>
      <c r="V61" s="32">
        <f t="shared" si="4"/>
        <v>-19.98269563574886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239</v>
      </c>
      <c r="E62" s="39" t="s">
        <v>240</v>
      </c>
      <c r="F62" s="39" t="s">
        <v>135</v>
      </c>
      <c r="G62" s="39" t="s">
        <v>144</v>
      </c>
      <c r="H62" s="43" t="s">
        <v>241</v>
      </c>
      <c r="I62" s="44">
        <v>11.8</v>
      </c>
      <c r="J62" s="40">
        <v>0</v>
      </c>
      <c r="K62" s="41">
        <v>11.8</v>
      </c>
      <c r="L62" s="40">
        <v>25.6735</v>
      </c>
      <c r="M62" s="40">
        <v>0</v>
      </c>
      <c r="N62" s="45">
        <v>25.6735</v>
      </c>
      <c r="O62" s="44">
        <v>0</v>
      </c>
      <c r="P62" s="40">
        <v>0</v>
      </c>
      <c r="Q62" s="41">
        <v>0</v>
      </c>
      <c r="R62" s="40">
        <v>13.65</v>
      </c>
      <c r="S62" s="40">
        <v>0</v>
      </c>
      <c r="T62" s="45">
        <v>13.65</v>
      </c>
      <c r="U62" s="37" t="s">
        <v>28</v>
      </c>
      <c r="V62" s="32">
        <f t="shared" si="4"/>
        <v>88.08424908424908</v>
      </c>
    </row>
    <row r="63" spans="1:22" ht="15">
      <c r="A63" s="42" t="s">
        <v>9</v>
      </c>
      <c r="B63" s="39" t="s">
        <v>35</v>
      </c>
      <c r="C63" s="39" t="s">
        <v>36</v>
      </c>
      <c r="D63" s="39" t="s">
        <v>145</v>
      </c>
      <c r="E63" s="39" t="s">
        <v>209</v>
      </c>
      <c r="F63" s="39" t="s">
        <v>39</v>
      </c>
      <c r="G63" s="39" t="s">
        <v>105</v>
      </c>
      <c r="H63" s="43" t="s">
        <v>134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11</v>
      </c>
      <c r="P63" s="40">
        <v>0</v>
      </c>
      <c r="Q63" s="41">
        <v>11</v>
      </c>
      <c r="R63" s="40">
        <v>78.55</v>
      </c>
      <c r="S63" s="40">
        <v>4.9</v>
      </c>
      <c r="T63" s="45">
        <v>83.45</v>
      </c>
      <c r="U63" s="37" t="s">
        <v>28</v>
      </c>
      <c r="V63" s="38" t="s">
        <v>28</v>
      </c>
    </row>
    <row r="64" spans="1:22" ht="15">
      <c r="A64" s="42" t="s">
        <v>9</v>
      </c>
      <c r="B64" s="39" t="s">
        <v>35</v>
      </c>
      <c r="C64" s="39" t="s">
        <v>36</v>
      </c>
      <c r="D64" s="39" t="s">
        <v>242</v>
      </c>
      <c r="E64" s="39" t="s">
        <v>243</v>
      </c>
      <c r="F64" s="39" t="s">
        <v>80</v>
      </c>
      <c r="G64" s="39" t="s">
        <v>80</v>
      </c>
      <c r="H64" s="43" t="s">
        <v>244</v>
      </c>
      <c r="I64" s="44">
        <v>43.03994</v>
      </c>
      <c r="J64" s="40">
        <v>0</v>
      </c>
      <c r="K64" s="41">
        <v>43.03994</v>
      </c>
      <c r="L64" s="40">
        <v>237.848567</v>
      </c>
      <c r="M64" s="40">
        <v>0</v>
      </c>
      <c r="N64" s="45">
        <v>237.848567</v>
      </c>
      <c r="O64" s="44">
        <v>0</v>
      </c>
      <c r="P64" s="40">
        <v>0</v>
      </c>
      <c r="Q64" s="41">
        <v>0</v>
      </c>
      <c r="R64" s="40">
        <v>110.16</v>
      </c>
      <c r="S64" s="40">
        <v>0</v>
      </c>
      <c r="T64" s="45">
        <v>110.16</v>
      </c>
      <c r="U64" s="37" t="s">
        <v>28</v>
      </c>
      <c r="V64" s="38" t="s">
        <v>28</v>
      </c>
    </row>
    <row r="65" spans="1:22" ht="15">
      <c r="A65" s="42" t="s">
        <v>9</v>
      </c>
      <c r="B65" s="39" t="s">
        <v>35</v>
      </c>
      <c r="C65" s="39" t="s">
        <v>36</v>
      </c>
      <c r="D65" s="39" t="s">
        <v>148</v>
      </c>
      <c r="E65" s="39" t="s">
        <v>149</v>
      </c>
      <c r="F65" s="39" t="s">
        <v>39</v>
      </c>
      <c r="G65" s="39" t="s">
        <v>40</v>
      </c>
      <c r="H65" s="43" t="s">
        <v>41</v>
      </c>
      <c r="I65" s="44">
        <v>0</v>
      </c>
      <c r="J65" s="40">
        <v>7.872256</v>
      </c>
      <c r="K65" s="41">
        <v>7.872256</v>
      </c>
      <c r="L65" s="40">
        <v>0</v>
      </c>
      <c r="M65" s="40">
        <v>78.256508</v>
      </c>
      <c r="N65" s="45">
        <v>78.256508</v>
      </c>
      <c r="O65" s="44">
        <v>0</v>
      </c>
      <c r="P65" s="40">
        <v>2.719341</v>
      </c>
      <c r="Q65" s="41">
        <v>2.719341</v>
      </c>
      <c r="R65" s="40">
        <v>0</v>
      </c>
      <c r="S65" s="40">
        <v>37.329162</v>
      </c>
      <c r="T65" s="45">
        <v>37.329162</v>
      </c>
      <c r="U65" s="37" t="s">
        <v>28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31</v>
      </c>
      <c r="D66" s="39" t="s">
        <v>227</v>
      </c>
      <c r="E66" s="39" t="s">
        <v>228</v>
      </c>
      <c r="F66" s="39" t="s">
        <v>229</v>
      </c>
      <c r="G66" s="39" t="s">
        <v>230</v>
      </c>
      <c r="H66" s="43" t="s">
        <v>231</v>
      </c>
      <c r="I66" s="44">
        <v>34983.47754</v>
      </c>
      <c r="J66" s="40">
        <v>0</v>
      </c>
      <c r="K66" s="41">
        <v>34983.47754</v>
      </c>
      <c r="L66" s="40">
        <v>187400.774573</v>
      </c>
      <c r="M66" s="40">
        <v>0</v>
      </c>
      <c r="N66" s="45">
        <v>187400.774573</v>
      </c>
      <c r="O66" s="44">
        <v>0</v>
      </c>
      <c r="P66" s="40">
        <v>0</v>
      </c>
      <c r="Q66" s="41">
        <v>0</v>
      </c>
      <c r="R66" s="40">
        <v>0</v>
      </c>
      <c r="S66" s="40">
        <v>0</v>
      </c>
      <c r="T66" s="45">
        <v>0</v>
      </c>
      <c r="U66" s="37" t="s">
        <v>28</v>
      </c>
      <c r="V66" s="38" t="s">
        <v>28</v>
      </c>
    </row>
    <row r="67" spans="1:22" ht="15">
      <c r="A67" s="42" t="s">
        <v>9</v>
      </c>
      <c r="B67" s="39" t="s">
        <v>62</v>
      </c>
      <c r="C67" s="39" t="s">
        <v>31</v>
      </c>
      <c r="D67" s="39" t="s">
        <v>150</v>
      </c>
      <c r="E67" s="39" t="s">
        <v>151</v>
      </c>
      <c r="F67" s="39" t="s">
        <v>21</v>
      </c>
      <c r="G67" s="39" t="s">
        <v>152</v>
      </c>
      <c r="H67" s="43" t="s">
        <v>153</v>
      </c>
      <c r="I67" s="44">
        <v>0</v>
      </c>
      <c r="J67" s="40">
        <v>0</v>
      </c>
      <c r="K67" s="41">
        <v>0</v>
      </c>
      <c r="L67" s="40">
        <v>0</v>
      </c>
      <c r="M67" s="40">
        <v>0</v>
      </c>
      <c r="N67" s="45">
        <v>0</v>
      </c>
      <c r="O67" s="44">
        <v>76.349237</v>
      </c>
      <c r="P67" s="40">
        <v>0</v>
      </c>
      <c r="Q67" s="41">
        <v>76.349237</v>
      </c>
      <c r="R67" s="40">
        <v>908.782912</v>
      </c>
      <c r="S67" s="40">
        <v>0</v>
      </c>
      <c r="T67" s="45">
        <v>908.782912</v>
      </c>
      <c r="U67" s="37" t="s">
        <v>28</v>
      </c>
      <c r="V67" s="38" t="s">
        <v>28</v>
      </c>
    </row>
    <row r="68" spans="1:22" ht="15">
      <c r="A68" s="42" t="s">
        <v>9</v>
      </c>
      <c r="B68" s="39" t="s">
        <v>35</v>
      </c>
      <c r="C68" s="39" t="s">
        <v>31</v>
      </c>
      <c r="D68" s="39" t="s">
        <v>154</v>
      </c>
      <c r="E68" s="39" t="s">
        <v>155</v>
      </c>
      <c r="F68" s="39" t="s">
        <v>80</v>
      </c>
      <c r="G68" s="39" t="s">
        <v>81</v>
      </c>
      <c r="H68" s="43" t="s">
        <v>156</v>
      </c>
      <c r="I68" s="44">
        <v>0</v>
      </c>
      <c r="J68" s="40">
        <v>0</v>
      </c>
      <c r="K68" s="41">
        <v>0</v>
      </c>
      <c r="L68" s="40">
        <v>13.247343</v>
      </c>
      <c r="M68" s="40">
        <v>0</v>
      </c>
      <c r="N68" s="45">
        <v>13.247343</v>
      </c>
      <c r="O68" s="44">
        <v>6.777373</v>
      </c>
      <c r="P68" s="40">
        <v>0</v>
      </c>
      <c r="Q68" s="41">
        <v>6.777373</v>
      </c>
      <c r="R68" s="40">
        <v>208.366306</v>
      </c>
      <c r="S68" s="40">
        <v>0</v>
      </c>
      <c r="T68" s="45">
        <v>208.366306</v>
      </c>
      <c r="U68" s="37" t="s">
        <v>28</v>
      </c>
      <c r="V68" s="32">
        <f t="shared" si="4"/>
        <v>-93.64228158846373</v>
      </c>
    </row>
    <row r="69" spans="1:22" ht="15">
      <c r="A69" s="42" t="s">
        <v>9</v>
      </c>
      <c r="B69" s="39" t="s">
        <v>62</v>
      </c>
      <c r="C69" s="39" t="s">
        <v>31</v>
      </c>
      <c r="D69" s="39" t="s">
        <v>154</v>
      </c>
      <c r="E69" s="39" t="s">
        <v>155</v>
      </c>
      <c r="F69" s="39" t="s">
        <v>80</v>
      </c>
      <c r="G69" s="39" t="s">
        <v>81</v>
      </c>
      <c r="H69" s="43" t="s">
        <v>156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0</v>
      </c>
      <c r="P69" s="40">
        <v>0</v>
      </c>
      <c r="Q69" s="41">
        <v>0</v>
      </c>
      <c r="R69" s="40">
        <v>61.53039</v>
      </c>
      <c r="S69" s="40">
        <v>0</v>
      </c>
      <c r="T69" s="45">
        <v>61.53039</v>
      </c>
      <c r="U69" s="37" t="s">
        <v>28</v>
      </c>
      <c r="V69" s="38" t="s">
        <v>28</v>
      </c>
    </row>
    <row r="70" spans="1:22" ht="15">
      <c r="A70" s="42" t="s">
        <v>9</v>
      </c>
      <c r="B70" s="39" t="s">
        <v>35</v>
      </c>
      <c r="C70" s="39" t="s">
        <v>36</v>
      </c>
      <c r="D70" s="39" t="s">
        <v>157</v>
      </c>
      <c r="E70" s="39" t="s">
        <v>158</v>
      </c>
      <c r="F70" s="39" t="s">
        <v>39</v>
      </c>
      <c r="G70" s="39" t="s">
        <v>159</v>
      </c>
      <c r="H70" s="43" t="s">
        <v>160</v>
      </c>
      <c r="I70" s="44">
        <v>190.215035</v>
      </c>
      <c r="J70" s="40">
        <v>0</v>
      </c>
      <c r="K70" s="41">
        <v>190.215035</v>
      </c>
      <c r="L70" s="40">
        <v>1484.618504</v>
      </c>
      <c r="M70" s="40">
        <v>0</v>
      </c>
      <c r="N70" s="45">
        <v>1484.618504</v>
      </c>
      <c r="O70" s="44">
        <v>160.739344</v>
      </c>
      <c r="P70" s="40">
        <v>0</v>
      </c>
      <c r="Q70" s="41">
        <v>160.739344</v>
      </c>
      <c r="R70" s="40">
        <v>1393.424941</v>
      </c>
      <c r="S70" s="40">
        <v>0</v>
      </c>
      <c r="T70" s="45">
        <v>1393.424941</v>
      </c>
      <c r="U70" s="26">
        <f t="shared" si="3"/>
        <v>18.337570794117465</v>
      </c>
      <c r="V70" s="32">
        <f t="shared" si="4"/>
        <v>6.544562273627341</v>
      </c>
    </row>
    <row r="71" spans="1:22" ht="15">
      <c r="A71" s="42" t="s">
        <v>9</v>
      </c>
      <c r="B71" s="39" t="s">
        <v>35</v>
      </c>
      <c r="C71" s="39" t="s">
        <v>31</v>
      </c>
      <c r="D71" s="39" t="s">
        <v>161</v>
      </c>
      <c r="E71" s="39" t="s">
        <v>162</v>
      </c>
      <c r="F71" s="39" t="s">
        <v>135</v>
      </c>
      <c r="G71" s="39" t="s">
        <v>144</v>
      </c>
      <c r="H71" s="43" t="s">
        <v>163</v>
      </c>
      <c r="I71" s="44">
        <v>47.359346</v>
      </c>
      <c r="J71" s="40">
        <v>0</v>
      </c>
      <c r="K71" s="41">
        <v>47.359346</v>
      </c>
      <c r="L71" s="40">
        <v>504.245682</v>
      </c>
      <c r="M71" s="40">
        <v>0</v>
      </c>
      <c r="N71" s="45">
        <v>504.245682</v>
      </c>
      <c r="O71" s="44">
        <v>36.048078</v>
      </c>
      <c r="P71" s="40">
        <v>0</v>
      </c>
      <c r="Q71" s="41">
        <v>36.048078</v>
      </c>
      <c r="R71" s="40">
        <v>637.929689</v>
      </c>
      <c r="S71" s="40">
        <v>0</v>
      </c>
      <c r="T71" s="45">
        <v>637.929689</v>
      </c>
      <c r="U71" s="26">
        <f t="shared" si="3"/>
        <v>31.378283191686407</v>
      </c>
      <c r="V71" s="32">
        <f t="shared" si="4"/>
        <v>-20.955915566425386</v>
      </c>
    </row>
    <row r="72" spans="1:22" ht="15">
      <c r="A72" s="42" t="s">
        <v>9</v>
      </c>
      <c r="B72" s="39" t="s">
        <v>35</v>
      </c>
      <c r="C72" s="39" t="s">
        <v>31</v>
      </c>
      <c r="D72" s="39" t="s">
        <v>164</v>
      </c>
      <c r="E72" s="39" t="s">
        <v>165</v>
      </c>
      <c r="F72" s="39" t="s">
        <v>39</v>
      </c>
      <c r="G72" s="39" t="s">
        <v>56</v>
      </c>
      <c r="H72" s="43" t="s">
        <v>166</v>
      </c>
      <c r="I72" s="44">
        <v>409.175424</v>
      </c>
      <c r="J72" s="40">
        <v>86.123473</v>
      </c>
      <c r="K72" s="41">
        <v>495.298897</v>
      </c>
      <c r="L72" s="40">
        <v>3524.059051</v>
      </c>
      <c r="M72" s="40">
        <v>577.46671</v>
      </c>
      <c r="N72" s="45">
        <v>4101.525761</v>
      </c>
      <c r="O72" s="44">
        <v>285.84046</v>
      </c>
      <c r="P72" s="40">
        <v>68.885544</v>
      </c>
      <c r="Q72" s="41">
        <v>354.726004</v>
      </c>
      <c r="R72" s="40">
        <v>2197.12091</v>
      </c>
      <c r="S72" s="40">
        <v>513.778921</v>
      </c>
      <c r="T72" s="45">
        <v>2710.899831</v>
      </c>
      <c r="U72" s="26">
        <f t="shared" si="3"/>
        <v>39.62858415082533</v>
      </c>
      <c r="V72" s="32">
        <f t="shared" si="4"/>
        <v>51.29757706639511</v>
      </c>
    </row>
    <row r="73" spans="1:22" ht="15">
      <c r="A73" s="42" t="s">
        <v>9</v>
      </c>
      <c r="B73" s="39" t="s">
        <v>35</v>
      </c>
      <c r="C73" s="39" t="s">
        <v>31</v>
      </c>
      <c r="D73" s="39" t="s">
        <v>167</v>
      </c>
      <c r="E73" s="39" t="s">
        <v>168</v>
      </c>
      <c r="F73" s="39" t="s">
        <v>69</v>
      </c>
      <c r="G73" s="39" t="s">
        <v>69</v>
      </c>
      <c r="H73" s="43" t="s">
        <v>123</v>
      </c>
      <c r="I73" s="44">
        <v>449.231924</v>
      </c>
      <c r="J73" s="40">
        <v>93.995182</v>
      </c>
      <c r="K73" s="41">
        <v>543.227106</v>
      </c>
      <c r="L73" s="40">
        <v>4353.93545</v>
      </c>
      <c r="M73" s="40">
        <v>889.789172</v>
      </c>
      <c r="N73" s="45">
        <v>5243.724622</v>
      </c>
      <c r="O73" s="44">
        <v>515.768419</v>
      </c>
      <c r="P73" s="40">
        <v>84.257241</v>
      </c>
      <c r="Q73" s="41">
        <v>600.02566</v>
      </c>
      <c r="R73" s="40">
        <v>4732.545637</v>
      </c>
      <c r="S73" s="40">
        <v>763.060231</v>
      </c>
      <c r="T73" s="45">
        <v>5495.605868</v>
      </c>
      <c r="U73" s="26">
        <f t="shared" si="3"/>
        <v>-9.466020836508882</v>
      </c>
      <c r="V73" s="32">
        <f t="shared" si="4"/>
        <v>-4.583320784823064</v>
      </c>
    </row>
    <row r="74" spans="1:22" ht="15">
      <c r="A74" s="42" t="s">
        <v>9</v>
      </c>
      <c r="B74" s="39" t="s">
        <v>35</v>
      </c>
      <c r="C74" s="39" t="s">
        <v>31</v>
      </c>
      <c r="D74" s="39" t="s">
        <v>214</v>
      </c>
      <c r="E74" s="39" t="s">
        <v>215</v>
      </c>
      <c r="F74" s="39" t="s">
        <v>69</v>
      </c>
      <c r="G74" s="39" t="s">
        <v>69</v>
      </c>
      <c r="H74" s="43" t="s">
        <v>216</v>
      </c>
      <c r="I74" s="44">
        <v>0</v>
      </c>
      <c r="J74" s="40">
        <v>0</v>
      </c>
      <c r="K74" s="41">
        <v>0</v>
      </c>
      <c r="L74" s="40">
        <v>74.59</v>
      </c>
      <c r="M74" s="40">
        <v>0</v>
      </c>
      <c r="N74" s="45">
        <v>74.59</v>
      </c>
      <c r="O74" s="44">
        <v>0</v>
      </c>
      <c r="P74" s="40">
        <v>0</v>
      </c>
      <c r="Q74" s="41">
        <v>0</v>
      </c>
      <c r="R74" s="40">
        <v>44.8</v>
      </c>
      <c r="S74" s="40">
        <v>0</v>
      </c>
      <c r="T74" s="45">
        <v>44.8</v>
      </c>
      <c r="U74" s="37" t="s">
        <v>28</v>
      </c>
      <c r="V74" s="32">
        <f t="shared" si="4"/>
        <v>66.49553571428572</v>
      </c>
    </row>
    <row r="75" spans="1:22" ht="15">
      <c r="A75" s="42" t="s">
        <v>9</v>
      </c>
      <c r="B75" s="39" t="s">
        <v>35</v>
      </c>
      <c r="C75" s="39" t="s">
        <v>31</v>
      </c>
      <c r="D75" s="39" t="s">
        <v>214</v>
      </c>
      <c r="E75" s="39" t="s">
        <v>217</v>
      </c>
      <c r="F75" s="39" t="s">
        <v>69</v>
      </c>
      <c r="G75" s="39" t="s">
        <v>69</v>
      </c>
      <c r="H75" s="43" t="s">
        <v>216</v>
      </c>
      <c r="I75" s="44">
        <v>0</v>
      </c>
      <c r="J75" s="40">
        <v>0</v>
      </c>
      <c r="K75" s="41">
        <v>0</v>
      </c>
      <c r="L75" s="40">
        <v>14</v>
      </c>
      <c r="M75" s="40">
        <v>0</v>
      </c>
      <c r="N75" s="45">
        <v>14</v>
      </c>
      <c r="O75" s="44">
        <v>0</v>
      </c>
      <c r="P75" s="40">
        <v>0</v>
      </c>
      <c r="Q75" s="41">
        <v>0</v>
      </c>
      <c r="R75" s="40">
        <v>23.15</v>
      </c>
      <c r="S75" s="40">
        <v>0</v>
      </c>
      <c r="T75" s="45">
        <v>23.15</v>
      </c>
      <c r="U75" s="37" t="s">
        <v>28</v>
      </c>
      <c r="V75" s="32">
        <f t="shared" si="4"/>
        <v>-39.524838012958966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214</v>
      </c>
      <c r="E76" s="39" t="s">
        <v>245</v>
      </c>
      <c r="F76" s="39" t="s">
        <v>69</v>
      </c>
      <c r="G76" s="39" t="s">
        <v>69</v>
      </c>
      <c r="H76" s="43" t="s">
        <v>216</v>
      </c>
      <c r="I76" s="44">
        <v>0</v>
      </c>
      <c r="J76" s="40">
        <v>0</v>
      </c>
      <c r="K76" s="41">
        <v>0</v>
      </c>
      <c r="L76" s="40">
        <v>5.5</v>
      </c>
      <c r="M76" s="40">
        <v>0</v>
      </c>
      <c r="N76" s="45">
        <v>5.5</v>
      </c>
      <c r="O76" s="44">
        <v>6.67</v>
      </c>
      <c r="P76" s="40">
        <v>0</v>
      </c>
      <c r="Q76" s="41">
        <v>6.67</v>
      </c>
      <c r="R76" s="40">
        <v>32.97</v>
      </c>
      <c r="S76" s="40">
        <v>0</v>
      </c>
      <c r="T76" s="45">
        <v>32.97</v>
      </c>
      <c r="U76" s="37" t="s">
        <v>28</v>
      </c>
      <c r="V76" s="32">
        <f t="shared" si="4"/>
        <v>-83.31816803154382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252</v>
      </c>
      <c r="E77" s="39" t="s">
        <v>253</v>
      </c>
      <c r="F77" s="39" t="s">
        <v>135</v>
      </c>
      <c r="G77" s="39" t="s">
        <v>144</v>
      </c>
      <c r="H77" s="43" t="s">
        <v>254</v>
      </c>
      <c r="I77" s="44">
        <v>0</v>
      </c>
      <c r="J77" s="40">
        <v>0</v>
      </c>
      <c r="K77" s="41">
        <v>0</v>
      </c>
      <c r="L77" s="40">
        <v>13.874056</v>
      </c>
      <c r="M77" s="40">
        <v>0</v>
      </c>
      <c r="N77" s="45">
        <v>13.874056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28</v>
      </c>
      <c r="V77" s="38" t="s">
        <v>28</v>
      </c>
    </row>
    <row r="78" spans="1:22" ht="15">
      <c r="A78" s="42" t="s">
        <v>9</v>
      </c>
      <c r="B78" s="39" t="s">
        <v>35</v>
      </c>
      <c r="C78" s="39" t="s">
        <v>36</v>
      </c>
      <c r="D78" s="39" t="s">
        <v>169</v>
      </c>
      <c r="E78" s="39" t="s">
        <v>170</v>
      </c>
      <c r="F78" s="39" t="s">
        <v>80</v>
      </c>
      <c r="G78" s="39" t="s">
        <v>213</v>
      </c>
      <c r="H78" s="43" t="s">
        <v>114</v>
      </c>
      <c r="I78" s="44">
        <v>0.96</v>
      </c>
      <c r="J78" s="40">
        <v>0</v>
      </c>
      <c r="K78" s="41">
        <v>0.96</v>
      </c>
      <c r="L78" s="40">
        <v>10.4</v>
      </c>
      <c r="M78" s="40">
        <v>0</v>
      </c>
      <c r="N78" s="45">
        <v>10.4</v>
      </c>
      <c r="O78" s="44">
        <v>2</v>
      </c>
      <c r="P78" s="40">
        <v>0</v>
      </c>
      <c r="Q78" s="41">
        <v>2</v>
      </c>
      <c r="R78" s="40">
        <v>24.66</v>
      </c>
      <c r="S78" s="40">
        <v>0</v>
      </c>
      <c r="T78" s="45">
        <v>24.66</v>
      </c>
      <c r="U78" s="26">
        <f aca="true" t="shared" si="5" ref="U77:U103">+((K78/Q78)-1)*100</f>
        <v>-52</v>
      </c>
      <c r="V78" s="32">
        <f aca="true" t="shared" si="6" ref="V77:V103">+((N78/T78)-1)*100</f>
        <v>-57.826439578264385</v>
      </c>
    </row>
    <row r="79" spans="1:22" ht="15">
      <c r="A79" s="42" t="s">
        <v>9</v>
      </c>
      <c r="B79" s="39" t="s">
        <v>35</v>
      </c>
      <c r="C79" s="39" t="s">
        <v>36</v>
      </c>
      <c r="D79" s="39" t="s">
        <v>171</v>
      </c>
      <c r="E79" s="39" t="s">
        <v>172</v>
      </c>
      <c r="F79" s="39" t="s">
        <v>80</v>
      </c>
      <c r="G79" s="39" t="s">
        <v>80</v>
      </c>
      <c r="H79" s="43" t="s">
        <v>131</v>
      </c>
      <c r="I79" s="44">
        <v>0</v>
      </c>
      <c r="J79" s="40">
        <v>0</v>
      </c>
      <c r="K79" s="41">
        <v>0</v>
      </c>
      <c r="L79" s="40">
        <v>39.050511</v>
      </c>
      <c r="M79" s="40">
        <v>0</v>
      </c>
      <c r="N79" s="45">
        <v>39.050511</v>
      </c>
      <c r="O79" s="44">
        <v>12.7</v>
      </c>
      <c r="P79" s="40">
        <v>0</v>
      </c>
      <c r="Q79" s="41">
        <v>12.7</v>
      </c>
      <c r="R79" s="40">
        <v>88.4068</v>
      </c>
      <c r="S79" s="40">
        <v>0</v>
      </c>
      <c r="T79" s="45">
        <v>88.4068</v>
      </c>
      <c r="U79" s="37" t="s">
        <v>28</v>
      </c>
      <c r="V79" s="32">
        <f t="shared" si="6"/>
        <v>-55.828611600012664</v>
      </c>
    </row>
    <row r="80" spans="1:22" ht="15">
      <c r="A80" s="42" t="s">
        <v>9</v>
      </c>
      <c r="B80" s="39" t="s">
        <v>35</v>
      </c>
      <c r="C80" s="39" t="s">
        <v>31</v>
      </c>
      <c r="D80" s="39" t="s">
        <v>264</v>
      </c>
      <c r="E80" s="39" t="s">
        <v>265</v>
      </c>
      <c r="F80" s="39" t="s">
        <v>80</v>
      </c>
      <c r="G80" s="39" t="s">
        <v>80</v>
      </c>
      <c r="H80" s="43" t="s">
        <v>266</v>
      </c>
      <c r="I80" s="44">
        <v>0</v>
      </c>
      <c r="J80" s="40">
        <v>0</v>
      </c>
      <c r="K80" s="41">
        <v>0</v>
      </c>
      <c r="L80" s="40">
        <v>0</v>
      </c>
      <c r="M80" s="40">
        <v>0</v>
      </c>
      <c r="N80" s="45">
        <v>0</v>
      </c>
      <c r="O80" s="44">
        <v>0</v>
      </c>
      <c r="P80" s="40">
        <v>0</v>
      </c>
      <c r="Q80" s="41">
        <v>0</v>
      </c>
      <c r="R80" s="40">
        <v>40.6</v>
      </c>
      <c r="S80" s="40">
        <v>0</v>
      </c>
      <c r="T80" s="45">
        <v>40.6</v>
      </c>
      <c r="U80" s="37" t="s">
        <v>28</v>
      </c>
      <c r="V80" s="38" t="s">
        <v>28</v>
      </c>
    </row>
    <row r="81" spans="1:22" ht="15">
      <c r="A81" s="42" t="s">
        <v>9</v>
      </c>
      <c r="B81" s="39" t="s">
        <v>35</v>
      </c>
      <c r="C81" s="39" t="s">
        <v>31</v>
      </c>
      <c r="D81" s="39" t="s">
        <v>267</v>
      </c>
      <c r="E81" s="39" t="s">
        <v>268</v>
      </c>
      <c r="F81" s="39" t="s">
        <v>39</v>
      </c>
      <c r="G81" s="39" t="s">
        <v>269</v>
      </c>
      <c r="H81" s="43" t="s">
        <v>270</v>
      </c>
      <c r="I81" s="44">
        <v>34.72</v>
      </c>
      <c r="J81" s="40">
        <v>0</v>
      </c>
      <c r="K81" s="41">
        <v>34.72</v>
      </c>
      <c r="L81" s="40">
        <v>119.77</v>
      </c>
      <c r="M81" s="40">
        <v>0</v>
      </c>
      <c r="N81" s="45">
        <v>119.77</v>
      </c>
      <c r="O81" s="44">
        <v>0</v>
      </c>
      <c r="P81" s="40">
        <v>0</v>
      </c>
      <c r="Q81" s="41">
        <v>0</v>
      </c>
      <c r="R81" s="40">
        <v>0</v>
      </c>
      <c r="S81" s="40">
        <v>0</v>
      </c>
      <c r="T81" s="45">
        <v>0</v>
      </c>
      <c r="U81" s="37" t="s">
        <v>28</v>
      </c>
      <c r="V81" s="38" t="s">
        <v>28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267</v>
      </c>
      <c r="E82" s="39" t="s">
        <v>271</v>
      </c>
      <c r="F82" s="39" t="s">
        <v>39</v>
      </c>
      <c r="G82" s="39" t="s">
        <v>269</v>
      </c>
      <c r="H82" s="43" t="s">
        <v>270</v>
      </c>
      <c r="I82" s="44">
        <v>33.04</v>
      </c>
      <c r="J82" s="40">
        <v>0</v>
      </c>
      <c r="K82" s="41">
        <v>33.04</v>
      </c>
      <c r="L82" s="40">
        <v>94.33</v>
      </c>
      <c r="M82" s="40">
        <v>0</v>
      </c>
      <c r="N82" s="45">
        <v>94.33</v>
      </c>
      <c r="O82" s="44">
        <v>0</v>
      </c>
      <c r="P82" s="40">
        <v>0</v>
      </c>
      <c r="Q82" s="41">
        <v>0</v>
      </c>
      <c r="R82" s="40">
        <v>0</v>
      </c>
      <c r="S82" s="40">
        <v>0</v>
      </c>
      <c r="T82" s="45">
        <v>0</v>
      </c>
      <c r="U82" s="37" t="s">
        <v>28</v>
      </c>
      <c r="V82" s="38" t="s">
        <v>28</v>
      </c>
    </row>
    <row r="83" spans="1:22" ht="15">
      <c r="A83" s="42" t="s">
        <v>9</v>
      </c>
      <c r="B83" s="39" t="s">
        <v>35</v>
      </c>
      <c r="C83" s="39" t="s">
        <v>31</v>
      </c>
      <c r="D83" s="39" t="s">
        <v>173</v>
      </c>
      <c r="E83" s="39" t="s">
        <v>174</v>
      </c>
      <c r="F83" s="39" t="s">
        <v>32</v>
      </c>
      <c r="G83" s="39" t="s">
        <v>33</v>
      </c>
      <c r="H83" s="43" t="s">
        <v>64</v>
      </c>
      <c r="I83" s="44">
        <v>86.061177</v>
      </c>
      <c r="J83" s="40">
        <v>16.782366</v>
      </c>
      <c r="K83" s="41">
        <v>102.843543</v>
      </c>
      <c r="L83" s="40">
        <v>819.731764</v>
      </c>
      <c r="M83" s="40">
        <v>132.847312</v>
      </c>
      <c r="N83" s="45">
        <v>952.579076</v>
      </c>
      <c r="O83" s="44">
        <v>140.166203</v>
      </c>
      <c r="P83" s="40">
        <v>14.148963</v>
      </c>
      <c r="Q83" s="41">
        <v>154.315166</v>
      </c>
      <c r="R83" s="40">
        <v>1338.357499</v>
      </c>
      <c r="S83" s="40">
        <v>128.463014</v>
      </c>
      <c r="T83" s="45">
        <v>1466.820512</v>
      </c>
      <c r="U83" s="26">
        <f t="shared" si="5"/>
        <v>-33.35486999378921</v>
      </c>
      <c r="V83" s="32">
        <f t="shared" si="6"/>
        <v>-35.058238672899066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175</v>
      </c>
      <c r="E84" s="39" t="s">
        <v>176</v>
      </c>
      <c r="F84" s="39" t="s">
        <v>135</v>
      </c>
      <c r="G84" s="39" t="s">
        <v>135</v>
      </c>
      <c r="H84" s="43" t="s">
        <v>177</v>
      </c>
      <c r="I84" s="44">
        <v>38135.81512</v>
      </c>
      <c r="J84" s="40">
        <v>0</v>
      </c>
      <c r="K84" s="41">
        <v>38135.81512</v>
      </c>
      <c r="L84" s="40">
        <v>311672.783853</v>
      </c>
      <c r="M84" s="40">
        <v>0</v>
      </c>
      <c r="N84" s="45">
        <v>311672.783853</v>
      </c>
      <c r="O84" s="44">
        <v>15094.87551</v>
      </c>
      <c r="P84" s="40">
        <v>0</v>
      </c>
      <c r="Q84" s="41">
        <v>15094.87551</v>
      </c>
      <c r="R84" s="40">
        <v>104265.266136</v>
      </c>
      <c r="S84" s="40">
        <v>0</v>
      </c>
      <c r="T84" s="45">
        <v>104265.266136</v>
      </c>
      <c r="U84" s="37" t="s">
        <v>28</v>
      </c>
      <c r="V84" s="38" t="s">
        <v>28</v>
      </c>
    </row>
    <row r="85" spans="1:22" ht="15">
      <c r="A85" s="42" t="s">
        <v>9</v>
      </c>
      <c r="B85" s="39" t="s">
        <v>62</v>
      </c>
      <c r="C85" s="39" t="s">
        <v>31</v>
      </c>
      <c r="D85" s="39" t="s">
        <v>175</v>
      </c>
      <c r="E85" s="39" t="s">
        <v>176</v>
      </c>
      <c r="F85" s="39" t="s">
        <v>135</v>
      </c>
      <c r="G85" s="39" t="s">
        <v>135</v>
      </c>
      <c r="H85" s="43" t="s">
        <v>177</v>
      </c>
      <c r="I85" s="44">
        <v>3845.6154</v>
      </c>
      <c r="J85" s="40">
        <v>0</v>
      </c>
      <c r="K85" s="41">
        <v>3845.6154</v>
      </c>
      <c r="L85" s="40">
        <v>31417.8579</v>
      </c>
      <c r="M85" s="40">
        <v>0</v>
      </c>
      <c r="N85" s="45">
        <v>31417.8579</v>
      </c>
      <c r="O85" s="44">
        <v>4135.86</v>
      </c>
      <c r="P85" s="40">
        <v>0</v>
      </c>
      <c r="Q85" s="41">
        <v>4135.86</v>
      </c>
      <c r="R85" s="40">
        <v>31614.1119</v>
      </c>
      <c r="S85" s="40">
        <v>0</v>
      </c>
      <c r="T85" s="45">
        <v>31614.1119</v>
      </c>
      <c r="U85" s="26">
        <f t="shared" si="5"/>
        <v>-7.017756887322091</v>
      </c>
      <c r="V85" s="32">
        <f t="shared" si="6"/>
        <v>-0.620779734761423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178</v>
      </c>
      <c r="E86" s="39" t="s">
        <v>179</v>
      </c>
      <c r="F86" s="39" t="s">
        <v>20</v>
      </c>
      <c r="G86" s="39" t="s">
        <v>101</v>
      </c>
      <c r="H86" s="43" t="s">
        <v>102</v>
      </c>
      <c r="I86" s="44">
        <v>315.702475</v>
      </c>
      <c r="J86" s="40">
        <v>75.515649</v>
      </c>
      <c r="K86" s="41">
        <v>391.218125</v>
      </c>
      <c r="L86" s="40">
        <v>1795.655542</v>
      </c>
      <c r="M86" s="40">
        <v>626.195486</v>
      </c>
      <c r="N86" s="45">
        <v>2421.851028</v>
      </c>
      <c r="O86" s="44">
        <v>126.691706</v>
      </c>
      <c r="P86" s="40">
        <v>67.009278</v>
      </c>
      <c r="Q86" s="41">
        <v>193.700984</v>
      </c>
      <c r="R86" s="40">
        <v>1955.104796</v>
      </c>
      <c r="S86" s="40">
        <v>597.434927</v>
      </c>
      <c r="T86" s="45">
        <v>2552.539723</v>
      </c>
      <c r="U86" s="37" t="s">
        <v>28</v>
      </c>
      <c r="V86" s="32">
        <f t="shared" si="6"/>
        <v>-5.119947549588044</v>
      </c>
    </row>
    <row r="87" spans="1:22" ht="15">
      <c r="A87" s="42" t="s">
        <v>9</v>
      </c>
      <c r="B87" s="39" t="s">
        <v>35</v>
      </c>
      <c r="C87" s="39" t="s">
        <v>36</v>
      </c>
      <c r="D87" s="39" t="s">
        <v>246</v>
      </c>
      <c r="E87" s="39" t="s">
        <v>134</v>
      </c>
      <c r="F87" s="39" t="s">
        <v>39</v>
      </c>
      <c r="G87" s="39" t="s">
        <v>105</v>
      </c>
      <c r="H87" s="43" t="s">
        <v>134</v>
      </c>
      <c r="I87" s="44">
        <v>0</v>
      </c>
      <c r="J87" s="40">
        <v>0</v>
      </c>
      <c r="K87" s="41">
        <v>0</v>
      </c>
      <c r="L87" s="40">
        <v>164.26</v>
      </c>
      <c r="M87" s="40">
        <v>0</v>
      </c>
      <c r="N87" s="45">
        <v>164.26</v>
      </c>
      <c r="O87" s="44">
        <v>0</v>
      </c>
      <c r="P87" s="40">
        <v>0</v>
      </c>
      <c r="Q87" s="41">
        <v>0</v>
      </c>
      <c r="R87" s="40">
        <v>463.89</v>
      </c>
      <c r="S87" s="40">
        <v>0</v>
      </c>
      <c r="T87" s="45">
        <v>463.89</v>
      </c>
      <c r="U87" s="37" t="s">
        <v>28</v>
      </c>
      <c r="V87" s="32">
        <f t="shared" si="6"/>
        <v>-64.59074349522515</v>
      </c>
    </row>
    <row r="88" spans="1:22" ht="15">
      <c r="A88" s="42" t="s">
        <v>9</v>
      </c>
      <c r="B88" s="39" t="s">
        <v>35</v>
      </c>
      <c r="C88" s="39" t="s">
        <v>31</v>
      </c>
      <c r="D88" s="39" t="s">
        <v>180</v>
      </c>
      <c r="E88" s="39" t="s">
        <v>181</v>
      </c>
      <c r="F88" s="39" t="s">
        <v>69</v>
      </c>
      <c r="G88" s="39" t="s">
        <v>69</v>
      </c>
      <c r="H88" s="43" t="s">
        <v>120</v>
      </c>
      <c r="I88" s="44">
        <v>3750.1808</v>
      </c>
      <c r="J88" s="40">
        <v>0</v>
      </c>
      <c r="K88" s="41">
        <v>3750.1808</v>
      </c>
      <c r="L88" s="40">
        <v>30276.526</v>
      </c>
      <c r="M88" s="40">
        <v>0</v>
      </c>
      <c r="N88" s="45">
        <v>30276.526</v>
      </c>
      <c r="O88" s="44">
        <v>2752.9885</v>
      </c>
      <c r="P88" s="40">
        <v>0</v>
      </c>
      <c r="Q88" s="41">
        <v>2752.9885</v>
      </c>
      <c r="R88" s="40">
        <v>19448.1593</v>
      </c>
      <c r="S88" s="40">
        <v>0</v>
      </c>
      <c r="T88" s="45">
        <v>19448.1593</v>
      </c>
      <c r="U88" s="26">
        <f t="shared" si="5"/>
        <v>36.22217455684977</v>
      </c>
      <c r="V88" s="32">
        <f t="shared" si="6"/>
        <v>55.67810574237739</v>
      </c>
    </row>
    <row r="89" spans="1:22" ht="15">
      <c r="A89" s="42" t="s">
        <v>9</v>
      </c>
      <c r="B89" s="39" t="s">
        <v>35</v>
      </c>
      <c r="C89" s="39" t="s">
        <v>31</v>
      </c>
      <c r="D89" s="39" t="s">
        <v>30</v>
      </c>
      <c r="E89" s="39" t="s">
        <v>182</v>
      </c>
      <c r="F89" s="39" t="s">
        <v>21</v>
      </c>
      <c r="G89" s="39" t="s">
        <v>183</v>
      </c>
      <c r="H89" s="43" t="s">
        <v>184</v>
      </c>
      <c r="I89" s="44">
        <v>12670.167575</v>
      </c>
      <c r="J89" s="40">
        <v>0</v>
      </c>
      <c r="K89" s="41">
        <v>12670.167575</v>
      </c>
      <c r="L89" s="40">
        <v>113542.261399</v>
      </c>
      <c r="M89" s="40">
        <v>0</v>
      </c>
      <c r="N89" s="45">
        <v>113542.261399</v>
      </c>
      <c r="O89" s="44">
        <v>14096.848304</v>
      </c>
      <c r="P89" s="40">
        <v>0</v>
      </c>
      <c r="Q89" s="41">
        <v>14096.848304</v>
      </c>
      <c r="R89" s="40">
        <v>117219.466854</v>
      </c>
      <c r="S89" s="40">
        <v>0</v>
      </c>
      <c r="T89" s="45">
        <v>117219.466854</v>
      </c>
      <c r="U89" s="26">
        <f t="shared" si="5"/>
        <v>-10.120565237232338</v>
      </c>
      <c r="V89" s="32">
        <f t="shared" si="6"/>
        <v>-3.137026258257991</v>
      </c>
    </row>
    <row r="90" spans="1:22" ht="15">
      <c r="A90" s="42" t="s">
        <v>9</v>
      </c>
      <c r="B90" s="39" t="s">
        <v>35</v>
      </c>
      <c r="C90" s="39" t="s">
        <v>31</v>
      </c>
      <c r="D90" s="39" t="s">
        <v>30</v>
      </c>
      <c r="E90" s="39" t="s">
        <v>205</v>
      </c>
      <c r="F90" s="39" t="s">
        <v>185</v>
      </c>
      <c r="G90" s="39" t="s">
        <v>186</v>
      </c>
      <c r="H90" s="43" t="s">
        <v>187</v>
      </c>
      <c r="I90" s="44">
        <v>9049.455744</v>
      </c>
      <c r="J90" s="40">
        <v>0</v>
      </c>
      <c r="K90" s="41">
        <v>9049.455744</v>
      </c>
      <c r="L90" s="40">
        <v>76972.363599</v>
      </c>
      <c r="M90" s="40">
        <v>0</v>
      </c>
      <c r="N90" s="45">
        <v>76972.363599</v>
      </c>
      <c r="O90" s="44">
        <v>10791.57505</v>
      </c>
      <c r="P90" s="40">
        <v>0</v>
      </c>
      <c r="Q90" s="41">
        <v>10791.57505</v>
      </c>
      <c r="R90" s="40">
        <v>82139.655005</v>
      </c>
      <c r="S90" s="40">
        <v>0</v>
      </c>
      <c r="T90" s="45">
        <v>82139.655005</v>
      </c>
      <c r="U90" s="26">
        <f t="shared" si="5"/>
        <v>-16.143327530303363</v>
      </c>
      <c r="V90" s="32">
        <f t="shared" si="6"/>
        <v>-6.290860858479919</v>
      </c>
    </row>
    <row r="91" spans="1:22" ht="15">
      <c r="A91" s="42" t="s">
        <v>9</v>
      </c>
      <c r="B91" s="39" t="s">
        <v>62</v>
      </c>
      <c r="C91" s="39" t="s">
        <v>31</v>
      </c>
      <c r="D91" s="39" t="s">
        <v>30</v>
      </c>
      <c r="E91" s="39" t="s">
        <v>205</v>
      </c>
      <c r="F91" s="39" t="s">
        <v>185</v>
      </c>
      <c r="G91" s="39" t="s">
        <v>186</v>
      </c>
      <c r="H91" s="43" t="s">
        <v>187</v>
      </c>
      <c r="I91" s="44">
        <v>1897.874306</v>
      </c>
      <c r="J91" s="40">
        <v>0</v>
      </c>
      <c r="K91" s="41">
        <v>1897.874306</v>
      </c>
      <c r="L91" s="40">
        <v>14356.32571</v>
      </c>
      <c r="M91" s="40">
        <v>0</v>
      </c>
      <c r="N91" s="45">
        <v>14356.32571</v>
      </c>
      <c r="O91" s="44">
        <v>1860.686279</v>
      </c>
      <c r="P91" s="40">
        <v>0</v>
      </c>
      <c r="Q91" s="41">
        <v>1860.686279</v>
      </c>
      <c r="R91" s="40">
        <v>13714.222572</v>
      </c>
      <c r="S91" s="40">
        <v>0</v>
      </c>
      <c r="T91" s="45">
        <v>13714.222572</v>
      </c>
      <c r="U91" s="26">
        <f t="shared" si="5"/>
        <v>1.9986188655072956</v>
      </c>
      <c r="V91" s="32">
        <f t="shared" si="6"/>
        <v>4.682023604538577</v>
      </c>
    </row>
    <row r="92" spans="1:22" ht="15">
      <c r="A92" s="42" t="s">
        <v>9</v>
      </c>
      <c r="B92" s="39" t="s">
        <v>62</v>
      </c>
      <c r="C92" s="39" t="s">
        <v>31</v>
      </c>
      <c r="D92" s="39" t="s">
        <v>30</v>
      </c>
      <c r="E92" s="39" t="s">
        <v>182</v>
      </c>
      <c r="F92" s="39" t="s">
        <v>21</v>
      </c>
      <c r="G92" s="39" t="s">
        <v>183</v>
      </c>
      <c r="H92" s="43" t="s">
        <v>184</v>
      </c>
      <c r="I92" s="44">
        <v>252.019244</v>
      </c>
      <c r="J92" s="40">
        <v>0</v>
      </c>
      <c r="K92" s="41">
        <v>252.019244</v>
      </c>
      <c r="L92" s="40">
        <v>2356.944478</v>
      </c>
      <c r="M92" s="40">
        <v>0</v>
      </c>
      <c r="N92" s="45">
        <v>2356.944478</v>
      </c>
      <c r="O92" s="44">
        <v>324.419351</v>
      </c>
      <c r="P92" s="40">
        <v>0</v>
      </c>
      <c r="Q92" s="41">
        <v>324.419351</v>
      </c>
      <c r="R92" s="40">
        <v>2496.925006</v>
      </c>
      <c r="S92" s="40">
        <v>0</v>
      </c>
      <c r="T92" s="45">
        <v>2496.925006</v>
      </c>
      <c r="U92" s="26">
        <f t="shared" si="5"/>
        <v>-22.316827518713588</v>
      </c>
      <c r="V92" s="32">
        <f t="shared" si="6"/>
        <v>-5.6061166300002245</v>
      </c>
    </row>
    <row r="93" spans="1:22" ht="15">
      <c r="A93" s="42" t="s">
        <v>9</v>
      </c>
      <c r="B93" s="39" t="s">
        <v>35</v>
      </c>
      <c r="C93" s="39" t="s">
        <v>31</v>
      </c>
      <c r="D93" s="39" t="s">
        <v>188</v>
      </c>
      <c r="E93" s="39" t="s">
        <v>189</v>
      </c>
      <c r="F93" s="39" t="s">
        <v>20</v>
      </c>
      <c r="G93" s="39" t="s">
        <v>143</v>
      </c>
      <c r="H93" s="43" t="s">
        <v>190</v>
      </c>
      <c r="I93" s="44">
        <v>0</v>
      </c>
      <c r="J93" s="40">
        <v>56.3989</v>
      </c>
      <c r="K93" s="41">
        <v>56.3989</v>
      </c>
      <c r="L93" s="40">
        <v>0</v>
      </c>
      <c r="M93" s="40">
        <v>417.545542</v>
      </c>
      <c r="N93" s="45">
        <v>417.545542</v>
      </c>
      <c r="O93" s="44">
        <v>0</v>
      </c>
      <c r="P93" s="40">
        <v>54.5851</v>
      </c>
      <c r="Q93" s="41">
        <v>54.5851</v>
      </c>
      <c r="R93" s="40">
        <v>0</v>
      </c>
      <c r="S93" s="40">
        <v>408.521303</v>
      </c>
      <c r="T93" s="45">
        <v>408.521303</v>
      </c>
      <c r="U93" s="26">
        <f t="shared" si="5"/>
        <v>3.322884816552496</v>
      </c>
      <c r="V93" s="32">
        <f t="shared" si="6"/>
        <v>2.2090008363651936</v>
      </c>
    </row>
    <row r="94" spans="1:22" ht="15">
      <c r="A94" s="42" t="s">
        <v>9</v>
      </c>
      <c r="B94" s="39" t="s">
        <v>35</v>
      </c>
      <c r="C94" s="39" t="s">
        <v>31</v>
      </c>
      <c r="D94" s="39" t="s">
        <v>191</v>
      </c>
      <c r="E94" s="39" t="s">
        <v>137</v>
      </c>
      <c r="F94" s="39" t="s">
        <v>32</v>
      </c>
      <c r="G94" s="39" t="s">
        <v>33</v>
      </c>
      <c r="H94" s="43" t="s">
        <v>33</v>
      </c>
      <c r="I94" s="44">
        <v>229.570222</v>
      </c>
      <c r="J94" s="40">
        <v>120.452037</v>
      </c>
      <c r="K94" s="41">
        <v>350.022259</v>
      </c>
      <c r="L94" s="40">
        <v>1313.263211</v>
      </c>
      <c r="M94" s="40">
        <v>869.797298</v>
      </c>
      <c r="N94" s="45">
        <v>2183.060509</v>
      </c>
      <c r="O94" s="44">
        <v>138.474203</v>
      </c>
      <c r="P94" s="40">
        <v>106.18966</v>
      </c>
      <c r="Q94" s="41">
        <v>244.663863</v>
      </c>
      <c r="R94" s="40">
        <v>1145.427533</v>
      </c>
      <c r="S94" s="40">
        <v>972.90839</v>
      </c>
      <c r="T94" s="45">
        <v>2118.335922</v>
      </c>
      <c r="U94" s="26">
        <f t="shared" si="5"/>
        <v>43.06250817269244</v>
      </c>
      <c r="V94" s="32">
        <f t="shared" si="6"/>
        <v>3.0554449050219867</v>
      </c>
    </row>
    <row r="95" spans="1:22" ht="15">
      <c r="A95" s="42" t="s">
        <v>9</v>
      </c>
      <c r="B95" s="39" t="s">
        <v>35</v>
      </c>
      <c r="C95" s="39" t="s">
        <v>31</v>
      </c>
      <c r="D95" s="39" t="s">
        <v>191</v>
      </c>
      <c r="E95" s="39" t="s">
        <v>195</v>
      </c>
      <c r="F95" s="39" t="s">
        <v>32</v>
      </c>
      <c r="G95" s="39" t="s">
        <v>33</v>
      </c>
      <c r="H95" s="43" t="s">
        <v>33</v>
      </c>
      <c r="I95" s="44">
        <v>81.866099</v>
      </c>
      <c r="J95" s="40">
        <v>60.822901</v>
      </c>
      <c r="K95" s="41">
        <v>142.689</v>
      </c>
      <c r="L95" s="40">
        <v>356.764074</v>
      </c>
      <c r="M95" s="40">
        <v>401.432422</v>
      </c>
      <c r="N95" s="45">
        <v>758.196497</v>
      </c>
      <c r="O95" s="44">
        <v>5.982014</v>
      </c>
      <c r="P95" s="40">
        <v>70.304889</v>
      </c>
      <c r="Q95" s="41">
        <v>76.286904</v>
      </c>
      <c r="R95" s="40">
        <v>51.43483</v>
      </c>
      <c r="S95" s="40">
        <v>314.257079</v>
      </c>
      <c r="T95" s="45">
        <v>365.691909</v>
      </c>
      <c r="U95" s="26">
        <f t="shared" si="5"/>
        <v>87.04258859423628</v>
      </c>
      <c r="V95" s="38" t="s">
        <v>28</v>
      </c>
    </row>
    <row r="96" spans="1:22" ht="15">
      <c r="A96" s="42" t="s">
        <v>9</v>
      </c>
      <c r="B96" s="39" t="s">
        <v>35</v>
      </c>
      <c r="C96" s="39" t="s">
        <v>31</v>
      </c>
      <c r="D96" s="39" t="s">
        <v>191</v>
      </c>
      <c r="E96" s="39" t="s">
        <v>194</v>
      </c>
      <c r="F96" s="39" t="s">
        <v>32</v>
      </c>
      <c r="G96" s="39" t="s">
        <v>33</v>
      </c>
      <c r="H96" s="43" t="s">
        <v>64</v>
      </c>
      <c r="I96" s="44">
        <v>141.206203</v>
      </c>
      <c r="J96" s="40">
        <v>19.648116</v>
      </c>
      <c r="K96" s="41">
        <v>160.854319</v>
      </c>
      <c r="L96" s="40">
        <v>489.118523</v>
      </c>
      <c r="M96" s="40">
        <v>164.176592</v>
      </c>
      <c r="N96" s="45">
        <v>653.295114</v>
      </c>
      <c r="O96" s="44">
        <v>1.789938</v>
      </c>
      <c r="P96" s="40">
        <v>0.606234</v>
      </c>
      <c r="Q96" s="41">
        <v>2.396172</v>
      </c>
      <c r="R96" s="40">
        <v>26.352894</v>
      </c>
      <c r="S96" s="40">
        <v>18.876187</v>
      </c>
      <c r="T96" s="45">
        <v>45.229081</v>
      </c>
      <c r="U96" s="37" t="s">
        <v>28</v>
      </c>
      <c r="V96" s="38" t="s">
        <v>28</v>
      </c>
    </row>
    <row r="97" spans="1:22" ht="15">
      <c r="A97" s="42" t="s">
        <v>9</v>
      </c>
      <c r="B97" s="39" t="s">
        <v>35</v>
      </c>
      <c r="C97" s="39" t="s">
        <v>31</v>
      </c>
      <c r="D97" s="39" t="s">
        <v>191</v>
      </c>
      <c r="E97" s="39" t="s">
        <v>220</v>
      </c>
      <c r="F97" s="39" t="s">
        <v>32</v>
      </c>
      <c r="G97" s="39" t="s">
        <v>33</v>
      </c>
      <c r="H97" s="43" t="s">
        <v>193</v>
      </c>
      <c r="I97" s="44">
        <v>0</v>
      </c>
      <c r="J97" s="40">
        <v>73.380724</v>
      </c>
      <c r="K97" s="41">
        <v>73.380724</v>
      </c>
      <c r="L97" s="40">
        <v>8.7061</v>
      </c>
      <c r="M97" s="40">
        <v>599.2639</v>
      </c>
      <c r="N97" s="45">
        <v>607.97</v>
      </c>
      <c r="O97" s="44">
        <v>3.94995</v>
      </c>
      <c r="P97" s="40">
        <v>82.969913</v>
      </c>
      <c r="Q97" s="41">
        <v>86.919863</v>
      </c>
      <c r="R97" s="40">
        <v>4.358967</v>
      </c>
      <c r="S97" s="40">
        <v>278.196984</v>
      </c>
      <c r="T97" s="45">
        <v>282.555951</v>
      </c>
      <c r="U97" s="26">
        <f t="shared" si="5"/>
        <v>-15.57657655304865</v>
      </c>
      <c r="V97" s="38" t="s">
        <v>28</v>
      </c>
    </row>
    <row r="98" spans="1:22" ht="15">
      <c r="A98" s="42" t="s">
        <v>9</v>
      </c>
      <c r="B98" s="39" t="s">
        <v>35</v>
      </c>
      <c r="C98" s="39" t="s">
        <v>31</v>
      </c>
      <c r="D98" s="39" t="s">
        <v>191</v>
      </c>
      <c r="E98" s="39" t="s">
        <v>219</v>
      </c>
      <c r="F98" s="39" t="s">
        <v>32</v>
      </c>
      <c r="G98" s="39" t="s">
        <v>33</v>
      </c>
      <c r="H98" s="43" t="s">
        <v>64</v>
      </c>
      <c r="I98" s="44">
        <v>0</v>
      </c>
      <c r="J98" s="40">
        <v>0</v>
      </c>
      <c r="K98" s="41">
        <v>0</v>
      </c>
      <c r="L98" s="40">
        <v>51.210204</v>
      </c>
      <c r="M98" s="40">
        <v>23.186888</v>
      </c>
      <c r="N98" s="45">
        <v>74.397092</v>
      </c>
      <c r="O98" s="44">
        <v>24.41673</v>
      </c>
      <c r="P98" s="40">
        <v>8.264376</v>
      </c>
      <c r="Q98" s="41">
        <v>32.681106</v>
      </c>
      <c r="R98" s="40">
        <v>265.058044</v>
      </c>
      <c r="S98" s="40">
        <v>70.038202</v>
      </c>
      <c r="T98" s="45">
        <v>335.096246</v>
      </c>
      <c r="U98" s="37" t="s">
        <v>28</v>
      </c>
      <c r="V98" s="32">
        <f t="shared" si="6"/>
        <v>-77.79829141983285</v>
      </c>
    </row>
    <row r="99" spans="1:22" ht="15">
      <c r="A99" s="42" t="s">
        <v>9</v>
      </c>
      <c r="B99" s="39" t="s">
        <v>35</v>
      </c>
      <c r="C99" s="39" t="s">
        <v>31</v>
      </c>
      <c r="D99" s="39" t="s">
        <v>191</v>
      </c>
      <c r="E99" s="39" t="s">
        <v>192</v>
      </c>
      <c r="F99" s="39" t="s">
        <v>32</v>
      </c>
      <c r="G99" s="39" t="s">
        <v>33</v>
      </c>
      <c r="H99" s="43" t="s">
        <v>33</v>
      </c>
      <c r="I99" s="44">
        <v>0</v>
      </c>
      <c r="J99" s="40">
        <v>0</v>
      </c>
      <c r="K99" s="41">
        <v>0</v>
      </c>
      <c r="L99" s="40">
        <v>0</v>
      </c>
      <c r="M99" s="40">
        <v>0</v>
      </c>
      <c r="N99" s="45">
        <v>0</v>
      </c>
      <c r="O99" s="44">
        <v>0</v>
      </c>
      <c r="P99" s="40">
        <v>0</v>
      </c>
      <c r="Q99" s="41">
        <v>0</v>
      </c>
      <c r="R99" s="40">
        <v>7.352794</v>
      </c>
      <c r="S99" s="40">
        <v>233.123802</v>
      </c>
      <c r="T99" s="45">
        <v>240.476596</v>
      </c>
      <c r="U99" s="37" t="s">
        <v>28</v>
      </c>
      <c r="V99" s="38" t="s">
        <v>28</v>
      </c>
    </row>
    <row r="100" spans="1:22" ht="15">
      <c r="A100" s="42" t="s">
        <v>9</v>
      </c>
      <c r="B100" s="39" t="s">
        <v>35</v>
      </c>
      <c r="C100" s="39" t="s">
        <v>31</v>
      </c>
      <c r="D100" s="39" t="s">
        <v>191</v>
      </c>
      <c r="E100" s="39" t="s">
        <v>196</v>
      </c>
      <c r="F100" s="39" t="s">
        <v>32</v>
      </c>
      <c r="G100" s="39" t="s">
        <v>33</v>
      </c>
      <c r="H100" s="43" t="s">
        <v>193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0</v>
      </c>
      <c r="P100" s="40">
        <v>0</v>
      </c>
      <c r="Q100" s="41">
        <v>0</v>
      </c>
      <c r="R100" s="40">
        <v>0</v>
      </c>
      <c r="S100" s="40">
        <v>16.683124</v>
      </c>
      <c r="T100" s="45">
        <v>16.683124</v>
      </c>
      <c r="U100" s="37" t="s">
        <v>28</v>
      </c>
      <c r="V100" s="38" t="s">
        <v>28</v>
      </c>
    </row>
    <row r="101" spans="1:22" ht="15">
      <c r="A101" s="42" t="s">
        <v>9</v>
      </c>
      <c r="B101" s="39" t="s">
        <v>35</v>
      </c>
      <c r="C101" s="39" t="s">
        <v>31</v>
      </c>
      <c r="D101" s="39" t="s">
        <v>191</v>
      </c>
      <c r="E101" s="39" t="s">
        <v>255</v>
      </c>
      <c r="F101" s="39" t="s">
        <v>32</v>
      </c>
      <c r="G101" s="39" t="s">
        <v>33</v>
      </c>
      <c r="H101" s="43" t="s">
        <v>33</v>
      </c>
      <c r="I101" s="44">
        <v>0</v>
      </c>
      <c r="J101" s="40">
        <v>0</v>
      </c>
      <c r="K101" s="41">
        <v>0</v>
      </c>
      <c r="L101" s="40">
        <v>0</v>
      </c>
      <c r="M101" s="40">
        <v>0</v>
      </c>
      <c r="N101" s="45">
        <v>0</v>
      </c>
      <c r="O101" s="44">
        <v>0</v>
      </c>
      <c r="P101" s="40">
        <v>0</v>
      </c>
      <c r="Q101" s="41">
        <v>0</v>
      </c>
      <c r="R101" s="40">
        <v>0.599175</v>
      </c>
      <c r="S101" s="40">
        <v>1.062966</v>
      </c>
      <c r="T101" s="45">
        <v>1.66214</v>
      </c>
      <c r="U101" s="37" t="s">
        <v>28</v>
      </c>
      <c r="V101" s="38" t="s">
        <v>28</v>
      </c>
    </row>
    <row r="102" spans="1:22" ht="15">
      <c r="A102" s="42" t="s">
        <v>9</v>
      </c>
      <c r="B102" s="39" t="s">
        <v>35</v>
      </c>
      <c r="C102" s="39" t="s">
        <v>31</v>
      </c>
      <c r="D102" s="39" t="s">
        <v>272</v>
      </c>
      <c r="E102" s="39" t="s">
        <v>273</v>
      </c>
      <c r="F102" s="39" t="s">
        <v>39</v>
      </c>
      <c r="G102" s="39" t="s">
        <v>274</v>
      </c>
      <c r="H102" s="43" t="s">
        <v>275</v>
      </c>
      <c r="I102" s="44">
        <v>0</v>
      </c>
      <c r="J102" s="40">
        <v>0</v>
      </c>
      <c r="K102" s="41">
        <v>0</v>
      </c>
      <c r="L102" s="40">
        <v>0</v>
      </c>
      <c r="M102" s="40">
        <v>0</v>
      </c>
      <c r="N102" s="45">
        <v>0</v>
      </c>
      <c r="O102" s="44">
        <v>0</v>
      </c>
      <c r="P102" s="40">
        <v>0</v>
      </c>
      <c r="Q102" s="41">
        <v>0</v>
      </c>
      <c r="R102" s="40">
        <v>0</v>
      </c>
      <c r="S102" s="40">
        <v>3.15</v>
      </c>
      <c r="T102" s="45">
        <v>3.15</v>
      </c>
      <c r="U102" s="37" t="s">
        <v>28</v>
      </c>
      <c r="V102" s="38" t="s">
        <v>28</v>
      </c>
    </row>
    <row r="103" spans="1:22" ht="15">
      <c r="A103" s="42" t="s">
        <v>9</v>
      </c>
      <c r="B103" s="39" t="s">
        <v>35</v>
      </c>
      <c r="C103" s="39" t="s">
        <v>31</v>
      </c>
      <c r="D103" s="39" t="s">
        <v>210</v>
      </c>
      <c r="E103" s="39" t="s">
        <v>211</v>
      </c>
      <c r="F103" s="39" t="s">
        <v>80</v>
      </c>
      <c r="G103" s="39" t="s">
        <v>146</v>
      </c>
      <c r="H103" s="43" t="s">
        <v>147</v>
      </c>
      <c r="I103" s="44">
        <v>0</v>
      </c>
      <c r="J103" s="40">
        <v>0</v>
      </c>
      <c r="K103" s="41">
        <v>0</v>
      </c>
      <c r="L103" s="40">
        <v>0</v>
      </c>
      <c r="M103" s="40">
        <v>0</v>
      </c>
      <c r="N103" s="45">
        <v>0</v>
      </c>
      <c r="O103" s="44">
        <v>0</v>
      </c>
      <c r="P103" s="40">
        <v>0</v>
      </c>
      <c r="Q103" s="41">
        <v>0</v>
      </c>
      <c r="R103" s="40">
        <v>87.882951</v>
      </c>
      <c r="S103" s="40">
        <v>0</v>
      </c>
      <c r="T103" s="45">
        <v>87.882951</v>
      </c>
      <c r="U103" s="37" t="s">
        <v>28</v>
      </c>
      <c r="V103" s="38" t="s">
        <v>28</v>
      </c>
    </row>
    <row r="104" spans="1:22" ht="15">
      <c r="A104" s="42"/>
      <c r="B104" s="39"/>
      <c r="C104" s="39"/>
      <c r="D104" s="39"/>
      <c r="E104" s="39"/>
      <c r="F104" s="39"/>
      <c r="G104" s="39"/>
      <c r="H104" s="43"/>
      <c r="I104" s="44"/>
      <c r="J104" s="40"/>
      <c r="K104" s="41"/>
      <c r="L104" s="40"/>
      <c r="M104" s="40"/>
      <c r="N104" s="45"/>
      <c r="O104" s="44"/>
      <c r="P104" s="40"/>
      <c r="Q104" s="41"/>
      <c r="R104" s="40"/>
      <c r="S104" s="40"/>
      <c r="T104" s="45"/>
      <c r="U104" s="27"/>
      <c r="V104" s="33"/>
    </row>
    <row r="105" spans="1:22" ht="20.25">
      <c r="A105" s="62" t="s">
        <v>9</v>
      </c>
      <c r="B105" s="63"/>
      <c r="C105" s="63"/>
      <c r="D105" s="63"/>
      <c r="E105" s="63"/>
      <c r="F105" s="63"/>
      <c r="G105" s="63"/>
      <c r="H105" s="64"/>
      <c r="I105" s="21">
        <f aca="true" t="shared" si="7" ref="I105:T105">SUM(I6:I103)</f>
        <v>198248.09358200003</v>
      </c>
      <c r="J105" s="14">
        <f t="shared" si="7"/>
        <v>3248.511806</v>
      </c>
      <c r="K105" s="14">
        <f t="shared" si="7"/>
        <v>201496.60538900003</v>
      </c>
      <c r="L105" s="14">
        <f t="shared" si="7"/>
        <v>1501799.757504</v>
      </c>
      <c r="M105" s="14">
        <f t="shared" si="7"/>
        <v>23676.258972000007</v>
      </c>
      <c r="N105" s="22">
        <f t="shared" si="7"/>
        <v>1525476.0164760002</v>
      </c>
      <c r="O105" s="21">
        <f t="shared" si="7"/>
        <v>148715.836977</v>
      </c>
      <c r="P105" s="14">
        <f t="shared" si="7"/>
        <v>3738.813966999999</v>
      </c>
      <c r="Q105" s="14">
        <f t="shared" si="7"/>
        <v>152454.65094499997</v>
      </c>
      <c r="R105" s="14">
        <f t="shared" si="7"/>
        <v>1016791.9203550003</v>
      </c>
      <c r="S105" s="14">
        <f t="shared" si="7"/>
        <v>31859.01625</v>
      </c>
      <c r="T105" s="22">
        <f t="shared" si="7"/>
        <v>1048650.9366</v>
      </c>
      <c r="U105" s="28">
        <f>+((K105/Q105)-1)*100</f>
        <v>32.16822454415811</v>
      </c>
      <c r="V105" s="34">
        <f>+((N105/T105)-1)*100</f>
        <v>45.47033366717734</v>
      </c>
    </row>
    <row r="106" spans="1:22" ht="15">
      <c r="A106" s="17"/>
      <c r="B106" s="10"/>
      <c r="C106" s="10"/>
      <c r="D106" s="10"/>
      <c r="E106" s="10"/>
      <c r="F106" s="10"/>
      <c r="G106" s="10"/>
      <c r="H106" s="15"/>
      <c r="I106" s="19"/>
      <c r="J106" s="12"/>
      <c r="K106" s="13"/>
      <c r="L106" s="12"/>
      <c r="M106" s="12"/>
      <c r="N106" s="20"/>
      <c r="O106" s="19"/>
      <c r="P106" s="12"/>
      <c r="Q106" s="13"/>
      <c r="R106" s="12"/>
      <c r="S106" s="12"/>
      <c r="T106" s="20"/>
      <c r="U106" s="27"/>
      <c r="V106" s="33"/>
    </row>
    <row r="107" spans="1:22" ht="15">
      <c r="A107" s="42" t="s">
        <v>10</v>
      </c>
      <c r="B107" s="39"/>
      <c r="C107" s="39" t="s">
        <v>31</v>
      </c>
      <c r="D107" s="39" t="s">
        <v>30</v>
      </c>
      <c r="E107" s="39" t="s">
        <v>26</v>
      </c>
      <c r="F107" s="39" t="s">
        <v>21</v>
      </c>
      <c r="G107" s="39" t="s">
        <v>23</v>
      </c>
      <c r="H107" s="43" t="s">
        <v>24</v>
      </c>
      <c r="I107" s="44">
        <v>29378.463763</v>
      </c>
      <c r="J107" s="40">
        <v>0</v>
      </c>
      <c r="K107" s="41">
        <v>29378.463763</v>
      </c>
      <c r="L107" s="40">
        <v>219582.995625</v>
      </c>
      <c r="M107" s="40">
        <v>0</v>
      </c>
      <c r="N107" s="45">
        <v>219582.995625</v>
      </c>
      <c r="O107" s="44">
        <v>26780.12308</v>
      </c>
      <c r="P107" s="40">
        <v>0</v>
      </c>
      <c r="Q107" s="41">
        <v>26780.12308</v>
      </c>
      <c r="R107" s="40">
        <v>222304.609262</v>
      </c>
      <c r="S107" s="40">
        <v>0</v>
      </c>
      <c r="T107" s="45">
        <v>222304.609262</v>
      </c>
      <c r="U107" s="26">
        <f>+((K107/Q107)-1)*100</f>
        <v>9.702497166417047</v>
      </c>
      <c r="V107" s="32">
        <f>+((N107/T107)-1)*100</f>
        <v>-1.224272247901259</v>
      </c>
    </row>
    <row r="108" spans="1:22" ht="15">
      <c r="A108" s="17"/>
      <c r="B108" s="10"/>
      <c r="C108" s="10"/>
      <c r="D108" s="10"/>
      <c r="E108" s="10"/>
      <c r="F108" s="10"/>
      <c r="G108" s="10"/>
      <c r="H108" s="15"/>
      <c r="I108" s="19"/>
      <c r="J108" s="12"/>
      <c r="K108" s="13"/>
      <c r="L108" s="12"/>
      <c r="M108" s="12"/>
      <c r="N108" s="20"/>
      <c r="O108" s="19"/>
      <c r="P108" s="12"/>
      <c r="Q108" s="13"/>
      <c r="R108" s="12"/>
      <c r="S108" s="12"/>
      <c r="T108" s="20"/>
      <c r="U108" s="27"/>
      <c r="V108" s="33"/>
    </row>
    <row r="109" spans="1:22" ht="20.25">
      <c r="A109" s="59" t="s">
        <v>10</v>
      </c>
      <c r="B109" s="60"/>
      <c r="C109" s="60"/>
      <c r="D109" s="60"/>
      <c r="E109" s="60"/>
      <c r="F109" s="60"/>
      <c r="G109" s="60"/>
      <c r="H109" s="61"/>
      <c r="I109" s="21">
        <f>SUM(I107)</f>
        <v>29378.463763</v>
      </c>
      <c r="J109" s="14">
        <f aca="true" t="shared" si="8" ref="J109:T109">SUM(J107)</f>
        <v>0</v>
      </c>
      <c r="K109" s="14">
        <f t="shared" si="8"/>
        <v>29378.463763</v>
      </c>
      <c r="L109" s="14">
        <f t="shared" si="8"/>
        <v>219582.995625</v>
      </c>
      <c r="M109" s="14">
        <f t="shared" si="8"/>
        <v>0</v>
      </c>
      <c r="N109" s="22">
        <f t="shared" si="8"/>
        <v>219582.995625</v>
      </c>
      <c r="O109" s="21">
        <f t="shared" si="8"/>
        <v>26780.12308</v>
      </c>
      <c r="P109" s="14">
        <f t="shared" si="8"/>
        <v>0</v>
      </c>
      <c r="Q109" s="14">
        <f t="shared" si="8"/>
        <v>26780.12308</v>
      </c>
      <c r="R109" s="14">
        <f t="shared" si="8"/>
        <v>222304.609262</v>
      </c>
      <c r="S109" s="14">
        <f t="shared" si="8"/>
        <v>0</v>
      </c>
      <c r="T109" s="22">
        <f t="shared" si="8"/>
        <v>222304.609262</v>
      </c>
      <c r="U109" s="28">
        <f>+((K109/Q109)-1)*100</f>
        <v>9.702497166417047</v>
      </c>
      <c r="V109" s="34">
        <f>+((N109/T109)-1)*100</f>
        <v>-1.224272247901259</v>
      </c>
    </row>
    <row r="110" spans="1:22" ht="15">
      <c r="A110" s="17"/>
      <c r="B110" s="10"/>
      <c r="C110" s="10"/>
      <c r="D110" s="10"/>
      <c r="E110" s="10"/>
      <c r="F110" s="10"/>
      <c r="G110" s="10"/>
      <c r="H110" s="15"/>
      <c r="I110" s="19"/>
      <c r="J110" s="12"/>
      <c r="K110" s="13"/>
      <c r="L110" s="12"/>
      <c r="M110" s="12"/>
      <c r="N110" s="20"/>
      <c r="O110" s="19"/>
      <c r="P110" s="12"/>
      <c r="Q110" s="13"/>
      <c r="R110" s="12"/>
      <c r="S110" s="12"/>
      <c r="T110" s="20"/>
      <c r="U110" s="27"/>
      <c r="V110" s="33"/>
    </row>
    <row r="111" spans="1:22" ht="15">
      <c r="A111" s="42" t="s">
        <v>22</v>
      </c>
      <c r="B111" s="39"/>
      <c r="C111" s="39" t="s">
        <v>31</v>
      </c>
      <c r="D111" s="39" t="s">
        <v>30</v>
      </c>
      <c r="E111" s="39" t="s">
        <v>29</v>
      </c>
      <c r="F111" s="39" t="s">
        <v>21</v>
      </c>
      <c r="G111" s="39" t="s">
        <v>23</v>
      </c>
      <c r="H111" s="43" t="s">
        <v>24</v>
      </c>
      <c r="I111" s="44">
        <v>21123.347525</v>
      </c>
      <c r="J111" s="40">
        <v>0</v>
      </c>
      <c r="K111" s="41">
        <v>21123.347525</v>
      </c>
      <c r="L111" s="40">
        <v>176332.943271</v>
      </c>
      <c r="M111" s="40">
        <v>0</v>
      </c>
      <c r="N111" s="45">
        <v>176332.943271</v>
      </c>
      <c r="O111" s="44">
        <v>22963.210366</v>
      </c>
      <c r="P111" s="40">
        <v>0</v>
      </c>
      <c r="Q111" s="41">
        <v>22963.210366</v>
      </c>
      <c r="R111" s="40">
        <v>189208.191061</v>
      </c>
      <c r="S111" s="40">
        <v>0</v>
      </c>
      <c r="T111" s="45">
        <v>189208.191061</v>
      </c>
      <c r="U111" s="26">
        <f>+((K111/Q111)-1)*100</f>
        <v>-8.012219596804082</v>
      </c>
      <c r="V111" s="32">
        <f>+((N111/T111)-1)*100</f>
        <v>-6.80480465343547</v>
      </c>
    </row>
    <row r="112" spans="1:22" ht="15">
      <c r="A112" s="42" t="s">
        <v>22</v>
      </c>
      <c r="B112" s="39"/>
      <c r="C112" s="39" t="s">
        <v>31</v>
      </c>
      <c r="D112" s="39" t="s">
        <v>247</v>
      </c>
      <c r="E112" s="39" t="s">
        <v>27</v>
      </c>
      <c r="F112" s="39" t="s">
        <v>20</v>
      </c>
      <c r="G112" s="39" t="s">
        <v>20</v>
      </c>
      <c r="H112" s="43" t="s">
        <v>25</v>
      </c>
      <c r="I112" s="44">
        <v>634.842712</v>
      </c>
      <c r="J112" s="40">
        <v>0</v>
      </c>
      <c r="K112" s="41">
        <v>634.842712</v>
      </c>
      <c r="L112" s="40">
        <v>4627.45554</v>
      </c>
      <c r="M112" s="40">
        <v>0</v>
      </c>
      <c r="N112" s="45">
        <v>4627.45554</v>
      </c>
      <c r="O112" s="44">
        <v>645.289</v>
      </c>
      <c r="P112" s="40">
        <v>0</v>
      </c>
      <c r="Q112" s="41">
        <v>645.289</v>
      </c>
      <c r="R112" s="40">
        <v>4593.818513</v>
      </c>
      <c r="S112" s="40">
        <v>0</v>
      </c>
      <c r="T112" s="45">
        <v>4593.818513</v>
      </c>
      <c r="U112" s="26">
        <f>+((K112/Q112)-1)*100</f>
        <v>-1.6188541878135232</v>
      </c>
      <c r="V112" s="32">
        <f>+((N112/T112)-1)*100</f>
        <v>0.7322236806876603</v>
      </c>
    </row>
    <row r="113" spans="1:22" ht="15">
      <c r="A113" s="42" t="s">
        <v>22</v>
      </c>
      <c r="B113" s="39"/>
      <c r="C113" s="39" t="s">
        <v>31</v>
      </c>
      <c r="D113" s="39" t="s">
        <v>200</v>
      </c>
      <c r="E113" s="39" t="s">
        <v>248</v>
      </c>
      <c r="F113" s="39" t="s">
        <v>32</v>
      </c>
      <c r="G113" s="39" t="s">
        <v>33</v>
      </c>
      <c r="H113" s="43" t="s">
        <v>249</v>
      </c>
      <c r="I113" s="44">
        <v>0</v>
      </c>
      <c r="J113" s="40">
        <v>0</v>
      </c>
      <c r="K113" s="41">
        <v>0</v>
      </c>
      <c r="L113" s="40">
        <v>0</v>
      </c>
      <c r="M113" s="40">
        <v>0</v>
      </c>
      <c r="N113" s="45">
        <v>0</v>
      </c>
      <c r="O113" s="44">
        <v>0</v>
      </c>
      <c r="P113" s="40">
        <v>0</v>
      </c>
      <c r="Q113" s="41">
        <v>0</v>
      </c>
      <c r="R113" s="40">
        <v>26.59334</v>
      </c>
      <c r="S113" s="40">
        <v>0</v>
      </c>
      <c r="T113" s="45">
        <v>26.59334</v>
      </c>
      <c r="U113" s="37" t="s">
        <v>28</v>
      </c>
      <c r="V113" s="38" t="s">
        <v>28</v>
      </c>
    </row>
    <row r="114" spans="1:22" ht="15">
      <c r="A114" s="17"/>
      <c r="B114" s="10"/>
      <c r="C114" s="10"/>
      <c r="D114" s="10"/>
      <c r="E114" s="10"/>
      <c r="F114" s="10"/>
      <c r="G114" s="10"/>
      <c r="H114" s="15"/>
      <c r="I114" s="19"/>
      <c r="J114" s="12"/>
      <c r="K114" s="13"/>
      <c r="L114" s="12"/>
      <c r="M114" s="12"/>
      <c r="N114" s="20"/>
      <c r="O114" s="19"/>
      <c r="P114" s="12"/>
      <c r="Q114" s="13"/>
      <c r="R114" s="12"/>
      <c r="S114" s="12"/>
      <c r="T114" s="20"/>
      <c r="U114" s="27"/>
      <c r="V114" s="33"/>
    </row>
    <row r="115" spans="1:22" ht="21" thickBot="1">
      <c r="A115" s="53" t="s">
        <v>18</v>
      </c>
      <c r="B115" s="54"/>
      <c r="C115" s="54"/>
      <c r="D115" s="54"/>
      <c r="E115" s="54"/>
      <c r="F115" s="54"/>
      <c r="G115" s="54"/>
      <c r="H115" s="55"/>
      <c r="I115" s="23">
        <f aca="true" t="shared" si="9" ref="I115:T115">SUM(I111:I113)</f>
        <v>21758.190237000003</v>
      </c>
      <c r="J115" s="24">
        <f t="shared" si="9"/>
        <v>0</v>
      </c>
      <c r="K115" s="24">
        <f t="shared" si="9"/>
        <v>21758.190237000003</v>
      </c>
      <c r="L115" s="24">
        <f t="shared" si="9"/>
        <v>180960.398811</v>
      </c>
      <c r="M115" s="24">
        <f t="shared" si="9"/>
        <v>0</v>
      </c>
      <c r="N115" s="25">
        <f t="shared" si="9"/>
        <v>180960.398811</v>
      </c>
      <c r="O115" s="23">
        <f t="shared" si="9"/>
        <v>23608.499366</v>
      </c>
      <c r="P115" s="24">
        <f t="shared" si="9"/>
        <v>0</v>
      </c>
      <c r="Q115" s="24">
        <f t="shared" si="9"/>
        <v>23608.499366</v>
      </c>
      <c r="R115" s="24">
        <f t="shared" si="9"/>
        <v>193828.602914</v>
      </c>
      <c r="S115" s="24">
        <f t="shared" si="9"/>
        <v>0</v>
      </c>
      <c r="T115" s="25">
        <f t="shared" si="9"/>
        <v>193828.602914</v>
      </c>
      <c r="U115" s="35">
        <f>+((K115/Q115)-1)*100</f>
        <v>-7.837470312343264</v>
      </c>
      <c r="V115" s="36">
        <f>+((N115/T115)-1)*100</f>
        <v>-6.638960354426892</v>
      </c>
    </row>
    <row r="116" spans="9:22" ht="1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</row>
    <row r="117" spans="1:21" ht="12.75">
      <c r="A117" s="7" t="s">
        <v>19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52" t="s">
        <v>34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9:22" ht="15"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</row>
    <row r="120" spans="9:22" ht="12.75" customHeight="1"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</sheetData>
  <sheetProtection/>
  <mergeCells count="5">
    <mergeCell ref="A115:H115"/>
    <mergeCell ref="I3:N3"/>
    <mergeCell ref="O3:T3"/>
    <mergeCell ref="A109:H109"/>
    <mergeCell ref="A105:H10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2016-09-23T21:13:15Z</dcterms:modified>
  <cp:category/>
  <cp:version/>
  <cp:contentType/>
  <cp:contentStatus/>
</cp:coreProperties>
</file>