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<sst xmlns="http://schemas.openxmlformats.org/spreadsheetml/2006/main" count="102" uniqueCount="56">
  <si>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</si>
  <si>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</si>
  <si>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</si>
  <si>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</si>
  <si>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</si>
  <si>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</si>
  <si>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</si>
  <si>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</si>
  <si>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</si>
  <si>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</si>
  <si>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</si>
  <si>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</si>
  <si>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</si>
  <si>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</si>
  <si>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</si>
  <si>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</si>
  <si>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</si>
  <si>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</si>
  <si>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</si>
  <si>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</si>
  <si>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</si>
  <si>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</si>
  <si>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</si>
  <si>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</si>
  <si>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</si>
  <si>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</si>
  <si>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</si>
  <si>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</si>
  <si>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</si>
  <si>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</si>
  <si>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</si>
  <si>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</si>
  <si>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</si>
  <si>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</si>
  <si>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</si>
  <si>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</si>
  <si>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</si>
  <si>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TOQUEPALA 1</t>
  </si>
  <si>
    <t>TACNA</t>
  </si>
  <si>
    <t>JORGE BASADRE</t>
  </si>
  <si>
    <t>ILABAYA</t>
  </si>
  <si>
    <t>TOTORAL</t>
  </si>
  <si>
    <t>MINERA CHINALCO PERÚ S.A.</t>
  </si>
  <si>
    <t>TOROMOCHO</t>
  </si>
  <si>
    <t>JUNIN</t>
  </si>
  <si>
    <t>YAULI</t>
  </si>
  <si>
    <t>MOROCOCHA</t>
  </si>
  <si>
    <t>ACUMULACION TOQUEPALA</t>
  </si>
  <si>
    <t>PRODUCCIÓN MINERA METÁLICA DE MOLIBDENO (TMF) - 2015/2014</t>
  </si>
  <si>
    <t>SIMARRONA</t>
  </si>
  <si>
    <t>TOTAL - SETIEMBRE</t>
  </si>
  <si>
    <t>TOTAL ACUMULADO ENERO - SETIEMBRE</t>
  </si>
  <si>
    <t>TOTAL COMPARADO ACUMULADO - ENERO - SETIEMBRE</t>
  </si>
  <si>
    <t>Var. % 2015/2014 - SETIEMBRE</t>
  </si>
  <si>
    <t>Var. % 2015/2014 - ENERO - SETIEMBRE</t>
  </si>
  <si>
    <t>Ajuste ene-ago-2015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</si>
</sst>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12" xfId="0" applyNumberFormat="1" applyFont="1" applyBorder="1" applyAlignment="1" quotePrefix="1">
      <alignment horizontal="right"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 quotePrefix="1">
      <alignment horizontal="right"/>
    </xf>
    <xf numFmtId="0" fontId="2" fillId="0" borderId="0" xfId="0" applyFont="1" applyAlignment="1">
      <alignment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25.71093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7.25">
      <c r="A1" s="45" t="s">
        <v>48</v>
      </c>
      <c r="B1" s="3"/>
    </row>
    <row r="2" ht="13.5" thickBot="1">
      <c r="A2" s="64"/>
    </row>
    <row r="3" spans="1:22" ht="13.5" thickBot="1">
      <c r="A3" s="49"/>
      <c r="I3" s="58">
        <v>2015</v>
      </c>
      <c r="J3" s="59"/>
      <c r="K3" s="59"/>
      <c r="L3" s="59"/>
      <c r="M3" s="59"/>
      <c r="N3" s="60"/>
      <c r="O3" s="58">
        <v>2014</v>
      </c>
      <c r="P3" s="59"/>
      <c r="Q3" s="59"/>
      <c r="R3" s="59"/>
      <c r="S3" s="59"/>
      <c r="T3" s="60"/>
      <c r="U3" s="4"/>
      <c r="V3" s="4"/>
    </row>
    <row r="4" spans="1:22" ht="73.5" customHeight="1">
      <c r="A4" s="50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0" t="s">
        <v>11</v>
      </c>
      <c r="J4" s="39" t="s">
        <v>7</v>
      </c>
      <c r="K4" s="39" t="s">
        <v>50</v>
      </c>
      <c r="L4" s="39" t="s">
        <v>12</v>
      </c>
      <c r="M4" s="39" t="s">
        <v>8</v>
      </c>
      <c r="N4" s="51" t="s">
        <v>51</v>
      </c>
      <c r="O4" s="50" t="s">
        <v>13</v>
      </c>
      <c r="P4" s="39" t="s">
        <v>14</v>
      </c>
      <c r="Q4" s="39" t="s">
        <v>50</v>
      </c>
      <c r="R4" s="39" t="s">
        <v>15</v>
      </c>
      <c r="S4" s="39" t="s">
        <v>16</v>
      </c>
      <c r="T4" s="51" t="s">
        <v>52</v>
      </c>
      <c r="U4" s="52" t="s">
        <v>53</v>
      </c>
      <c r="V4" s="51" t="s">
        <v>54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20</v>
      </c>
      <c r="C6" s="11" t="s">
        <v>30</v>
      </c>
      <c r="D6" s="11" t="s">
        <v>32</v>
      </c>
      <c r="E6" s="11" t="s">
        <v>47</v>
      </c>
      <c r="F6" s="11" t="s">
        <v>38</v>
      </c>
      <c r="G6" s="11" t="s">
        <v>39</v>
      </c>
      <c r="H6" s="22" t="s">
        <v>40</v>
      </c>
      <c r="I6" s="27">
        <v>607.590165</v>
      </c>
      <c r="J6" s="12">
        <v>0</v>
      </c>
      <c r="K6" s="13">
        <v>607.590165</v>
      </c>
      <c r="L6" s="12">
        <v>6071.97723</v>
      </c>
      <c r="M6" s="12">
        <v>0</v>
      </c>
      <c r="N6" s="28">
        <v>6071.97723</v>
      </c>
      <c r="O6" s="27">
        <v>0</v>
      </c>
      <c r="P6" s="12">
        <v>0</v>
      </c>
      <c r="Q6" s="13">
        <v>0</v>
      </c>
      <c r="R6" s="12">
        <v>0</v>
      </c>
      <c r="S6" s="12">
        <v>0</v>
      </c>
      <c r="T6" s="28">
        <v>0</v>
      </c>
      <c r="U6" s="46" t="s">
        <v>19</v>
      </c>
      <c r="V6" s="53" t="s">
        <v>19</v>
      </c>
      <c r="W6" s="2"/>
    </row>
    <row r="7" spans="1:23" ht="15">
      <c r="A7" s="42" t="s">
        <v>9</v>
      </c>
      <c r="B7" s="11" t="s">
        <v>20</v>
      </c>
      <c r="C7" s="11" t="s">
        <v>30</v>
      </c>
      <c r="D7" s="11" t="s">
        <v>32</v>
      </c>
      <c r="E7" s="11" t="s">
        <v>33</v>
      </c>
      <c r="F7" s="11" t="s">
        <v>34</v>
      </c>
      <c r="G7" s="11" t="s">
        <v>35</v>
      </c>
      <c r="H7" s="22" t="s">
        <v>36</v>
      </c>
      <c r="I7" s="27">
        <v>424.973013</v>
      </c>
      <c r="J7" s="12">
        <v>0</v>
      </c>
      <c r="K7" s="13">
        <v>424.973013</v>
      </c>
      <c r="L7" s="12">
        <v>3201.424968</v>
      </c>
      <c r="M7" s="12">
        <v>0</v>
      </c>
      <c r="N7" s="28">
        <v>3201.424968</v>
      </c>
      <c r="O7" s="27">
        <v>372.942612</v>
      </c>
      <c r="P7" s="12">
        <v>0</v>
      </c>
      <c r="Q7" s="13">
        <v>372.942612</v>
      </c>
      <c r="R7" s="12">
        <v>2873.711468</v>
      </c>
      <c r="S7" s="12">
        <v>0</v>
      </c>
      <c r="T7" s="28">
        <v>2873.711468</v>
      </c>
      <c r="U7" s="37">
        <f>+((K7/Q7)-1)*100</f>
        <v>13.951315651749653</v>
      </c>
      <c r="V7" s="43">
        <f>+((N7/T7)-1)*100</f>
        <v>11.403841465965847</v>
      </c>
      <c r="W7" s="2"/>
    </row>
    <row r="8" spans="1:23" ht="15">
      <c r="A8" s="42" t="s">
        <v>9</v>
      </c>
      <c r="B8" s="11" t="s">
        <v>20</v>
      </c>
      <c r="C8" s="11" t="s">
        <v>30</v>
      </c>
      <c r="D8" s="11" t="s">
        <v>32</v>
      </c>
      <c r="E8" s="11" t="s">
        <v>49</v>
      </c>
      <c r="F8" s="11" t="s">
        <v>38</v>
      </c>
      <c r="G8" s="11" t="s">
        <v>39</v>
      </c>
      <c r="H8" s="22" t="s">
        <v>40</v>
      </c>
      <c r="I8" s="27">
        <v>0</v>
      </c>
      <c r="J8" s="12">
        <v>0</v>
      </c>
      <c r="K8" s="13">
        <v>0</v>
      </c>
      <c r="L8" s="12">
        <v>0</v>
      </c>
      <c r="M8" s="12">
        <v>0</v>
      </c>
      <c r="N8" s="28">
        <v>0</v>
      </c>
      <c r="O8" s="27">
        <v>0</v>
      </c>
      <c r="P8" s="12">
        <v>0</v>
      </c>
      <c r="Q8" s="13">
        <v>0</v>
      </c>
      <c r="R8" s="12">
        <v>168.092133</v>
      </c>
      <c r="S8" s="12">
        <v>0</v>
      </c>
      <c r="T8" s="28">
        <v>168.092133</v>
      </c>
      <c r="U8" s="46" t="s">
        <v>19</v>
      </c>
      <c r="V8" s="53" t="s">
        <v>19</v>
      </c>
      <c r="W8" s="2"/>
    </row>
    <row r="9" spans="1:23" ht="15">
      <c r="A9" s="42" t="s">
        <v>9</v>
      </c>
      <c r="B9" s="11" t="s">
        <v>20</v>
      </c>
      <c r="C9" s="11" t="s">
        <v>30</v>
      </c>
      <c r="D9" s="11" t="s">
        <v>32</v>
      </c>
      <c r="E9" s="11" t="s">
        <v>37</v>
      </c>
      <c r="F9" s="11" t="s">
        <v>38</v>
      </c>
      <c r="G9" s="11" t="s">
        <v>39</v>
      </c>
      <c r="H9" s="22" t="s">
        <v>40</v>
      </c>
      <c r="I9" s="27">
        <v>0</v>
      </c>
      <c r="J9" s="12">
        <v>0</v>
      </c>
      <c r="K9" s="13">
        <v>0</v>
      </c>
      <c r="L9" s="12">
        <v>0</v>
      </c>
      <c r="M9" s="12">
        <v>0</v>
      </c>
      <c r="N9" s="28">
        <v>0</v>
      </c>
      <c r="O9" s="27">
        <v>181.249579</v>
      </c>
      <c r="P9" s="12">
        <v>0</v>
      </c>
      <c r="Q9" s="13">
        <v>181.249579</v>
      </c>
      <c r="R9" s="12">
        <v>2577.371241</v>
      </c>
      <c r="S9" s="12">
        <v>0</v>
      </c>
      <c r="T9" s="28">
        <v>2577.371241</v>
      </c>
      <c r="U9" s="46" t="s">
        <v>19</v>
      </c>
      <c r="V9" s="53" t="s">
        <v>19</v>
      </c>
      <c r="W9" s="2"/>
    </row>
    <row r="10" spans="1:23" ht="15">
      <c r="A10" s="42" t="s">
        <v>9</v>
      </c>
      <c r="B10" s="11" t="s">
        <v>20</v>
      </c>
      <c r="C10" s="11" t="s">
        <v>30</v>
      </c>
      <c r="D10" s="11" t="s">
        <v>32</v>
      </c>
      <c r="E10" s="11" t="s">
        <v>41</v>
      </c>
      <c r="F10" s="11" t="s">
        <v>38</v>
      </c>
      <c r="G10" s="11" t="s">
        <v>39</v>
      </c>
      <c r="H10" s="22" t="s">
        <v>40</v>
      </c>
      <c r="I10" s="27">
        <v>0</v>
      </c>
      <c r="J10" s="12">
        <v>0</v>
      </c>
      <c r="K10" s="13">
        <v>0</v>
      </c>
      <c r="L10" s="12">
        <v>0</v>
      </c>
      <c r="M10" s="12">
        <v>0</v>
      </c>
      <c r="N10" s="28">
        <v>0</v>
      </c>
      <c r="O10" s="27">
        <v>400.62589</v>
      </c>
      <c r="P10" s="12">
        <v>0</v>
      </c>
      <c r="Q10" s="13">
        <v>400.62589</v>
      </c>
      <c r="R10" s="12">
        <v>1622.475217</v>
      </c>
      <c r="S10" s="12">
        <v>0</v>
      </c>
      <c r="T10" s="28">
        <v>1622.475217</v>
      </c>
      <c r="U10" s="46" t="s">
        <v>19</v>
      </c>
      <c r="V10" s="53" t="s">
        <v>19</v>
      </c>
      <c r="W10" s="2"/>
    </row>
    <row r="11" spans="1:23" ht="15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>
      <c r="A12" s="61" t="s">
        <v>18</v>
      </c>
      <c r="B12" s="62"/>
      <c r="C12" s="62"/>
      <c r="D12" s="62"/>
      <c r="E12" s="62"/>
      <c r="F12" s="62"/>
      <c r="G12" s="62"/>
      <c r="H12" s="63"/>
      <c r="I12" s="29">
        <f>SUM(I6:I10)</f>
        <v>1032.5631779999999</v>
      </c>
      <c r="J12" s="15">
        <f>SUM(J6:J10)</f>
        <v>0</v>
      </c>
      <c r="K12" s="16">
        <f>SUM(I12:J12)</f>
        <v>1032.5631779999999</v>
      </c>
      <c r="L12" s="14">
        <f>SUM(L6:L10)</f>
        <v>9273.402198</v>
      </c>
      <c r="M12" s="15">
        <f>SUM(M6:M10)</f>
        <v>0</v>
      </c>
      <c r="N12" s="30">
        <f>SUM(L12:M12)</f>
        <v>9273.402198</v>
      </c>
      <c r="O12" s="29">
        <f>SUM(O6:O10)</f>
        <v>954.818081</v>
      </c>
      <c r="P12" s="15">
        <f>SUM(P6:P10)</f>
        <v>0</v>
      </c>
      <c r="Q12" s="16">
        <f>SUM(O12:P12)</f>
        <v>954.818081</v>
      </c>
      <c r="R12" s="14">
        <f>SUM(R6:R10)</f>
        <v>7241.6500590000005</v>
      </c>
      <c r="S12" s="15">
        <f>SUM(S6:S10)</f>
        <v>0</v>
      </c>
      <c r="T12" s="30">
        <f>SUM(T6:T10)</f>
        <v>7241.6500590000005</v>
      </c>
      <c r="U12" s="37">
        <f>+((K12/Q12)-1)*100</f>
        <v>8.142398907923475</v>
      </c>
      <c r="V12" s="43">
        <f>+((N12/T12)-1)*100</f>
        <v>28.05648053201515</v>
      </c>
      <c r="W12" s="7"/>
    </row>
    <row r="13" spans="1:22" ht="1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>
      <c r="A14" s="42" t="s">
        <v>9</v>
      </c>
      <c r="B14" s="11" t="s">
        <v>20</v>
      </c>
      <c r="C14" s="11" t="s">
        <v>30</v>
      </c>
      <c r="D14" s="11" t="s">
        <v>26</v>
      </c>
      <c r="E14" s="11" t="s">
        <v>27</v>
      </c>
      <c r="F14" s="11" t="s">
        <v>28</v>
      </c>
      <c r="G14" s="11" t="s">
        <v>28</v>
      </c>
      <c r="H14" s="22" t="s">
        <v>29</v>
      </c>
      <c r="I14" s="27">
        <v>283.78134</v>
      </c>
      <c r="J14" s="12">
        <v>0</v>
      </c>
      <c r="K14" s="13">
        <v>283.78134</v>
      </c>
      <c r="L14" s="12">
        <v>2359.245159</v>
      </c>
      <c r="M14" s="12">
        <v>0</v>
      </c>
      <c r="N14" s="28">
        <v>2359.245159</v>
      </c>
      <c r="O14" s="27">
        <v>360.4185</v>
      </c>
      <c r="P14" s="12">
        <v>0</v>
      </c>
      <c r="Q14" s="13">
        <v>360.4185</v>
      </c>
      <c r="R14" s="12">
        <v>3542.487989</v>
      </c>
      <c r="S14" s="12">
        <v>0</v>
      </c>
      <c r="T14" s="28">
        <v>3542.487989</v>
      </c>
      <c r="U14" s="37">
        <f>+((K14/Q14)-1)*100</f>
        <v>-21.263381319216414</v>
      </c>
      <c r="V14" s="43">
        <f>+((N14/T14)-1)*100</f>
        <v>-33.4014634255405</v>
      </c>
      <c r="W14" s="7"/>
    </row>
    <row r="15" spans="1:22" ht="15">
      <c r="A15" s="25"/>
      <c r="B15" s="9"/>
      <c r="C15" s="9"/>
      <c r="D15" s="9"/>
      <c r="E15" s="9"/>
      <c r="F15" s="9"/>
      <c r="G15" s="9"/>
      <c r="H15" s="21"/>
      <c r="I15" s="31"/>
      <c r="J15" s="17"/>
      <c r="K15" s="18"/>
      <c r="L15" s="17"/>
      <c r="M15" s="17"/>
      <c r="N15" s="32"/>
      <c r="O15" s="31"/>
      <c r="P15" s="17"/>
      <c r="Q15" s="18"/>
      <c r="R15" s="17"/>
      <c r="S15" s="17"/>
      <c r="T15" s="32"/>
      <c r="U15" s="37"/>
      <c r="V15" s="43"/>
    </row>
    <row r="16" spans="1:23" ht="15">
      <c r="A16" s="42" t="s">
        <v>9</v>
      </c>
      <c r="B16" s="11" t="s">
        <v>20</v>
      </c>
      <c r="C16" s="11" t="s">
        <v>30</v>
      </c>
      <c r="D16" s="11" t="s">
        <v>21</v>
      </c>
      <c r="E16" s="11" t="s">
        <v>22</v>
      </c>
      <c r="F16" s="11" t="s">
        <v>23</v>
      </c>
      <c r="G16" s="11" t="s">
        <v>24</v>
      </c>
      <c r="H16" s="22" t="s">
        <v>25</v>
      </c>
      <c r="I16" s="27">
        <v>86.436</v>
      </c>
      <c r="J16" s="12">
        <v>0</v>
      </c>
      <c r="K16" s="13">
        <v>86.436</v>
      </c>
      <c r="L16" s="12">
        <v>1330.0428</v>
      </c>
      <c r="M16" s="12">
        <v>0</v>
      </c>
      <c r="N16" s="28">
        <v>1330.0428</v>
      </c>
      <c r="O16" s="27">
        <v>39.4499</v>
      </c>
      <c r="P16" s="12">
        <v>0</v>
      </c>
      <c r="Q16" s="13">
        <v>39.4499</v>
      </c>
      <c r="R16" s="12">
        <v>1200.5734</v>
      </c>
      <c r="S16" s="12">
        <v>0</v>
      </c>
      <c r="T16" s="28">
        <v>1200.5734</v>
      </c>
      <c r="U16" s="46" t="s">
        <v>19</v>
      </c>
      <c r="V16" s="43">
        <f>+((N16/T16)-1)*100</f>
        <v>10.783963729331326</v>
      </c>
      <c r="W16" s="2"/>
    </row>
    <row r="17" spans="1:23" ht="15">
      <c r="A17" s="42"/>
      <c r="B17" s="11"/>
      <c r="C17" s="11"/>
      <c r="D17" s="11"/>
      <c r="E17" s="11"/>
      <c r="F17" s="11"/>
      <c r="G17" s="11"/>
      <c r="H17" s="22"/>
      <c r="I17" s="27"/>
      <c r="J17" s="12"/>
      <c r="K17" s="13"/>
      <c r="L17" s="12"/>
      <c r="M17" s="12"/>
      <c r="N17" s="28"/>
      <c r="O17" s="27"/>
      <c r="P17" s="12"/>
      <c r="Q17" s="13"/>
      <c r="R17" s="12"/>
      <c r="S17" s="12"/>
      <c r="T17" s="28"/>
      <c r="U17" s="37"/>
      <c r="V17" s="43"/>
      <c r="W17" s="2"/>
    </row>
    <row r="18" spans="1:23" ht="15">
      <c r="A18" s="42" t="s">
        <v>9</v>
      </c>
      <c r="B18" s="11" t="s">
        <v>20</v>
      </c>
      <c r="C18" s="11" t="s">
        <v>30</v>
      </c>
      <c r="D18" s="11" t="s">
        <v>42</v>
      </c>
      <c r="E18" s="11" t="s">
        <v>43</v>
      </c>
      <c r="F18" s="11" t="s">
        <v>44</v>
      </c>
      <c r="G18" s="11" t="s">
        <v>45</v>
      </c>
      <c r="H18" s="22" t="s">
        <v>46</v>
      </c>
      <c r="I18" s="27">
        <v>0</v>
      </c>
      <c r="J18" s="12">
        <v>196.89318</v>
      </c>
      <c r="K18" s="13">
        <v>196.89318</v>
      </c>
      <c r="L18" s="12">
        <v>0</v>
      </c>
      <c r="M18" s="12">
        <v>1584.820478</v>
      </c>
      <c r="N18" s="28">
        <v>1584.820478</v>
      </c>
      <c r="O18" s="27">
        <v>0</v>
      </c>
      <c r="P18" s="12">
        <v>128.39504</v>
      </c>
      <c r="Q18" s="13">
        <v>128.39504</v>
      </c>
      <c r="R18" s="12">
        <v>0</v>
      </c>
      <c r="S18" s="12">
        <v>423.815966</v>
      </c>
      <c r="T18" s="28">
        <v>423.815966</v>
      </c>
      <c r="U18" s="37">
        <f>+((K18/Q18)-1)*100</f>
        <v>53.349521912996025</v>
      </c>
      <c r="V18" s="53" t="s">
        <v>19</v>
      </c>
      <c r="W18" s="2"/>
    </row>
    <row r="19" spans="1:24" ht="15">
      <c r="A19" s="42"/>
      <c r="B19" s="9"/>
      <c r="C19" s="9"/>
      <c r="D19" s="9"/>
      <c r="E19" s="9"/>
      <c r="F19" s="9"/>
      <c r="G19" s="9"/>
      <c r="H19" s="21"/>
      <c r="I19" s="31"/>
      <c r="J19" s="19"/>
      <c r="K19" s="20"/>
      <c r="L19" s="19"/>
      <c r="M19" s="19"/>
      <c r="N19" s="33"/>
      <c r="O19" s="38"/>
      <c r="P19" s="19"/>
      <c r="Q19" s="20"/>
      <c r="R19" s="19"/>
      <c r="S19" s="19"/>
      <c r="T19" s="33"/>
      <c r="U19" s="24"/>
      <c r="V19" s="44"/>
      <c r="W19" s="2"/>
      <c r="X19" s="2"/>
    </row>
    <row r="20" spans="1:22" s="8" customFormat="1" ht="21" thickBot="1">
      <c r="A20" s="55" t="s">
        <v>9</v>
      </c>
      <c r="B20" s="56"/>
      <c r="C20" s="56"/>
      <c r="D20" s="56"/>
      <c r="E20" s="56"/>
      <c r="F20" s="56"/>
      <c r="G20" s="56"/>
      <c r="H20" s="57"/>
      <c r="I20" s="34">
        <f aca="true" t="shared" si="0" ref="I20:T20">SUM(I12,I14,I16,I18)</f>
        <v>1402.7805179999998</v>
      </c>
      <c r="J20" s="35">
        <f t="shared" si="0"/>
        <v>196.89318</v>
      </c>
      <c r="K20" s="35">
        <f t="shared" si="0"/>
        <v>1599.6736979999998</v>
      </c>
      <c r="L20" s="35">
        <f t="shared" si="0"/>
        <v>12962.690156999999</v>
      </c>
      <c r="M20" s="35">
        <f t="shared" si="0"/>
        <v>1584.820478</v>
      </c>
      <c r="N20" s="36">
        <f t="shared" si="0"/>
        <v>14547.510634999999</v>
      </c>
      <c r="O20" s="34">
        <f t="shared" si="0"/>
        <v>1354.6864810000002</v>
      </c>
      <c r="P20" s="35">
        <f t="shared" si="0"/>
        <v>128.39504</v>
      </c>
      <c r="Q20" s="35">
        <f t="shared" si="0"/>
        <v>1483.081521</v>
      </c>
      <c r="R20" s="35">
        <f t="shared" si="0"/>
        <v>11984.711448</v>
      </c>
      <c r="S20" s="35">
        <f t="shared" si="0"/>
        <v>423.815966</v>
      </c>
      <c r="T20" s="36">
        <f t="shared" si="0"/>
        <v>12408.527414</v>
      </c>
      <c r="U20" s="48">
        <f>+((K20/Q20)-1)*100</f>
        <v>7.861481337949994</v>
      </c>
      <c r="V20" s="47">
        <f>+((N20/T20)-1)*100</f>
        <v>17.238010197621655</v>
      </c>
    </row>
    <row r="22" ht="12.75">
      <c r="A22" s="5" t="s">
        <v>55</v>
      </c>
    </row>
    <row r="23" spans="1:2" ht="12.75">
      <c r="A23" s="5" t="s">
        <v>17</v>
      </c>
      <c r="B23" s="6"/>
    </row>
    <row r="24" ht="12.75">
      <c r="A24" s="54" t="s">
        <v>31</v>
      </c>
    </row>
  </sheetData>
  <sheetProtection/>
  <mergeCells count="4">
    <mergeCell ref="A20:H20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2009-02-18T17:03:19Z</cp:lastPrinted>
  <dcterms:created xsi:type="dcterms:W3CDTF">2007-03-24T16:53:29Z</dcterms:created>
  <dcterms:modified xsi:type="dcterms:W3CDTF">2015-10-20T22:22:07Z</dcterms:modified>
  <cp:category/>
  <cp:version/>
  <cp:contentType/>
  <cp:contentStatus/>
</cp:coreProperties>
</file>