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<sst xmlns="http://schemas.openxmlformats.org/spreadsheetml/2006/main" count="788" uniqueCount="246">
  <si>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</si>
  <si>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</si>
  <si>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</si>
  <si>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</si>
  <si>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</si>
  <si>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</si>
  <si>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</si>
  <si>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</si>
  <si>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</si>
  <si>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</si>
  <si>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</si>
  <si>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</si>
  <si>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</si>
  <si>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</si>
  <si>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</si>
  <si>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</si>
  <si>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</si>
  <si>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</si>
  <si>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</si>
  <si>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</si>
  <si>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</si>
  <si>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</si>
  <si>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</si>
  <si>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</si>
  <si>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</si>
  <si>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</si>
  <si>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</si>
  <si>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</si>
  <si>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</si>
  <si>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</si>
  <si>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</si>
  <si>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</si>
  <si>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</si>
  <si>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</si>
  <si>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</si>
  <si>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</si>
  <si>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</si>
  <si>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</si>
  <si>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</si>
  <si>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</si>
  <si>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</si>
  <si>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</si>
  <si>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</si>
  <si>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</si>
  <si>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</si>
  <si>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</si>
  <si>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</si>
  <si>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</si>
  <si>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</si>
  <si>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</si>
  <si>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</si>
  <si>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</si>
  <si>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</si>
  <si>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RECUPERADA</t>
  </si>
  <si>
    <t>ANGARAES</t>
  </si>
  <si>
    <t>LIRCAY</t>
  </si>
  <si>
    <t>LIXIViACIÓN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</si>
  <si>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</si>
  <si>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</si>
  <si>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</si>
  <si>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</si>
  <si>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</si>
  <si>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</si>
  <si>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</si>
  <si>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</si>
  <si>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</si>
  <si>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</si>
  <si>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</si>
  <si>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</si>
  <si>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</si>
  <si>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</si>
  <si>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</si>
  <si>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</si>
  <si>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</si>
  <si>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</si>
  <si>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</si>
  <si>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</si>
  <si>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</si>
  <si>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</si>
  <si>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</si>
  <si>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</si>
  <si>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</si>
  <si>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</si>
  <si>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</si>
  <si>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</si>
  <si>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</si>
  <si>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</si>
  <si>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</si>
  <si>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</si>
  <si>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</si>
  <si>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</si>
  <si>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</si>
  <si>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</si>
  <si>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</si>
  <si>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</si>
  <si>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</si>
  <si>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</si>
  <si>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</si>
  <si>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</si>
  <si>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</si>
  <si>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</si>
  <si>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</si>
  <si>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</si>
  <si>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</si>
  <si>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</si>
  <si>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</si>
  <si>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</si>
  <si>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</si>
  <si>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</si>
  <si>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</si>
  <si>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</si>
  <si>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</si>
  <si>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</si>
  <si>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</si>
  <si>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</si>
  <si>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</si>
  <si>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</si>
  <si>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</si>
  <si>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</si>
  <si>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</si>
  <si>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</si>
  <si>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</si>
  <si>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</si>
  <si>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</si>
  <si>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</si>
  <si>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</si>
  <si>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</si>
  <si>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</si>
  <si>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</si>
  <si>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</si>
  <si>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</si>
  <si>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</si>
  <si>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</si>
  <si>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</si>
  <si>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</si>
  <si>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</si>
  <si>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</si>
  <si>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</si>
  <si>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</si>
  <si>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</si>
  <si>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</si>
  <si>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</si>
  <si>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</si>
  <si>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</si>
  <si>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</si>
  <si>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</si>
  <si>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</si>
  <si>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</si>
  <si>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</si>
  <si>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</si>
  <si>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</si>
  <si>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</si>
  <si>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</si>
  <si>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</si>
  <si>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</si>
  <si>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</si>
  <si>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</si>
  <si>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</si>
  <si>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</si>
  <si>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</si>
  <si>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</si>
  <si>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</si>
  <si>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</si>
  <si>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</si>
  <si>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</si>
  <si>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</si>
  <si>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</si>
  <si>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</si>
  <si>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</si>
  <si>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</si>
  <si>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</si>
  <si>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</si>
  <si>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</si>
  <si>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</si>
  <si>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</si>
  <si>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</si>
  <si>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</si>
  <si>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</si>
  <si>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</si>
  <si>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</si>
  <si>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</si>
  <si>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</si>
  <si>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</si>
  <si>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</si>
  <si>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</si>
  <si>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</si>
  <si>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</si>
  <si>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</si>
  <si>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</si>
  <si>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</si>
  <si>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</si>
  <si>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</si>
  <si>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</si>
  <si>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</si>
  <si>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</si>
  <si>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DOE RUN PERU S.R.L. EN LIQUIDACION EN MARCHA</t>
  </si>
  <si>
    <t>MILPO ANDINA PERU S.A.C.</t>
  </si>
  <si>
    <t>COMPAÑIA MINERA ZELTA S.A.C.</t>
  </si>
  <si>
    <t>ZELTA</t>
  </si>
  <si>
    <t>PRODUCCIÓN MINERA METÁLICA DE ZINC (TMF) - 2015/2014</t>
  </si>
  <si>
    <t>EL SANTO</t>
  </si>
  <si>
    <t>MTZ S.A.C.</t>
  </si>
  <si>
    <t>SUCCHA</t>
  </si>
  <si>
    <t>MORADA</t>
  </si>
  <si>
    <t>ACUMULACION CERRO</t>
  </si>
  <si>
    <t>SOCIEDAD MINERA DE RECURSOS LINCEARES MAGISTRAL DE HUARAZ S.A.C.</t>
  </si>
  <si>
    <t>COMPAÑÍA MINERA MILPO S.A.A.</t>
  </si>
  <si>
    <t>PERFOMIN S.A.C.</t>
  </si>
  <si>
    <t>CUENCA</t>
  </si>
  <si>
    <t>PACCHA</t>
  </si>
  <si>
    <t>ACUMULACION TICLIO</t>
  </si>
  <si>
    <t>ACUMULACION ANDAYCHAGUA</t>
  </si>
  <si>
    <t>COMPAÑÍA DE MINAS BUENAVENTURA S.A.A.</t>
  </si>
  <si>
    <t>MINERA SANTA LUCIA G. S.A.C.</t>
  </si>
  <si>
    <t>AC AGREGADOS S.A.</t>
  </si>
  <si>
    <t>AREQUIPA-M</t>
  </si>
  <si>
    <t>SAN MIGUEL DE ACO</t>
  </si>
  <si>
    <t>COMPAÑIA MINERA MAXPALA S.A.C.</t>
  </si>
  <si>
    <t>MINERA CONDOR III</t>
  </si>
  <si>
    <t>CONCEPCION INDUSTRIAL S.A.C.</t>
  </si>
  <si>
    <t>AZULCOCHA</t>
  </si>
  <si>
    <t>CONCEPCION</t>
  </si>
  <si>
    <t>SAN JOSE DE QUERO</t>
  </si>
  <si>
    <t>WCBS LLC PERU S.A.C.</t>
  </si>
  <si>
    <t>DOÑA ANGELINA UNO</t>
  </si>
  <si>
    <t>PISCO</t>
  </si>
  <si>
    <t>HUMAY</t>
  </si>
  <si>
    <t>COMPAÑIA MINERA KOLPA S.A.</t>
  </si>
  <si>
    <t>COMPAÑIA MINERA RIO CHICAMA S.A.C.</t>
  </si>
  <si>
    <t>BUMERANG</t>
  </si>
  <si>
    <t>GRAN CHIMU</t>
  </si>
  <si>
    <t>MARMOT</t>
  </si>
  <si>
    <t>SAN PEDRO</t>
  </si>
  <si>
    <t>PLANTA CONCENTRADORA MARIA MERCEDES S.A.C.</t>
  </si>
  <si>
    <t>ROBERTINA UNO</t>
  </si>
  <si>
    <t>PAUCARTAMBO</t>
  </si>
  <si>
    <t>SANTA CECILIA</t>
  </si>
  <si>
    <t>SANDRA Nº 105</t>
  </si>
  <si>
    <t>ACUMULACION ANIMON</t>
  </si>
  <si>
    <t>TOTAL - OCTUBRE</t>
  </si>
  <si>
    <t>TOTAL ACUMULADO ENERO - OCTUBRE</t>
  </si>
  <si>
    <t>TOTAL COMPARADO ACUMULADO - ENERO - OCTUBRE</t>
  </si>
  <si>
    <t>Var. % 2015/2014 - OCTUBRE</t>
  </si>
  <si>
    <t>Var. % 2015/2014 - ENERO - OCTUBRE</t>
  </si>
  <si>
    <t>TACAZA</t>
  </si>
  <si>
    <t>SANTA LUCIA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</si>
</sst>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4" fillId="34" borderId="13" xfId="0" applyNumberFormat="1" applyFont="1" applyFill="1" applyBorder="1" applyAlignment="1">
      <alignment wrapText="1"/>
    </xf>
    <xf numFmtId="0" fontId="0" fillId="35" borderId="0" xfId="0" applyFill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14" ht="18">
      <c r="A1" s="50" t="s">
        <v>199</v>
      </c>
      <c r="B1" s="50"/>
      <c r="C1" s="50"/>
      <c r="D1" s="50"/>
      <c r="E1" s="50"/>
      <c r="F1" s="50"/>
      <c r="N1" s="2"/>
    </row>
    <row r="2" ht="13.5" thickBot="1">
      <c r="A2" s="46"/>
    </row>
    <row r="3" spans="1:22" ht="13.5" thickBot="1">
      <c r="A3" s="38"/>
      <c r="I3" s="51">
        <v>2015</v>
      </c>
      <c r="J3" s="52"/>
      <c r="K3" s="52"/>
      <c r="L3" s="52"/>
      <c r="M3" s="52"/>
      <c r="N3" s="53"/>
      <c r="O3" s="51">
        <v>2014</v>
      </c>
      <c r="P3" s="52"/>
      <c r="Q3" s="52"/>
      <c r="R3" s="52"/>
      <c r="S3" s="52"/>
      <c r="T3" s="53"/>
      <c r="U3" s="3"/>
      <c r="V3" s="3"/>
    </row>
    <row r="4" spans="1:22" ht="73.5" customHeight="1">
      <c r="A4" s="39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39" t="s">
        <v>11</v>
      </c>
      <c r="J4" s="28" t="s">
        <v>7</v>
      </c>
      <c r="K4" s="28" t="s">
        <v>239</v>
      </c>
      <c r="L4" s="28" t="s">
        <v>12</v>
      </c>
      <c r="M4" s="28" t="s">
        <v>8</v>
      </c>
      <c r="N4" s="40" t="s">
        <v>240</v>
      </c>
      <c r="O4" s="39" t="s">
        <v>13</v>
      </c>
      <c r="P4" s="28" t="s">
        <v>14</v>
      </c>
      <c r="Q4" s="28" t="s">
        <v>239</v>
      </c>
      <c r="R4" s="28" t="s">
        <v>15</v>
      </c>
      <c r="S4" s="28" t="s">
        <v>16</v>
      </c>
      <c r="T4" s="40" t="s">
        <v>241</v>
      </c>
      <c r="U4" s="41" t="s">
        <v>242</v>
      </c>
      <c r="V4" s="40" t="s">
        <v>243</v>
      </c>
    </row>
    <row r="5" spans="1:22" ht="15">
      <c r="A5" s="30"/>
      <c r="B5" s="8"/>
      <c r="C5" s="8"/>
      <c r="D5" s="8"/>
      <c r="E5" s="8"/>
      <c r="F5" s="8"/>
      <c r="G5" s="8"/>
      <c r="H5" s="15"/>
      <c r="I5" s="36"/>
      <c r="J5" s="34"/>
      <c r="K5" s="35"/>
      <c r="L5" s="34"/>
      <c r="M5" s="34"/>
      <c r="N5" s="37"/>
      <c r="O5" s="36"/>
      <c r="P5" s="34"/>
      <c r="Q5" s="35"/>
      <c r="R5" s="34"/>
      <c r="S5" s="34"/>
      <c r="T5" s="37"/>
      <c r="U5" s="25"/>
      <c r="V5" s="32"/>
    </row>
    <row r="6" spans="1:22" ht="15">
      <c r="A6" s="30" t="s">
        <v>9</v>
      </c>
      <c r="B6" s="8" t="s">
        <v>31</v>
      </c>
      <c r="C6" s="8" t="s">
        <v>32</v>
      </c>
      <c r="D6" s="8" t="s">
        <v>214</v>
      </c>
      <c r="E6" s="8" t="s">
        <v>215</v>
      </c>
      <c r="F6" s="8" t="s">
        <v>35</v>
      </c>
      <c r="G6" s="8" t="s">
        <v>125</v>
      </c>
      <c r="H6" s="15" t="s">
        <v>216</v>
      </c>
      <c r="I6" s="36">
        <v>0</v>
      </c>
      <c r="J6" s="34">
        <v>0</v>
      </c>
      <c r="K6" s="35">
        <v>0</v>
      </c>
      <c r="L6" s="34">
        <v>620.163935</v>
      </c>
      <c r="M6" s="34">
        <v>35.409395</v>
      </c>
      <c r="N6" s="37">
        <v>655.57333</v>
      </c>
      <c r="O6" s="36">
        <v>0</v>
      </c>
      <c r="P6" s="34">
        <v>0</v>
      </c>
      <c r="Q6" s="35">
        <v>0</v>
      </c>
      <c r="R6" s="34">
        <v>136.417975</v>
      </c>
      <c r="S6" s="34">
        <v>6.61311</v>
      </c>
      <c r="T6" s="37">
        <v>143.031085</v>
      </c>
      <c r="U6" s="25" t="s">
        <v>17</v>
      </c>
      <c r="V6" s="31" t="s">
        <v>17</v>
      </c>
    </row>
    <row r="7" spans="1:22" ht="15">
      <c r="A7" s="30" t="s">
        <v>9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15" t="s">
        <v>37</v>
      </c>
      <c r="I7" s="36">
        <v>74.576726</v>
      </c>
      <c r="J7" s="34">
        <v>8.971896</v>
      </c>
      <c r="K7" s="35">
        <v>83.548622</v>
      </c>
      <c r="L7" s="34">
        <v>660.229361</v>
      </c>
      <c r="M7" s="34">
        <v>81.709772</v>
      </c>
      <c r="N7" s="37">
        <v>741.939133</v>
      </c>
      <c r="O7" s="36">
        <v>0</v>
      </c>
      <c r="P7" s="34">
        <v>0</v>
      </c>
      <c r="Q7" s="35">
        <v>0</v>
      </c>
      <c r="R7" s="34">
        <v>528.646087</v>
      </c>
      <c r="S7" s="34">
        <v>62.32304</v>
      </c>
      <c r="T7" s="37">
        <v>590.969127</v>
      </c>
      <c r="U7" s="25" t="s">
        <v>17</v>
      </c>
      <c r="V7" s="32">
        <f>+((N7/T7)-1)*100</f>
        <v>25.546174766588116</v>
      </c>
    </row>
    <row r="8" spans="1:22" ht="15">
      <c r="A8" s="30" t="s">
        <v>9</v>
      </c>
      <c r="B8" s="8" t="s">
        <v>31</v>
      </c>
      <c r="C8" s="8" t="s">
        <v>25</v>
      </c>
      <c r="D8" s="8" t="s">
        <v>38</v>
      </c>
      <c r="E8" s="8" t="s">
        <v>190</v>
      </c>
      <c r="F8" s="8" t="s">
        <v>39</v>
      </c>
      <c r="G8" s="8" t="s">
        <v>191</v>
      </c>
      <c r="H8" s="15" t="s">
        <v>192</v>
      </c>
      <c r="I8" s="36">
        <v>0</v>
      </c>
      <c r="J8" s="34">
        <v>0</v>
      </c>
      <c r="K8" s="35">
        <v>0</v>
      </c>
      <c r="L8" s="34">
        <v>1162.872447</v>
      </c>
      <c r="M8" s="34">
        <v>130.187723</v>
      </c>
      <c r="N8" s="37">
        <v>1293.060169</v>
      </c>
      <c r="O8" s="36">
        <v>0</v>
      </c>
      <c r="P8" s="34">
        <v>0</v>
      </c>
      <c r="Q8" s="35">
        <v>0</v>
      </c>
      <c r="R8" s="34">
        <v>30.279296000000002</v>
      </c>
      <c r="S8" s="34">
        <v>0.82416</v>
      </c>
      <c r="T8" s="37">
        <v>31.103456</v>
      </c>
      <c r="U8" s="25" t="s">
        <v>17</v>
      </c>
      <c r="V8" s="31" t="s">
        <v>17</v>
      </c>
    </row>
    <row r="9" spans="1:22" ht="15">
      <c r="A9" s="30" t="s">
        <v>9</v>
      </c>
      <c r="B9" s="8" t="s">
        <v>31</v>
      </c>
      <c r="C9" s="8" t="s">
        <v>25</v>
      </c>
      <c r="D9" s="8" t="s">
        <v>38</v>
      </c>
      <c r="E9" s="8" t="s">
        <v>200</v>
      </c>
      <c r="F9" s="8" t="s">
        <v>40</v>
      </c>
      <c r="G9" s="8" t="s">
        <v>41</v>
      </c>
      <c r="H9" s="15" t="s">
        <v>41</v>
      </c>
      <c r="I9" s="36">
        <v>262.984752</v>
      </c>
      <c r="J9" s="34">
        <v>20.203181</v>
      </c>
      <c r="K9" s="35">
        <v>283.187933</v>
      </c>
      <c r="L9" s="34">
        <v>1101.245133</v>
      </c>
      <c r="M9" s="34">
        <v>135.080546</v>
      </c>
      <c r="N9" s="37">
        <v>1236.325679</v>
      </c>
      <c r="O9" s="36">
        <v>0</v>
      </c>
      <c r="P9" s="34">
        <v>0</v>
      </c>
      <c r="Q9" s="35">
        <v>0</v>
      </c>
      <c r="R9" s="34">
        <v>0</v>
      </c>
      <c r="S9" s="34">
        <v>0</v>
      </c>
      <c r="T9" s="37">
        <v>0</v>
      </c>
      <c r="U9" s="25" t="s">
        <v>17</v>
      </c>
      <c r="V9" s="31" t="s">
        <v>17</v>
      </c>
    </row>
    <row r="10" spans="1:22" ht="15">
      <c r="A10" s="30" t="s">
        <v>9</v>
      </c>
      <c r="B10" s="8" t="s">
        <v>31</v>
      </c>
      <c r="C10" s="8" t="s">
        <v>25</v>
      </c>
      <c r="D10" s="8" t="s">
        <v>38</v>
      </c>
      <c r="E10" s="8" t="s">
        <v>192</v>
      </c>
      <c r="F10" s="8" t="s">
        <v>39</v>
      </c>
      <c r="G10" s="8" t="s">
        <v>191</v>
      </c>
      <c r="H10" s="15" t="s">
        <v>192</v>
      </c>
      <c r="I10" s="36">
        <v>0</v>
      </c>
      <c r="J10" s="34">
        <v>0</v>
      </c>
      <c r="K10" s="35">
        <v>0</v>
      </c>
      <c r="L10" s="34">
        <v>0</v>
      </c>
      <c r="M10" s="34">
        <v>4.421295</v>
      </c>
      <c r="N10" s="37">
        <v>4.421295</v>
      </c>
      <c r="O10" s="36">
        <v>0</v>
      </c>
      <c r="P10" s="34">
        <v>0</v>
      </c>
      <c r="Q10" s="35">
        <v>0</v>
      </c>
      <c r="R10" s="34">
        <v>0</v>
      </c>
      <c r="S10" s="34">
        <v>0</v>
      </c>
      <c r="T10" s="37">
        <v>0</v>
      </c>
      <c r="U10" s="25" t="s">
        <v>17</v>
      </c>
      <c r="V10" s="31" t="s">
        <v>17</v>
      </c>
    </row>
    <row r="11" spans="1:22" ht="15">
      <c r="A11" s="30" t="s">
        <v>9</v>
      </c>
      <c r="B11" s="8" t="s">
        <v>31</v>
      </c>
      <c r="C11" s="8" t="s">
        <v>25</v>
      </c>
      <c r="D11" s="8" t="s">
        <v>38</v>
      </c>
      <c r="E11" s="8" t="s">
        <v>237</v>
      </c>
      <c r="F11" s="8" t="s">
        <v>40</v>
      </c>
      <c r="G11" s="8" t="s">
        <v>41</v>
      </c>
      <c r="H11" s="15" t="s">
        <v>41</v>
      </c>
      <c r="I11" s="36">
        <v>0</v>
      </c>
      <c r="J11" s="34">
        <v>0</v>
      </c>
      <c r="K11" s="35">
        <v>0</v>
      </c>
      <c r="L11" s="34">
        <v>0</v>
      </c>
      <c r="M11" s="34">
        <v>0</v>
      </c>
      <c r="N11" s="37">
        <v>0</v>
      </c>
      <c r="O11" s="36">
        <v>11.155144</v>
      </c>
      <c r="P11" s="34">
        <v>1.619226</v>
      </c>
      <c r="Q11" s="35">
        <v>12.77437</v>
      </c>
      <c r="R11" s="34">
        <v>337.863757</v>
      </c>
      <c r="S11" s="34">
        <v>30.626232</v>
      </c>
      <c r="T11" s="37">
        <v>368.489989</v>
      </c>
      <c r="U11" s="25" t="s">
        <v>17</v>
      </c>
      <c r="V11" s="31" t="s">
        <v>17</v>
      </c>
    </row>
    <row r="12" spans="1:22" ht="15">
      <c r="A12" s="30" t="s">
        <v>9</v>
      </c>
      <c r="B12" s="8" t="s">
        <v>31</v>
      </c>
      <c r="C12" s="8" t="s">
        <v>25</v>
      </c>
      <c r="D12" s="8" t="s">
        <v>44</v>
      </c>
      <c r="E12" s="8" t="s">
        <v>45</v>
      </c>
      <c r="F12" s="8" t="s">
        <v>46</v>
      </c>
      <c r="G12" s="8" t="s">
        <v>47</v>
      </c>
      <c r="H12" s="15" t="s">
        <v>48</v>
      </c>
      <c r="I12" s="36">
        <v>4330.40951</v>
      </c>
      <c r="J12" s="34">
        <v>73.799607</v>
      </c>
      <c r="K12" s="35">
        <v>4404.209117</v>
      </c>
      <c r="L12" s="34">
        <v>38323.406071</v>
      </c>
      <c r="M12" s="34">
        <v>884.599906</v>
      </c>
      <c r="N12" s="37">
        <v>39208.005977</v>
      </c>
      <c r="O12" s="36">
        <v>3907.924816</v>
      </c>
      <c r="P12" s="34">
        <v>90.071562</v>
      </c>
      <c r="Q12" s="35">
        <v>3997.996378</v>
      </c>
      <c r="R12" s="34">
        <v>37863.783537</v>
      </c>
      <c r="S12" s="34">
        <v>998.016515</v>
      </c>
      <c r="T12" s="37">
        <v>38861.800051</v>
      </c>
      <c r="U12" s="26">
        <f>+((K12/Q12)-1)*100</f>
        <v>10.160407879188948</v>
      </c>
      <c r="V12" s="32">
        <f aca="true" t="shared" si="0" ref="V12:V74">+((N12/T12)-1)*100</f>
        <v>0.8908643592053345</v>
      </c>
    </row>
    <row r="13" spans="1:22" ht="15">
      <c r="A13" s="30" t="s">
        <v>9</v>
      </c>
      <c r="B13" s="8" t="s">
        <v>31</v>
      </c>
      <c r="C13" s="8" t="s">
        <v>25</v>
      </c>
      <c r="D13" s="8" t="s">
        <v>212</v>
      </c>
      <c r="E13" s="8" t="s">
        <v>49</v>
      </c>
      <c r="F13" s="8" t="s">
        <v>20</v>
      </c>
      <c r="G13" s="8" t="s">
        <v>50</v>
      </c>
      <c r="H13" s="15" t="s">
        <v>50</v>
      </c>
      <c r="I13" s="36">
        <v>804.253401</v>
      </c>
      <c r="J13" s="34">
        <v>80.746792</v>
      </c>
      <c r="K13" s="35">
        <v>885.000193</v>
      </c>
      <c r="L13" s="34">
        <v>7389.894247</v>
      </c>
      <c r="M13" s="34">
        <v>878.464611</v>
      </c>
      <c r="N13" s="37">
        <v>8268.358858</v>
      </c>
      <c r="O13" s="36">
        <v>816.661473</v>
      </c>
      <c r="P13" s="34">
        <v>98.408644</v>
      </c>
      <c r="Q13" s="35">
        <v>915.070117</v>
      </c>
      <c r="R13" s="34">
        <v>8333.222293</v>
      </c>
      <c r="S13" s="34">
        <v>1125.64188</v>
      </c>
      <c r="T13" s="37">
        <v>9458.864174</v>
      </c>
      <c r="U13" s="26">
        <f>+((K13/Q13)-1)*100</f>
        <v>-3.2860786776189754</v>
      </c>
      <c r="V13" s="32">
        <f t="shared" si="0"/>
        <v>-12.586133959639634</v>
      </c>
    </row>
    <row r="14" spans="1:22" ht="15">
      <c r="A14" s="30" t="s">
        <v>9</v>
      </c>
      <c r="B14" s="8" t="s">
        <v>31</v>
      </c>
      <c r="C14" s="8" t="s">
        <v>25</v>
      </c>
      <c r="D14" s="8" t="s">
        <v>212</v>
      </c>
      <c r="E14" s="8" t="s">
        <v>51</v>
      </c>
      <c r="F14" s="8" t="s">
        <v>20</v>
      </c>
      <c r="G14" s="8" t="s">
        <v>50</v>
      </c>
      <c r="H14" s="15" t="s">
        <v>50</v>
      </c>
      <c r="I14" s="36">
        <v>469.752</v>
      </c>
      <c r="J14" s="34">
        <v>151.938316</v>
      </c>
      <c r="K14" s="35">
        <v>621.690316</v>
      </c>
      <c r="L14" s="34">
        <v>4489.574245</v>
      </c>
      <c r="M14" s="34">
        <v>1154.47158</v>
      </c>
      <c r="N14" s="37">
        <v>5644.045825</v>
      </c>
      <c r="O14" s="36">
        <v>494.82783</v>
      </c>
      <c r="P14" s="34">
        <v>113.431839</v>
      </c>
      <c r="Q14" s="35">
        <v>608.259669</v>
      </c>
      <c r="R14" s="34">
        <v>5171.85407</v>
      </c>
      <c r="S14" s="34">
        <v>1009.016663</v>
      </c>
      <c r="T14" s="37">
        <v>6180.870733</v>
      </c>
      <c r="U14" s="26">
        <f>+((K14/Q14)-1)*100</f>
        <v>2.2080449657430723</v>
      </c>
      <c r="V14" s="32">
        <f t="shared" si="0"/>
        <v>-8.685263471598958</v>
      </c>
    </row>
    <row r="15" spans="1:22" ht="15">
      <c r="A15" s="30" t="s">
        <v>9</v>
      </c>
      <c r="B15" s="8" t="s">
        <v>31</v>
      </c>
      <c r="C15" s="8" t="s">
        <v>25</v>
      </c>
      <c r="D15" s="8" t="s">
        <v>212</v>
      </c>
      <c r="E15" s="8" t="s">
        <v>53</v>
      </c>
      <c r="F15" s="8" t="s">
        <v>42</v>
      </c>
      <c r="G15" s="8" t="s">
        <v>54</v>
      </c>
      <c r="H15" s="15" t="s">
        <v>55</v>
      </c>
      <c r="I15" s="36">
        <v>0</v>
      </c>
      <c r="J15" s="34">
        <v>0</v>
      </c>
      <c r="K15" s="35">
        <v>0</v>
      </c>
      <c r="L15" s="34">
        <v>0</v>
      </c>
      <c r="M15" s="34">
        <v>0</v>
      </c>
      <c r="N15" s="37">
        <v>0</v>
      </c>
      <c r="O15" s="36">
        <v>0</v>
      </c>
      <c r="P15" s="34">
        <v>0</v>
      </c>
      <c r="Q15" s="35">
        <v>0</v>
      </c>
      <c r="R15" s="34">
        <v>300.782054</v>
      </c>
      <c r="S15" s="34">
        <v>18.218852</v>
      </c>
      <c r="T15" s="37">
        <v>319.000906</v>
      </c>
      <c r="U15" s="25" t="s">
        <v>17</v>
      </c>
      <c r="V15" s="31" t="s">
        <v>17</v>
      </c>
    </row>
    <row r="16" spans="1:22" ht="15">
      <c r="A16" s="30" t="s">
        <v>9</v>
      </c>
      <c r="B16" s="8" t="s">
        <v>56</v>
      </c>
      <c r="C16" s="8" t="s">
        <v>25</v>
      </c>
      <c r="D16" s="8" t="s">
        <v>212</v>
      </c>
      <c r="E16" s="8" t="s">
        <v>51</v>
      </c>
      <c r="F16" s="8" t="s">
        <v>20</v>
      </c>
      <c r="G16" s="8" t="s">
        <v>50</v>
      </c>
      <c r="H16" s="15" t="s">
        <v>50</v>
      </c>
      <c r="I16" s="36">
        <v>0</v>
      </c>
      <c r="J16" s="34">
        <v>0</v>
      </c>
      <c r="K16" s="35">
        <v>0</v>
      </c>
      <c r="L16" s="34">
        <v>0</v>
      </c>
      <c r="M16" s="34">
        <v>0</v>
      </c>
      <c r="N16" s="37">
        <v>0</v>
      </c>
      <c r="O16" s="36">
        <v>0</v>
      </c>
      <c r="P16" s="34">
        <v>0</v>
      </c>
      <c r="Q16" s="35">
        <v>0</v>
      </c>
      <c r="R16" s="34">
        <v>0</v>
      </c>
      <c r="S16" s="34">
        <v>259.385438</v>
      </c>
      <c r="T16" s="37">
        <v>259.385438</v>
      </c>
      <c r="U16" s="25" t="s">
        <v>17</v>
      </c>
      <c r="V16" s="31" t="s">
        <v>17</v>
      </c>
    </row>
    <row r="17" spans="1:22" ht="15">
      <c r="A17" s="30" t="s">
        <v>9</v>
      </c>
      <c r="B17" s="8" t="s">
        <v>31</v>
      </c>
      <c r="C17" s="8" t="s">
        <v>25</v>
      </c>
      <c r="D17" s="8" t="s">
        <v>57</v>
      </c>
      <c r="E17" s="8" t="s">
        <v>58</v>
      </c>
      <c r="F17" s="8" t="s">
        <v>26</v>
      </c>
      <c r="G17" s="8" t="s">
        <v>27</v>
      </c>
      <c r="H17" s="15" t="s">
        <v>59</v>
      </c>
      <c r="I17" s="36">
        <v>614.33519</v>
      </c>
      <c r="J17" s="34">
        <v>60.738554</v>
      </c>
      <c r="K17" s="35">
        <v>675.073744</v>
      </c>
      <c r="L17" s="34">
        <v>6041.566091</v>
      </c>
      <c r="M17" s="34">
        <v>560.379749</v>
      </c>
      <c r="N17" s="37">
        <v>6601.94584</v>
      </c>
      <c r="O17" s="36">
        <v>524.211637</v>
      </c>
      <c r="P17" s="34">
        <v>51.628307</v>
      </c>
      <c r="Q17" s="35">
        <v>575.839944</v>
      </c>
      <c r="R17" s="34">
        <v>3582.691739</v>
      </c>
      <c r="S17" s="34">
        <v>388.17782</v>
      </c>
      <c r="T17" s="37">
        <v>3970.869559</v>
      </c>
      <c r="U17" s="26">
        <f aca="true" t="shared" si="1" ref="U17:U25">+((K17/Q17)-1)*100</f>
        <v>17.23287886399212</v>
      </c>
      <c r="V17" s="32">
        <f t="shared" si="0"/>
        <v>66.25944876574073</v>
      </c>
    </row>
    <row r="18" spans="1:22" ht="15">
      <c r="A18" s="30" t="s">
        <v>9</v>
      </c>
      <c r="B18" s="8" t="s">
        <v>31</v>
      </c>
      <c r="C18" s="8" t="s">
        <v>25</v>
      </c>
      <c r="D18" s="8" t="s">
        <v>57</v>
      </c>
      <c r="E18" s="8" t="s">
        <v>60</v>
      </c>
      <c r="F18" s="8" t="s">
        <v>26</v>
      </c>
      <c r="G18" s="8" t="s">
        <v>27</v>
      </c>
      <c r="H18" s="15" t="s">
        <v>59</v>
      </c>
      <c r="I18" s="36">
        <v>50.964338</v>
      </c>
      <c r="J18" s="34">
        <v>3.007854</v>
      </c>
      <c r="K18" s="35">
        <v>53.972191</v>
      </c>
      <c r="L18" s="34">
        <v>957.339112</v>
      </c>
      <c r="M18" s="34">
        <v>95.921973</v>
      </c>
      <c r="N18" s="37">
        <v>1053.261086</v>
      </c>
      <c r="O18" s="36">
        <v>118.079027</v>
      </c>
      <c r="P18" s="34">
        <v>10.04039</v>
      </c>
      <c r="Q18" s="35">
        <v>128.119417</v>
      </c>
      <c r="R18" s="34">
        <v>1128.174608</v>
      </c>
      <c r="S18" s="34">
        <v>132.991818</v>
      </c>
      <c r="T18" s="37">
        <v>1261.166426</v>
      </c>
      <c r="U18" s="26">
        <f t="shared" si="1"/>
        <v>-57.873527476323126</v>
      </c>
      <c r="V18" s="32">
        <f t="shared" si="0"/>
        <v>-16.485162918537767</v>
      </c>
    </row>
    <row r="19" spans="1:22" ht="15">
      <c r="A19" s="30" t="s">
        <v>9</v>
      </c>
      <c r="B19" s="8" t="s">
        <v>31</v>
      </c>
      <c r="C19" s="8" t="s">
        <v>25</v>
      </c>
      <c r="D19" s="8" t="s">
        <v>63</v>
      </c>
      <c r="E19" s="8" t="s">
        <v>64</v>
      </c>
      <c r="F19" s="8" t="s">
        <v>35</v>
      </c>
      <c r="G19" s="8" t="s">
        <v>65</v>
      </c>
      <c r="H19" s="15" t="s">
        <v>66</v>
      </c>
      <c r="I19" s="36">
        <v>21089.9629</v>
      </c>
      <c r="J19" s="34">
        <v>4103.4431</v>
      </c>
      <c r="K19" s="35">
        <v>25193.406</v>
      </c>
      <c r="L19" s="34">
        <v>198087.7134</v>
      </c>
      <c r="M19" s="34">
        <v>52533.383</v>
      </c>
      <c r="N19" s="37">
        <v>250621.0964</v>
      </c>
      <c r="O19" s="36">
        <v>20403.5964</v>
      </c>
      <c r="P19" s="34">
        <v>4204.607</v>
      </c>
      <c r="Q19" s="35">
        <v>24608.2034</v>
      </c>
      <c r="R19" s="34">
        <v>173869.4659</v>
      </c>
      <c r="S19" s="34">
        <v>44972.1797</v>
      </c>
      <c r="T19" s="37">
        <v>218841.6456</v>
      </c>
      <c r="U19" s="26">
        <f t="shared" si="1"/>
        <v>2.378079335933969</v>
      </c>
      <c r="V19" s="32">
        <f t="shared" si="0"/>
        <v>14.521665066477652</v>
      </c>
    </row>
    <row r="20" spans="1:22" ht="15">
      <c r="A20" s="30" t="s">
        <v>9</v>
      </c>
      <c r="B20" s="8" t="s">
        <v>31</v>
      </c>
      <c r="C20" s="8" t="s">
        <v>25</v>
      </c>
      <c r="D20" s="8" t="s">
        <v>67</v>
      </c>
      <c r="E20" s="8" t="s">
        <v>68</v>
      </c>
      <c r="F20" s="8" t="s">
        <v>40</v>
      </c>
      <c r="G20" s="8" t="s">
        <v>69</v>
      </c>
      <c r="H20" s="15" t="s">
        <v>70</v>
      </c>
      <c r="I20" s="36">
        <v>0</v>
      </c>
      <c r="J20" s="34">
        <v>175.5132</v>
      </c>
      <c r="K20" s="35">
        <v>175.5132</v>
      </c>
      <c r="L20" s="34">
        <v>0</v>
      </c>
      <c r="M20" s="34">
        <v>1936.935206</v>
      </c>
      <c r="N20" s="37">
        <v>1936.935206</v>
      </c>
      <c r="O20" s="36">
        <v>0</v>
      </c>
      <c r="P20" s="34">
        <v>267.598017</v>
      </c>
      <c r="Q20" s="35">
        <v>267.598017</v>
      </c>
      <c r="R20" s="34">
        <v>0</v>
      </c>
      <c r="S20" s="34">
        <v>2072.874415</v>
      </c>
      <c r="T20" s="37">
        <v>2072.874415</v>
      </c>
      <c r="U20" s="26">
        <f t="shared" si="1"/>
        <v>-34.41162159284611</v>
      </c>
      <c r="V20" s="32">
        <f t="shared" si="0"/>
        <v>-6.5580050588834204</v>
      </c>
    </row>
    <row r="21" spans="1:22" ht="15">
      <c r="A21" s="30" t="s">
        <v>9</v>
      </c>
      <c r="B21" s="8" t="s">
        <v>31</v>
      </c>
      <c r="C21" s="8" t="s">
        <v>25</v>
      </c>
      <c r="D21" s="8" t="s">
        <v>71</v>
      </c>
      <c r="E21" s="8" t="s">
        <v>72</v>
      </c>
      <c r="F21" s="8" t="s">
        <v>26</v>
      </c>
      <c r="G21" s="8" t="s">
        <v>27</v>
      </c>
      <c r="H21" s="15" t="s">
        <v>27</v>
      </c>
      <c r="I21" s="36">
        <v>493.881227</v>
      </c>
      <c r="J21" s="34">
        <v>112.431077</v>
      </c>
      <c r="K21" s="35">
        <v>606.312304</v>
      </c>
      <c r="L21" s="34">
        <v>5690.716635</v>
      </c>
      <c r="M21" s="34">
        <v>1133.775346</v>
      </c>
      <c r="N21" s="37">
        <v>6824.491981</v>
      </c>
      <c r="O21" s="36">
        <v>750.443594</v>
      </c>
      <c r="P21" s="34">
        <v>52.141144</v>
      </c>
      <c r="Q21" s="35">
        <v>802.584738</v>
      </c>
      <c r="R21" s="34">
        <v>8781.807478</v>
      </c>
      <c r="S21" s="34">
        <v>464.053918</v>
      </c>
      <c r="T21" s="37">
        <v>9245.861396</v>
      </c>
      <c r="U21" s="26">
        <f t="shared" si="1"/>
        <v>-24.45504190487111</v>
      </c>
      <c r="V21" s="32">
        <f t="shared" si="0"/>
        <v>-26.188683901832523</v>
      </c>
    </row>
    <row r="22" spans="1:22" ht="15">
      <c r="A22" s="30" t="s">
        <v>9</v>
      </c>
      <c r="B22" s="8" t="s">
        <v>31</v>
      </c>
      <c r="C22" s="8" t="s">
        <v>25</v>
      </c>
      <c r="D22" s="8" t="s">
        <v>71</v>
      </c>
      <c r="E22" s="8" t="s">
        <v>73</v>
      </c>
      <c r="F22" s="8" t="s">
        <v>26</v>
      </c>
      <c r="G22" s="8" t="s">
        <v>27</v>
      </c>
      <c r="H22" s="15" t="s">
        <v>73</v>
      </c>
      <c r="I22" s="36">
        <v>353.479372</v>
      </c>
      <c r="J22" s="34">
        <v>115.737718</v>
      </c>
      <c r="K22" s="35">
        <v>469.21709</v>
      </c>
      <c r="L22" s="34">
        <v>3795.966818</v>
      </c>
      <c r="M22" s="34">
        <v>1132.839446</v>
      </c>
      <c r="N22" s="37">
        <v>4928.806264</v>
      </c>
      <c r="O22" s="36">
        <v>578.961452</v>
      </c>
      <c r="P22" s="34">
        <v>105.103968</v>
      </c>
      <c r="Q22" s="35">
        <v>684.06542</v>
      </c>
      <c r="R22" s="34">
        <v>5786.20801</v>
      </c>
      <c r="S22" s="34">
        <v>472.612413</v>
      </c>
      <c r="T22" s="37">
        <v>6258.820423</v>
      </c>
      <c r="U22" s="26">
        <f t="shared" si="1"/>
        <v>-31.407570638492444</v>
      </c>
      <c r="V22" s="32">
        <f t="shared" si="0"/>
        <v>-21.25023677165182</v>
      </c>
    </row>
    <row r="23" spans="1:22" ht="15">
      <c r="A23" s="30" t="s">
        <v>9</v>
      </c>
      <c r="B23" s="8" t="s">
        <v>31</v>
      </c>
      <c r="C23" s="8" t="s">
        <v>25</v>
      </c>
      <c r="D23" s="8" t="s">
        <v>71</v>
      </c>
      <c r="E23" s="8" t="s">
        <v>74</v>
      </c>
      <c r="F23" s="8" t="s">
        <v>26</v>
      </c>
      <c r="G23" s="8" t="s">
        <v>27</v>
      </c>
      <c r="H23" s="15" t="s">
        <v>27</v>
      </c>
      <c r="I23" s="36">
        <v>52.488685</v>
      </c>
      <c r="J23" s="34">
        <v>117.257236</v>
      </c>
      <c r="K23" s="35">
        <v>169.745921</v>
      </c>
      <c r="L23" s="34">
        <v>850.145728</v>
      </c>
      <c r="M23" s="34">
        <v>1169.099765</v>
      </c>
      <c r="N23" s="37">
        <v>2019.245493</v>
      </c>
      <c r="O23" s="36">
        <v>56.428753</v>
      </c>
      <c r="P23" s="34">
        <v>39.5654</v>
      </c>
      <c r="Q23" s="35">
        <v>95.994153</v>
      </c>
      <c r="R23" s="34">
        <v>330.590425</v>
      </c>
      <c r="S23" s="34">
        <v>430.338129</v>
      </c>
      <c r="T23" s="37">
        <v>760.928554</v>
      </c>
      <c r="U23" s="26">
        <f t="shared" si="1"/>
        <v>76.82943772627486</v>
      </c>
      <c r="V23" s="31" t="s">
        <v>17</v>
      </c>
    </row>
    <row r="24" spans="1:22" ht="15">
      <c r="A24" s="30" t="s">
        <v>9</v>
      </c>
      <c r="B24" s="8" t="s">
        <v>31</v>
      </c>
      <c r="C24" s="8" t="s">
        <v>25</v>
      </c>
      <c r="D24" s="8" t="s">
        <v>75</v>
      </c>
      <c r="E24" s="8" t="s">
        <v>76</v>
      </c>
      <c r="F24" s="8" t="s">
        <v>52</v>
      </c>
      <c r="G24" s="8" t="s">
        <v>52</v>
      </c>
      <c r="H24" s="15" t="s">
        <v>77</v>
      </c>
      <c r="I24" s="36">
        <v>2472.486093</v>
      </c>
      <c r="J24" s="34">
        <v>105.893993</v>
      </c>
      <c r="K24" s="35">
        <v>2578.380086</v>
      </c>
      <c r="L24" s="34">
        <v>25786.383589</v>
      </c>
      <c r="M24" s="34">
        <v>995.865155</v>
      </c>
      <c r="N24" s="37">
        <v>26782.248744</v>
      </c>
      <c r="O24" s="36">
        <v>3013.56549</v>
      </c>
      <c r="P24" s="34">
        <v>103.147684</v>
      </c>
      <c r="Q24" s="35">
        <v>3116.713174</v>
      </c>
      <c r="R24" s="34">
        <v>31267.511329</v>
      </c>
      <c r="S24" s="34">
        <v>858.595678</v>
      </c>
      <c r="T24" s="37">
        <v>32126.107007</v>
      </c>
      <c r="U24" s="26">
        <f t="shared" si="1"/>
        <v>-17.27246165899512</v>
      </c>
      <c r="V24" s="32">
        <f t="shared" si="0"/>
        <v>-16.634005053384204</v>
      </c>
    </row>
    <row r="25" spans="1:22" ht="15">
      <c r="A25" s="30" t="s">
        <v>9</v>
      </c>
      <c r="B25" s="8" t="s">
        <v>31</v>
      </c>
      <c r="C25" s="8" t="s">
        <v>25</v>
      </c>
      <c r="D25" s="8" t="s">
        <v>78</v>
      </c>
      <c r="E25" s="8" t="s">
        <v>79</v>
      </c>
      <c r="F25" s="8" t="s">
        <v>26</v>
      </c>
      <c r="G25" s="8" t="s">
        <v>27</v>
      </c>
      <c r="H25" s="15" t="s">
        <v>27</v>
      </c>
      <c r="I25" s="36">
        <v>3808.17038</v>
      </c>
      <c r="J25" s="34">
        <v>0</v>
      </c>
      <c r="K25" s="35">
        <v>3808.17038</v>
      </c>
      <c r="L25" s="34">
        <v>27724.457123</v>
      </c>
      <c r="M25" s="34">
        <v>0</v>
      </c>
      <c r="N25" s="37">
        <v>27724.457123</v>
      </c>
      <c r="O25" s="36">
        <v>2861.228894</v>
      </c>
      <c r="P25" s="34">
        <v>0</v>
      </c>
      <c r="Q25" s="35">
        <v>2861.228894</v>
      </c>
      <c r="R25" s="34">
        <v>30128.347501</v>
      </c>
      <c r="S25" s="34">
        <v>0</v>
      </c>
      <c r="T25" s="37">
        <v>30128.347501</v>
      </c>
      <c r="U25" s="26">
        <f t="shared" si="1"/>
        <v>33.09562153470971</v>
      </c>
      <c r="V25" s="32">
        <f t="shared" si="0"/>
        <v>-7.978832486316123</v>
      </c>
    </row>
    <row r="26" spans="1:22" ht="15">
      <c r="A26" s="30" t="s">
        <v>9</v>
      </c>
      <c r="B26" s="8" t="s">
        <v>31</v>
      </c>
      <c r="C26" s="8" t="s">
        <v>25</v>
      </c>
      <c r="D26" s="8" t="s">
        <v>189</v>
      </c>
      <c r="E26" s="8" t="s">
        <v>80</v>
      </c>
      <c r="F26" s="8" t="s">
        <v>42</v>
      </c>
      <c r="G26" s="8" t="s">
        <v>42</v>
      </c>
      <c r="H26" s="15" t="s">
        <v>81</v>
      </c>
      <c r="I26" s="36">
        <v>0</v>
      </c>
      <c r="J26" s="34">
        <v>0</v>
      </c>
      <c r="K26" s="35">
        <v>0</v>
      </c>
      <c r="L26" s="34">
        <v>4781.523302</v>
      </c>
      <c r="M26" s="34">
        <v>348.570667</v>
      </c>
      <c r="N26" s="37">
        <v>5130.093969</v>
      </c>
      <c r="O26" s="36">
        <v>1015.707634</v>
      </c>
      <c r="P26" s="34">
        <v>116.832914</v>
      </c>
      <c r="Q26" s="35">
        <v>1132.540548</v>
      </c>
      <c r="R26" s="34">
        <v>8663.58941</v>
      </c>
      <c r="S26" s="34">
        <v>880.820921</v>
      </c>
      <c r="T26" s="37">
        <v>9544.41033</v>
      </c>
      <c r="U26" s="25" t="s">
        <v>17</v>
      </c>
      <c r="V26" s="32">
        <f t="shared" si="0"/>
        <v>-46.25027852296875</v>
      </c>
    </row>
    <row r="27" spans="1:22" ht="15">
      <c r="A27" s="30" t="s">
        <v>9</v>
      </c>
      <c r="B27" s="8" t="s">
        <v>31</v>
      </c>
      <c r="C27" s="8" t="s">
        <v>25</v>
      </c>
      <c r="D27" s="8" t="s">
        <v>227</v>
      </c>
      <c r="E27" s="8" t="s">
        <v>80</v>
      </c>
      <c r="F27" s="8" t="s">
        <v>42</v>
      </c>
      <c r="G27" s="8" t="s">
        <v>42</v>
      </c>
      <c r="H27" s="15" t="s">
        <v>81</v>
      </c>
      <c r="I27" s="36">
        <v>939.543808</v>
      </c>
      <c r="J27" s="34">
        <v>60.146058</v>
      </c>
      <c r="K27" s="35">
        <v>999.689866</v>
      </c>
      <c r="L27" s="34">
        <v>5683.209739</v>
      </c>
      <c r="M27" s="34">
        <v>397.400358</v>
      </c>
      <c r="N27" s="37">
        <v>6080.610097</v>
      </c>
      <c r="O27" s="36">
        <v>0</v>
      </c>
      <c r="P27" s="34">
        <v>0</v>
      </c>
      <c r="Q27" s="35">
        <v>0</v>
      </c>
      <c r="R27" s="34">
        <v>0</v>
      </c>
      <c r="S27" s="34">
        <v>0</v>
      </c>
      <c r="T27" s="37">
        <v>0</v>
      </c>
      <c r="U27" s="25" t="s">
        <v>17</v>
      </c>
      <c r="V27" s="31" t="s">
        <v>17</v>
      </c>
    </row>
    <row r="28" spans="1:22" ht="15">
      <c r="A28" s="30" t="s">
        <v>9</v>
      </c>
      <c r="B28" s="8" t="s">
        <v>31</v>
      </c>
      <c r="C28" s="8" t="s">
        <v>32</v>
      </c>
      <c r="D28" s="8" t="s">
        <v>217</v>
      </c>
      <c r="E28" s="8" t="s">
        <v>218</v>
      </c>
      <c r="F28" s="8" t="s">
        <v>40</v>
      </c>
      <c r="G28" s="8" t="s">
        <v>41</v>
      </c>
      <c r="H28" s="15" t="s">
        <v>41</v>
      </c>
      <c r="I28" s="36">
        <v>0</v>
      </c>
      <c r="J28" s="34">
        <v>36.099008</v>
      </c>
      <c r="K28" s="35">
        <v>36.099008</v>
      </c>
      <c r="L28" s="34">
        <v>0</v>
      </c>
      <c r="M28" s="34">
        <v>186.81658</v>
      </c>
      <c r="N28" s="37">
        <v>186.81658</v>
      </c>
      <c r="O28" s="36">
        <v>0</v>
      </c>
      <c r="P28" s="34">
        <v>0</v>
      </c>
      <c r="Q28" s="35">
        <v>0</v>
      </c>
      <c r="R28" s="34">
        <v>0</v>
      </c>
      <c r="S28" s="34">
        <v>0</v>
      </c>
      <c r="T28" s="37">
        <v>0</v>
      </c>
      <c r="U28" s="25" t="s">
        <v>17</v>
      </c>
      <c r="V28" s="31" t="s">
        <v>17</v>
      </c>
    </row>
    <row r="29" spans="1:22" ht="15">
      <c r="A29" s="30" t="s">
        <v>9</v>
      </c>
      <c r="B29" s="8" t="s">
        <v>31</v>
      </c>
      <c r="C29" s="8" t="s">
        <v>25</v>
      </c>
      <c r="D29" s="8" t="s">
        <v>206</v>
      </c>
      <c r="E29" s="8" t="s">
        <v>82</v>
      </c>
      <c r="F29" s="8" t="s">
        <v>83</v>
      </c>
      <c r="G29" s="8" t="s">
        <v>84</v>
      </c>
      <c r="H29" s="15" t="s">
        <v>85</v>
      </c>
      <c r="I29" s="36">
        <v>14033.075604</v>
      </c>
      <c r="J29" s="34">
        <v>587.905904</v>
      </c>
      <c r="K29" s="35">
        <v>14620.981508</v>
      </c>
      <c r="L29" s="34">
        <v>150729.933081</v>
      </c>
      <c r="M29" s="34">
        <v>5857.292934</v>
      </c>
      <c r="N29" s="37">
        <v>156587.226015</v>
      </c>
      <c r="O29" s="36">
        <v>13318.476</v>
      </c>
      <c r="P29" s="34">
        <v>640.2382</v>
      </c>
      <c r="Q29" s="35">
        <v>13958.7142</v>
      </c>
      <c r="R29" s="34">
        <v>136689.6414</v>
      </c>
      <c r="S29" s="34">
        <v>6035.234</v>
      </c>
      <c r="T29" s="37">
        <v>142724.8754</v>
      </c>
      <c r="U29" s="26">
        <f>+((K29/Q29)-1)*100</f>
        <v>4.744472152026735</v>
      </c>
      <c r="V29" s="32">
        <f t="shared" si="0"/>
        <v>9.712638092098146</v>
      </c>
    </row>
    <row r="30" spans="1:22" ht="15">
      <c r="A30" s="30" t="s">
        <v>9</v>
      </c>
      <c r="B30" s="8" t="s">
        <v>31</v>
      </c>
      <c r="C30" s="8" t="s">
        <v>25</v>
      </c>
      <c r="D30" s="8" t="s">
        <v>206</v>
      </c>
      <c r="E30" s="8" t="s">
        <v>86</v>
      </c>
      <c r="F30" s="8" t="s">
        <v>52</v>
      </c>
      <c r="G30" s="8" t="s">
        <v>52</v>
      </c>
      <c r="H30" s="15" t="s">
        <v>87</v>
      </c>
      <c r="I30" s="36">
        <v>0</v>
      </c>
      <c r="J30" s="34">
        <v>0</v>
      </c>
      <c r="K30" s="35">
        <v>0</v>
      </c>
      <c r="L30" s="34">
        <v>0</v>
      </c>
      <c r="M30" s="34">
        <v>0</v>
      </c>
      <c r="N30" s="37">
        <v>0</v>
      </c>
      <c r="O30" s="36">
        <v>5403.13</v>
      </c>
      <c r="P30" s="34">
        <v>140.66969</v>
      </c>
      <c r="Q30" s="35">
        <v>5543.79969</v>
      </c>
      <c r="R30" s="34">
        <v>51955.56366</v>
      </c>
      <c r="S30" s="34">
        <v>1397.86546</v>
      </c>
      <c r="T30" s="37">
        <v>53353.42912</v>
      </c>
      <c r="U30" s="25" t="s">
        <v>17</v>
      </c>
      <c r="V30" s="31" t="s">
        <v>17</v>
      </c>
    </row>
    <row r="31" spans="1:22" ht="15">
      <c r="A31" s="30" t="s">
        <v>9</v>
      </c>
      <c r="B31" s="8" t="s">
        <v>31</v>
      </c>
      <c r="C31" s="8" t="s">
        <v>25</v>
      </c>
      <c r="D31" s="8" t="s">
        <v>88</v>
      </c>
      <c r="E31" s="8" t="s">
        <v>89</v>
      </c>
      <c r="F31" s="8" t="s">
        <v>90</v>
      </c>
      <c r="G31" s="8" t="s">
        <v>91</v>
      </c>
      <c r="H31" s="15" t="s">
        <v>89</v>
      </c>
      <c r="I31" s="36">
        <v>147.664878</v>
      </c>
      <c r="J31" s="34">
        <v>49.076909</v>
      </c>
      <c r="K31" s="35">
        <v>196.741787</v>
      </c>
      <c r="L31" s="34">
        <v>1934.884054</v>
      </c>
      <c r="M31" s="34">
        <v>578.12217</v>
      </c>
      <c r="N31" s="37">
        <v>2513.006224</v>
      </c>
      <c r="O31" s="36">
        <v>201.744225</v>
      </c>
      <c r="P31" s="34">
        <v>44.260334</v>
      </c>
      <c r="Q31" s="35">
        <v>246.004559</v>
      </c>
      <c r="R31" s="34">
        <v>3280.962328</v>
      </c>
      <c r="S31" s="34">
        <v>571.756042</v>
      </c>
      <c r="T31" s="37">
        <v>3852.71837</v>
      </c>
      <c r="U31" s="26">
        <f>+((K31/Q31)-1)*100</f>
        <v>-20.025145956746282</v>
      </c>
      <c r="V31" s="32">
        <f t="shared" si="0"/>
        <v>-34.7731657842408</v>
      </c>
    </row>
    <row r="32" spans="1:22" ht="15">
      <c r="A32" s="30" t="s">
        <v>9</v>
      </c>
      <c r="B32" s="8" t="s">
        <v>31</v>
      </c>
      <c r="C32" s="8" t="s">
        <v>25</v>
      </c>
      <c r="D32" s="8" t="s">
        <v>92</v>
      </c>
      <c r="E32" s="8" t="s">
        <v>93</v>
      </c>
      <c r="F32" s="8" t="s">
        <v>94</v>
      </c>
      <c r="G32" s="8" t="s">
        <v>95</v>
      </c>
      <c r="H32" s="15" t="s">
        <v>96</v>
      </c>
      <c r="I32" s="36">
        <v>2803.12812</v>
      </c>
      <c r="J32" s="34">
        <v>147.65518</v>
      </c>
      <c r="K32" s="35">
        <v>2950.7833</v>
      </c>
      <c r="L32" s="34">
        <v>26242.79098</v>
      </c>
      <c r="M32" s="34">
        <v>1331.09222</v>
      </c>
      <c r="N32" s="37">
        <v>27573.8832</v>
      </c>
      <c r="O32" s="36">
        <v>2147.12976</v>
      </c>
      <c r="P32" s="34">
        <v>112.32368</v>
      </c>
      <c r="Q32" s="35">
        <v>2259.45344</v>
      </c>
      <c r="R32" s="34">
        <v>17988.020024</v>
      </c>
      <c r="S32" s="34">
        <v>885.769598</v>
      </c>
      <c r="T32" s="37">
        <v>18873.789622</v>
      </c>
      <c r="U32" s="26">
        <f>+((K32/Q32)-1)*100</f>
        <v>30.597216466651346</v>
      </c>
      <c r="V32" s="32">
        <f t="shared" si="0"/>
        <v>46.09616697146419</v>
      </c>
    </row>
    <row r="33" spans="1:22" ht="15">
      <c r="A33" s="30" t="s">
        <v>9</v>
      </c>
      <c r="B33" s="8" t="s">
        <v>31</v>
      </c>
      <c r="C33" s="8" t="s">
        <v>32</v>
      </c>
      <c r="D33" s="8" t="s">
        <v>228</v>
      </c>
      <c r="E33" s="8" t="s">
        <v>229</v>
      </c>
      <c r="F33" s="8" t="s">
        <v>90</v>
      </c>
      <c r="G33" s="8" t="s">
        <v>230</v>
      </c>
      <c r="H33" s="15" t="s">
        <v>231</v>
      </c>
      <c r="I33" s="36">
        <v>0</v>
      </c>
      <c r="J33" s="34">
        <v>0</v>
      </c>
      <c r="K33" s="35">
        <v>0</v>
      </c>
      <c r="L33" s="34">
        <v>0</v>
      </c>
      <c r="M33" s="34">
        <v>0</v>
      </c>
      <c r="N33" s="37">
        <v>0</v>
      </c>
      <c r="O33" s="36">
        <v>0</v>
      </c>
      <c r="P33" s="34">
        <v>0.81704</v>
      </c>
      <c r="Q33" s="35">
        <v>0.81704</v>
      </c>
      <c r="R33" s="34">
        <v>0</v>
      </c>
      <c r="S33" s="34">
        <v>5.02184</v>
      </c>
      <c r="T33" s="37">
        <v>5.02184</v>
      </c>
      <c r="U33" s="25" t="s">
        <v>17</v>
      </c>
      <c r="V33" s="31" t="s">
        <v>17</v>
      </c>
    </row>
    <row r="34" spans="1:22" ht="15">
      <c r="A34" s="30" t="s">
        <v>9</v>
      </c>
      <c r="B34" s="8" t="s">
        <v>31</v>
      </c>
      <c r="C34" s="8" t="s">
        <v>25</v>
      </c>
      <c r="D34" s="8" t="s">
        <v>97</v>
      </c>
      <c r="E34" s="8" t="s">
        <v>98</v>
      </c>
      <c r="F34" s="8" t="s">
        <v>26</v>
      </c>
      <c r="G34" s="8" t="s">
        <v>99</v>
      </c>
      <c r="H34" s="15" t="s">
        <v>100</v>
      </c>
      <c r="I34" s="36">
        <v>2654.06328</v>
      </c>
      <c r="J34" s="34">
        <v>5.615344</v>
      </c>
      <c r="K34" s="35">
        <v>2659.678624</v>
      </c>
      <c r="L34" s="34">
        <v>18921.555932</v>
      </c>
      <c r="M34" s="34">
        <v>42.192916</v>
      </c>
      <c r="N34" s="37">
        <v>18963.748848</v>
      </c>
      <c r="O34" s="36">
        <v>1360.453092</v>
      </c>
      <c r="P34" s="34">
        <v>3.454486</v>
      </c>
      <c r="Q34" s="35">
        <v>1363.907578</v>
      </c>
      <c r="R34" s="34">
        <v>11206.815377</v>
      </c>
      <c r="S34" s="34">
        <v>19.859243</v>
      </c>
      <c r="T34" s="37">
        <v>11226.67462</v>
      </c>
      <c r="U34" s="26">
        <f>+((K34/Q34)-1)*100</f>
        <v>95.00431458120397</v>
      </c>
      <c r="V34" s="32">
        <f t="shared" si="0"/>
        <v>68.91688313667363</v>
      </c>
    </row>
    <row r="35" spans="1:22" ht="15">
      <c r="A35" s="30" t="s">
        <v>9</v>
      </c>
      <c r="B35" s="8" t="s">
        <v>31</v>
      </c>
      <c r="C35" s="8" t="s">
        <v>25</v>
      </c>
      <c r="D35" s="8" t="s">
        <v>97</v>
      </c>
      <c r="E35" s="8" t="s">
        <v>101</v>
      </c>
      <c r="F35" s="8" t="s">
        <v>26</v>
      </c>
      <c r="G35" s="8" t="s">
        <v>99</v>
      </c>
      <c r="H35" s="15" t="s">
        <v>102</v>
      </c>
      <c r="I35" s="36">
        <v>0</v>
      </c>
      <c r="J35" s="34">
        <v>0</v>
      </c>
      <c r="K35" s="35">
        <v>0</v>
      </c>
      <c r="L35" s="34">
        <v>99.090154</v>
      </c>
      <c r="M35" s="34">
        <v>0.14159</v>
      </c>
      <c r="N35" s="37">
        <v>99.231744</v>
      </c>
      <c r="O35" s="36">
        <v>0</v>
      </c>
      <c r="P35" s="34">
        <v>0</v>
      </c>
      <c r="Q35" s="35">
        <v>0</v>
      </c>
      <c r="R35" s="34">
        <v>0</v>
      </c>
      <c r="S35" s="34">
        <v>0</v>
      </c>
      <c r="T35" s="37">
        <v>0</v>
      </c>
      <c r="U35" s="25" t="s">
        <v>17</v>
      </c>
      <c r="V35" s="31" t="s">
        <v>17</v>
      </c>
    </row>
    <row r="36" spans="1:22" ht="15">
      <c r="A36" s="30" t="s">
        <v>9</v>
      </c>
      <c r="B36" s="8" t="s">
        <v>31</v>
      </c>
      <c r="C36" s="8" t="s">
        <v>25</v>
      </c>
      <c r="D36" s="8" t="s">
        <v>103</v>
      </c>
      <c r="E36" s="8" t="s">
        <v>104</v>
      </c>
      <c r="F36" s="8" t="s">
        <v>20</v>
      </c>
      <c r="G36" s="8" t="s">
        <v>105</v>
      </c>
      <c r="H36" s="15" t="s">
        <v>106</v>
      </c>
      <c r="I36" s="36">
        <v>0</v>
      </c>
      <c r="J36" s="34">
        <v>0</v>
      </c>
      <c r="K36" s="35">
        <v>0</v>
      </c>
      <c r="L36" s="34">
        <v>3742.183308</v>
      </c>
      <c r="M36" s="34">
        <v>59.767405</v>
      </c>
      <c r="N36" s="37">
        <v>3801.950713</v>
      </c>
      <c r="O36" s="36">
        <v>386.962164</v>
      </c>
      <c r="P36" s="34">
        <v>12.63604</v>
      </c>
      <c r="Q36" s="35">
        <v>399.598204</v>
      </c>
      <c r="R36" s="34">
        <v>3676.660591</v>
      </c>
      <c r="S36" s="34">
        <v>165.506248</v>
      </c>
      <c r="T36" s="37">
        <v>3842.166839</v>
      </c>
      <c r="U36" s="25" t="s">
        <v>17</v>
      </c>
      <c r="V36" s="32">
        <f t="shared" si="0"/>
        <v>-1.046704312571367</v>
      </c>
    </row>
    <row r="37" spans="1:22" ht="15">
      <c r="A37" s="30" t="s">
        <v>9</v>
      </c>
      <c r="B37" s="8" t="s">
        <v>31</v>
      </c>
      <c r="C37" s="8" t="s">
        <v>25</v>
      </c>
      <c r="D37" s="8" t="s">
        <v>103</v>
      </c>
      <c r="E37" s="8" t="s">
        <v>232</v>
      </c>
      <c r="F37" s="8" t="s">
        <v>20</v>
      </c>
      <c r="G37" s="8" t="s">
        <v>105</v>
      </c>
      <c r="H37" s="15" t="s">
        <v>106</v>
      </c>
      <c r="I37" s="36">
        <v>571.561758</v>
      </c>
      <c r="J37" s="34">
        <v>10.775115</v>
      </c>
      <c r="K37" s="35">
        <v>582.336873</v>
      </c>
      <c r="L37" s="34">
        <v>1633.522606</v>
      </c>
      <c r="M37" s="34">
        <v>25.391219</v>
      </c>
      <c r="N37" s="37">
        <v>1658.913825</v>
      </c>
      <c r="O37" s="36">
        <v>0</v>
      </c>
      <c r="P37" s="34">
        <v>0</v>
      </c>
      <c r="Q37" s="35">
        <v>0</v>
      </c>
      <c r="R37" s="34">
        <v>0</v>
      </c>
      <c r="S37" s="34">
        <v>0</v>
      </c>
      <c r="T37" s="37">
        <v>0</v>
      </c>
      <c r="U37" s="25" t="s">
        <v>17</v>
      </c>
      <c r="V37" s="31" t="s">
        <v>17</v>
      </c>
    </row>
    <row r="38" spans="1:22" ht="15">
      <c r="A38" s="30" t="s">
        <v>9</v>
      </c>
      <c r="B38" s="8" t="s">
        <v>31</v>
      </c>
      <c r="C38" s="8" t="s">
        <v>25</v>
      </c>
      <c r="D38" s="8" t="s">
        <v>107</v>
      </c>
      <c r="E38" s="8" t="s">
        <v>108</v>
      </c>
      <c r="F38" s="8" t="s">
        <v>35</v>
      </c>
      <c r="G38" s="8" t="s">
        <v>109</v>
      </c>
      <c r="H38" s="15" t="s">
        <v>110</v>
      </c>
      <c r="I38" s="36">
        <v>1788.702</v>
      </c>
      <c r="J38" s="34">
        <v>55.499</v>
      </c>
      <c r="K38" s="35">
        <v>1844.201</v>
      </c>
      <c r="L38" s="34">
        <v>15688.195</v>
      </c>
      <c r="M38" s="34">
        <v>917.8424</v>
      </c>
      <c r="N38" s="37">
        <v>16606.0374</v>
      </c>
      <c r="O38" s="36">
        <v>1493.131</v>
      </c>
      <c r="P38" s="34">
        <v>88.1358</v>
      </c>
      <c r="Q38" s="35">
        <v>1581.2668</v>
      </c>
      <c r="R38" s="34">
        <v>16384.8555</v>
      </c>
      <c r="S38" s="34">
        <v>733.1654</v>
      </c>
      <c r="T38" s="37">
        <v>17118.0209</v>
      </c>
      <c r="U38" s="26">
        <f>+((K38/Q38)-1)*100</f>
        <v>16.628073137309897</v>
      </c>
      <c r="V38" s="32">
        <f t="shared" si="0"/>
        <v>-2.9909035804483564</v>
      </c>
    </row>
    <row r="39" spans="1:22" ht="15">
      <c r="A39" s="30" t="s">
        <v>9</v>
      </c>
      <c r="B39" s="8" t="s">
        <v>31</v>
      </c>
      <c r="C39" s="8" t="s">
        <v>25</v>
      </c>
      <c r="D39" s="8" t="s">
        <v>107</v>
      </c>
      <c r="E39" s="8" t="s">
        <v>111</v>
      </c>
      <c r="F39" s="8" t="s">
        <v>35</v>
      </c>
      <c r="G39" s="8" t="s">
        <v>109</v>
      </c>
      <c r="H39" s="15" t="s">
        <v>110</v>
      </c>
      <c r="I39" s="36">
        <v>462.238</v>
      </c>
      <c r="J39" s="34">
        <v>14.298</v>
      </c>
      <c r="K39" s="35">
        <v>476.536</v>
      </c>
      <c r="L39" s="34">
        <v>4909.235</v>
      </c>
      <c r="M39" s="34">
        <v>262.0865</v>
      </c>
      <c r="N39" s="37">
        <v>5171.3215</v>
      </c>
      <c r="O39" s="36">
        <v>174.305</v>
      </c>
      <c r="P39" s="34">
        <v>10.3304</v>
      </c>
      <c r="Q39" s="35">
        <v>184.6354</v>
      </c>
      <c r="R39" s="34">
        <v>4619.652</v>
      </c>
      <c r="S39" s="34">
        <v>203.4496</v>
      </c>
      <c r="T39" s="37">
        <v>4823.1016</v>
      </c>
      <c r="U39" s="25" t="s">
        <v>17</v>
      </c>
      <c r="V39" s="32">
        <f t="shared" si="0"/>
        <v>7.219833395174602</v>
      </c>
    </row>
    <row r="40" spans="1:22" ht="15">
      <c r="A40" s="30" t="s">
        <v>9</v>
      </c>
      <c r="B40" s="8" t="s">
        <v>31</v>
      </c>
      <c r="C40" s="8" t="s">
        <v>25</v>
      </c>
      <c r="D40" s="8" t="s">
        <v>197</v>
      </c>
      <c r="E40" s="8" t="s">
        <v>198</v>
      </c>
      <c r="F40" s="8" t="s">
        <v>52</v>
      </c>
      <c r="G40" s="8" t="s">
        <v>52</v>
      </c>
      <c r="H40" s="15" t="s">
        <v>136</v>
      </c>
      <c r="I40" s="36">
        <v>0</v>
      </c>
      <c r="J40" s="34">
        <v>0</v>
      </c>
      <c r="K40" s="35">
        <v>0</v>
      </c>
      <c r="L40" s="34">
        <v>233.66</v>
      </c>
      <c r="M40" s="34">
        <v>0</v>
      </c>
      <c r="N40" s="37">
        <v>233.66</v>
      </c>
      <c r="O40" s="36">
        <v>0</v>
      </c>
      <c r="P40" s="34">
        <v>0</v>
      </c>
      <c r="Q40" s="35">
        <v>0</v>
      </c>
      <c r="R40" s="34">
        <v>0</v>
      </c>
      <c r="S40" s="34">
        <v>0</v>
      </c>
      <c r="T40" s="37">
        <v>0</v>
      </c>
      <c r="U40" s="25" t="s">
        <v>17</v>
      </c>
      <c r="V40" s="31" t="s">
        <v>17</v>
      </c>
    </row>
    <row r="41" spans="1:22" ht="15">
      <c r="A41" s="30" t="s">
        <v>9</v>
      </c>
      <c r="B41" s="8" t="s">
        <v>31</v>
      </c>
      <c r="C41" s="8" t="s">
        <v>25</v>
      </c>
      <c r="D41" s="8" t="s">
        <v>219</v>
      </c>
      <c r="E41" s="8" t="s">
        <v>220</v>
      </c>
      <c r="F41" s="8" t="s">
        <v>26</v>
      </c>
      <c r="G41" s="8" t="s">
        <v>221</v>
      </c>
      <c r="H41" s="15" t="s">
        <v>222</v>
      </c>
      <c r="I41" s="36">
        <v>84.219966</v>
      </c>
      <c r="J41" s="34">
        <v>0</v>
      </c>
      <c r="K41" s="35">
        <v>84.219966</v>
      </c>
      <c r="L41" s="34">
        <v>1131.625501</v>
      </c>
      <c r="M41" s="34">
        <v>0</v>
      </c>
      <c r="N41" s="37">
        <v>1131.625501</v>
      </c>
      <c r="O41" s="36">
        <v>0</v>
      </c>
      <c r="P41" s="34">
        <v>0</v>
      </c>
      <c r="Q41" s="35">
        <v>0</v>
      </c>
      <c r="R41" s="34">
        <v>0</v>
      </c>
      <c r="S41" s="34">
        <v>0</v>
      </c>
      <c r="T41" s="37">
        <v>0</v>
      </c>
      <c r="U41" s="25" t="s">
        <v>17</v>
      </c>
      <c r="V41" s="31" t="s">
        <v>17</v>
      </c>
    </row>
    <row r="42" spans="1:22" ht="15">
      <c r="A42" s="30" t="s">
        <v>9</v>
      </c>
      <c r="B42" s="8" t="s">
        <v>31</v>
      </c>
      <c r="C42" s="8" t="s">
        <v>25</v>
      </c>
      <c r="D42" s="8" t="s">
        <v>112</v>
      </c>
      <c r="E42" s="8" t="s">
        <v>187</v>
      </c>
      <c r="F42" s="8" t="s">
        <v>114</v>
      </c>
      <c r="G42" s="8" t="s">
        <v>115</v>
      </c>
      <c r="H42" s="15" t="s">
        <v>188</v>
      </c>
      <c r="I42" s="36">
        <v>135.872073</v>
      </c>
      <c r="J42" s="34">
        <v>48.069066</v>
      </c>
      <c r="K42" s="35">
        <v>183.941138</v>
      </c>
      <c r="L42" s="34">
        <v>1726.784144</v>
      </c>
      <c r="M42" s="34">
        <v>399.641701</v>
      </c>
      <c r="N42" s="37">
        <v>2126.425845</v>
      </c>
      <c r="O42" s="36">
        <v>55.193391</v>
      </c>
      <c r="P42" s="34">
        <v>8.445604</v>
      </c>
      <c r="Q42" s="35">
        <v>63.638995</v>
      </c>
      <c r="R42" s="34">
        <v>184.725791</v>
      </c>
      <c r="S42" s="34">
        <v>24.422304</v>
      </c>
      <c r="T42" s="37">
        <v>209.148095</v>
      </c>
      <c r="U42" s="25" t="s">
        <v>17</v>
      </c>
      <c r="V42" s="31" t="s">
        <v>17</v>
      </c>
    </row>
    <row r="43" spans="1:22" ht="15">
      <c r="A43" s="30" t="s">
        <v>9</v>
      </c>
      <c r="B43" s="8" t="s">
        <v>31</v>
      </c>
      <c r="C43" s="8" t="s">
        <v>25</v>
      </c>
      <c r="D43" s="8" t="s">
        <v>112</v>
      </c>
      <c r="E43" s="8" t="s">
        <v>113</v>
      </c>
      <c r="F43" s="8" t="s">
        <v>114</v>
      </c>
      <c r="G43" s="8" t="s">
        <v>115</v>
      </c>
      <c r="H43" s="15" t="s">
        <v>116</v>
      </c>
      <c r="I43" s="36">
        <v>0</v>
      </c>
      <c r="J43" s="34">
        <v>0</v>
      </c>
      <c r="K43" s="35">
        <v>0</v>
      </c>
      <c r="L43" s="34">
        <v>31.430971</v>
      </c>
      <c r="M43" s="34">
        <v>10.333818</v>
      </c>
      <c r="N43" s="37">
        <v>41.764789</v>
      </c>
      <c r="O43" s="36">
        <v>84.7658</v>
      </c>
      <c r="P43" s="34">
        <v>20.3476</v>
      </c>
      <c r="Q43" s="35">
        <v>105.1134</v>
      </c>
      <c r="R43" s="34">
        <v>1180.085007</v>
      </c>
      <c r="S43" s="34">
        <v>322.500015</v>
      </c>
      <c r="T43" s="37">
        <v>1502.585022</v>
      </c>
      <c r="U43" s="25" t="s">
        <v>17</v>
      </c>
      <c r="V43" s="32">
        <f t="shared" si="0"/>
        <v>-97.22047082937047</v>
      </c>
    </row>
    <row r="44" spans="1:22" ht="15">
      <c r="A44" s="30" t="s">
        <v>9</v>
      </c>
      <c r="B44" s="8" t="s">
        <v>31</v>
      </c>
      <c r="C44" s="8" t="s">
        <v>25</v>
      </c>
      <c r="D44" s="8" t="s">
        <v>112</v>
      </c>
      <c r="E44" s="8" t="s">
        <v>244</v>
      </c>
      <c r="F44" s="8" t="s">
        <v>114</v>
      </c>
      <c r="G44" s="8" t="s">
        <v>115</v>
      </c>
      <c r="H44" s="15" t="s">
        <v>245</v>
      </c>
      <c r="I44" s="36">
        <v>0</v>
      </c>
      <c r="J44" s="34">
        <v>29.614375</v>
      </c>
      <c r="K44" s="35">
        <v>29.614375</v>
      </c>
      <c r="L44" s="34">
        <v>0</v>
      </c>
      <c r="M44" s="34">
        <v>29.614375</v>
      </c>
      <c r="N44" s="37">
        <v>29.614375</v>
      </c>
      <c r="O44" s="36">
        <v>0</v>
      </c>
      <c r="P44" s="34">
        <v>0</v>
      </c>
      <c r="Q44" s="35">
        <v>0</v>
      </c>
      <c r="R44" s="34">
        <v>0</v>
      </c>
      <c r="S44" s="34">
        <v>0</v>
      </c>
      <c r="T44" s="37">
        <v>0</v>
      </c>
      <c r="U44" s="25" t="s">
        <v>17</v>
      </c>
      <c r="V44" s="31" t="s">
        <v>17</v>
      </c>
    </row>
    <row r="45" spans="1:22" ht="15">
      <c r="A45" s="30" t="s">
        <v>9</v>
      </c>
      <c r="B45" s="8" t="s">
        <v>31</v>
      </c>
      <c r="C45" s="8" t="s">
        <v>32</v>
      </c>
      <c r="D45" s="8" t="s">
        <v>117</v>
      </c>
      <c r="E45" s="8" t="s">
        <v>118</v>
      </c>
      <c r="F45" s="8" t="s">
        <v>35</v>
      </c>
      <c r="G45" s="8" t="s">
        <v>119</v>
      </c>
      <c r="H45" s="15" t="s">
        <v>120</v>
      </c>
      <c r="I45" s="36">
        <v>0</v>
      </c>
      <c r="J45" s="34">
        <v>0</v>
      </c>
      <c r="K45" s="35">
        <v>0</v>
      </c>
      <c r="L45" s="34">
        <v>0</v>
      </c>
      <c r="M45" s="34">
        <v>0</v>
      </c>
      <c r="N45" s="37">
        <v>0</v>
      </c>
      <c r="O45" s="36">
        <v>7.504</v>
      </c>
      <c r="P45" s="34">
        <v>0.296</v>
      </c>
      <c r="Q45" s="35">
        <v>7.8</v>
      </c>
      <c r="R45" s="34">
        <v>67.71184</v>
      </c>
      <c r="S45" s="34">
        <v>3.1598</v>
      </c>
      <c r="T45" s="37">
        <v>70.87164</v>
      </c>
      <c r="U45" s="25" t="s">
        <v>17</v>
      </c>
      <c r="V45" s="31" t="s">
        <v>17</v>
      </c>
    </row>
    <row r="46" spans="1:22" ht="15">
      <c r="A46" s="30" t="s">
        <v>9</v>
      </c>
      <c r="B46" s="8" t="s">
        <v>31</v>
      </c>
      <c r="C46" s="8" t="s">
        <v>25</v>
      </c>
      <c r="D46" s="8" t="s">
        <v>121</v>
      </c>
      <c r="E46" s="8" t="s">
        <v>122</v>
      </c>
      <c r="F46" s="8" t="s">
        <v>42</v>
      </c>
      <c r="G46" s="8" t="s">
        <v>43</v>
      </c>
      <c r="H46" s="15" t="s">
        <v>43</v>
      </c>
      <c r="I46" s="36">
        <v>0</v>
      </c>
      <c r="J46" s="34">
        <v>0</v>
      </c>
      <c r="K46" s="35">
        <v>0</v>
      </c>
      <c r="L46" s="34">
        <v>603.980183</v>
      </c>
      <c r="M46" s="34">
        <v>138.870748</v>
      </c>
      <c r="N46" s="37">
        <v>742.850931</v>
      </c>
      <c r="O46" s="36">
        <v>315.59721</v>
      </c>
      <c r="P46" s="34">
        <v>45.932742</v>
      </c>
      <c r="Q46" s="35">
        <v>361.529952</v>
      </c>
      <c r="R46" s="34">
        <v>1243.387358</v>
      </c>
      <c r="S46" s="34">
        <v>585.407121</v>
      </c>
      <c r="T46" s="37">
        <v>1828.794479</v>
      </c>
      <c r="U46" s="25" t="s">
        <v>17</v>
      </c>
      <c r="V46" s="32">
        <f t="shared" si="0"/>
        <v>-59.380294531171316</v>
      </c>
    </row>
    <row r="47" spans="1:22" ht="15">
      <c r="A47" s="30" t="s">
        <v>9</v>
      </c>
      <c r="B47" s="8" t="s">
        <v>31</v>
      </c>
      <c r="C47" s="8" t="s">
        <v>32</v>
      </c>
      <c r="D47" s="8" t="s">
        <v>123</v>
      </c>
      <c r="E47" s="8" t="s">
        <v>124</v>
      </c>
      <c r="F47" s="8" t="s">
        <v>35</v>
      </c>
      <c r="G47" s="8" t="s">
        <v>125</v>
      </c>
      <c r="H47" s="15" t="s">
        <v>126</v>
      </c>
      <c r="I47" s="36">
        <v>105.34</v>
      </c>
      <c r="J47" s="34">
        <v>6.2176</v>
      </c>
      <c r="K47" s="35">
        <v>111.5576</v>
      </c>
      <c r="L47" s="34">
        <v>360.306477</v>
      </c>
      <c r="M47" s="34">
        <v>21.988476</v>
      </c>
      <c r="N47" s="37">
        <v>382.294954</v>
      </c>
      <c r="O47" s="36">
        <v>189.073392</v>
      </c>
      <c r="P47" s="34">
        <v>8.12688</v>
      </c>
      <c r="Q47" s="35">
        <v>197.200272</v>
      </c>
      <c r="R47" s="34">
        <v>1572.868911</v>
      </c>
      <c r="S47" s="34">
        <v>122.992734</v>
      </c>
      <c r="T47" s="37">
        <v>1695.861645</v>
      </c>
      <c r="U47" s="26">
        <f>+((K47/Q47)-1)*100</f>
        <v>-43.42928695351902</v>
      </c>
      <c r="V47" s="32">
        <f t="shared" si="0"/>
        <v>-77.45718495803354</v>
      </c>
    </row>
    <row r="48" spans="1:22" ht="15">
      <c r="A48" s="30" t="s">
        <v>9</v>
      </c>
      <c r="B48" s="8" t="s">
        <v>31</v>
      </c>
      <c r="C48" s="8" t="s">
        <v>25</v>
      </c>
      <c r="D48" s="8" t="s">
        <v>127</v>
      </c>
      <c r="E48" s="8" t="s">
        <v>128</v>
      </c>
      <c r="F48" s="8" t="s">
        <v>35</v>
      </c>
      <c r="G48" s="8" t="s">
        <v>129</v>
      </c>
      <c r="H48" s="15" t="s">
        <v>130</v>
      </c>
      <c r="I48" s="36">
        <v>0</v>
      </c>
      <c r="J48" s="34">
        <v>0</v>
      </c>
      <c r="K48" s="35">
        <v>0</v>
      </c>
      <c r="L48" s="34">
        <v>0</v>
      </c>
      <c r="M48" s="34">
        <v>0</v>
      </c>
      <c r="N48" s="37">
        <v>0</v>
      </c>
      <c r="O48" s="36">
        <v>0</v>
      </c>
      <c r="P48" s="34">
        <v>0</v>
      </c>
      <c r="Q48" s="35">
        <v>0</v>
      </c>
      <c r="R48" s="34">
        <v>17.217211</v>
      </c>
      <c r="S48" s="34">
        <v>14.695654</v>
      </c>
      <c r="T48" s="37">
        <v>31.912865</v>
      </c>
      <c r="U48" s="25" t="s">
        <v>17</v>
      </c>
      <c r="V48" s="31" t="s">
        <v>17</v>
      </c>
    </row>
    <row r="49" spans="1:22" ht="15">
      <c r="A49" s="30" t="s">
        <v>9</v>
      </c>
      <c r="B49" s="8" t="s">
        <v>31</v>
      </c>
      <c r="C49" s="8" t="s">
        <v>25</v>
      </c>
      <c r="D49" s="8" t="s">
        <v>131</v>
      </c>
      <c r="E49" s="8" t="s">
        <v>204</v>
      </c>
      <c r="F49" s="8" t="s">
        <v>52</v>
      </c>
      <c r="G49" s="8" t="s">
        <v>52</v>
      </c>
      <c r="H49" s="15" t="s">
        <v>133</v>
      </c>
      <c r="I49" s="36">
        <v>1530.61151</v>
      </c>
      <c r="J49" s="34">
        <v>75.629091</v>
      </c>
      <c r="K49" s="35">
        <v>1606.240601</v>
      </c>
      <c r="L49" s="34">
        <v>8972.726963</v>
      </c>
      <c r="M49" s="34">
        <v>474.571172</v>
      </c>
      <c r="N49" s="37">
        <v>9447.298136</v>
      </c>
      <c r="O49" s="36">
        <v>0</v>
      </c>
      <c r="P49" s="34">
        <v>0</v>
      </c>
      <c r="Q49" s="35">
        <v>0</v>
      </c>
      <c r="R49" s="34">
        <v>0</v>
      </c>
      <c r="S49" s="34">
        <v>0</v>
      </c>
      <c r="T49" s="37">
        <v>0</v>
      </c>
      <c r="U49" s="25" t="s">
        <v>17</v>
      </c>
      <c r="V49" s="31" t="s">
        <v>17</v>
      </c>
    </row>
    <row r="50" spans="1:22" ht="15">
      <c r="A50" s="30" t="s">
        <v>9</v>
      </c>
      <c r="B50" s="8" t="s">
        <v>31</v>
      </c>
      <c r="C50" s="8" t="s">
        <v>25</v>
      </c>
      <c r="D50" s="8" t="s">
        <v>131</v>
      </c>
      <c r="E50" s="8" t="s">
        <v>132</v>
      </c>
      <c r="F50" s="8" t="s">
        <v>52</v>
      </c>
      <c r="G50" s="8" t="s">
        <v>52</v>
      </c>
      <c r="H50" s="15" t="s">
        <v>133</v>
      </c>
      <c r="I50" s="36">
        <v>0</v>
      </c>
      <c r="J50" s="34">
        <v>0</v>
      </c>
      <c r="K50" s="35">
        <v>0</v>
      </c>
      <c r="L50" s="34">
        <v>2647.202023</v>
      </c>
      <c r="M50" s="34">
        <v>171.109686</v>
      </c>
      <c r="N50" s="37">
        <v>2818.311709</v>
      </c>
      <c r="O50" s="36">
        <v>1050.640985</v>
      </c>
      <c r="P50" s="34">
        <v>62.789472</v>
      </c>
      <c r="Q50" s="35">
        <v>1113.430458</v>
      </c>
      <c r="R50" s="34">
        <v>11076.401485</v>
      </c>
      <c r="S50" s="34">
        <v>848.862146</v>
      </c>
      <c r="T50" s="37">
        <v>11925.263631</v>
      </c>
      <c r="U50" s="25" t="s">
        <v>17</v>
      </c>
      <c r="V50" s="32">
        <f t="shared" si="0"/>
        <v>-76.36688130169522</v>
      </c>
    </row>
    <row r="51" spans="1:22" ht="15">
      <c r="A51" s="30" t="s">
        <v>9</v>
      </c>
      <c r="B51" s="8" t="s">
        <v>56</v>
      </c>
      <c r="C51" s="8" t="s">
        <v>25</v>
      </c>
      <c r="D51" s="8" t="s">
        <v>131</v>
      </c>
      <c r="E51" s="8" t="s">
        <v>204</v>
      </c>
      <c r="F51" s="8" t="s">
        <v>52</v>
      </c>
      <c r="G51" s="8" t="s">
        <v>52</v>
      </c>
      <c r="H51" s="15" t="s">
        <v>133</v>
      </c>
      <c r="I51" s="36">
        <v>0</v>
      </c>
      <c r="J51" s="34">
        <v>0</v>
      </c>
      <c r="K51" s="35">
        <v>0</v>
      </c>
      <c r="L51" s="34">
        <v>0</v>
      </c>
      <c r="M51" s="34">
        <v>0.001972</v>
      </c>
      <c r="N51" s="37">
        <v>0.001972</v>
      </c>
      <c r="O51" s="36">
        <v>0</v>
      </c>
      <c r="P51" s="34">
        <v>0</v>
      </c>
      <c r="Q51" s="35">
        <v>0</v>
      </c>
      <c r="R51" s="34">
        <v>0</v>
      </c>
      <c r="S51" s="34">
        <v>0</v>
      </c>
      <c r="T51" s="37">
        <v>0</v>
      </c>
      <c r="U51" s="25" t="s">
        <v>17</v>
      </c>
      <c r="V51" s="31" t="s">
        <v>17</v>
      </c>
    </row>
    <row r="52" spans="1:22" ht="15">
      <c r="A52" s="30" t="s">
        <v>9</v>
      </c>
      <c r="B52" s="8" t="s">
        <v>56</v>
      </c>
      <c r="C52" s="8" t="s">
        <v>25</v>
      </c>
      <c r="D52" s="8" t="s">
        <v>131</v>
      </c>
      <c r="E52" s="8" t="s">
        <v>132</v>
      </c>
      <c r="F52" s="8" t="s">
        <v>52</v>
      </c>
      <c r="G52" s="8" t="s">
        <v>52</v>
      </c>
      <c r="H52" s="15" t="s">
        <v>133</v>
      </c>
      <c r="I52" s="36">
        <v>0</v>
      </c>
      <c r="J52" s="34">
        <v>0</v>
      </c>
      <c r="K52" s="35">
        <v>0</v>
      </c>
      <c r="L52" s="34">
        <v>0</v>
      </c>
      <c r="M52" s="34">
        <v>0.000964</v>
      </c>
      <c r="N52" s="37">
        <v>0.000964</v>
      </c>
      <c r="O52" s="36">
        <v>0</v>
      </c>
      <c r="P52" s="34">
        <v>0</v>
      </c>
      <c r="Q52" s="35">
        <v>0</v>
      </c>
      <c r="R52" s="34">
        <v>0</v>
      </c>
      <c r="S52" s="34">
        <v>0.01084</v>
      </c>
      <c r="T52" s="37">
        <v>0.01084</v>
      </c>
      <c r="U52" s="25" t="s">
        <v>17</v>
      </c>
      <c r="V52" s="32">
        <f t="shared" si="0"/>
        <v>-91.1070110701107</v>
      </c>
    </row>
    <row r="53" spans="1:22" ht="15">
      <c r="A53" s="30" t="s">
        <v>9</v>
      </c>
      <c r="B53" s="8" t="s">
        <v>31</v>
      </c>
      <c r="C53" s="8" t="s">
        <v>25</v>
      </c>
      <c r="D53" s="8" t="s">
        <v>134</v>
      </c>
      <c r="E53" s="8" t="s">
        <v>135</v>
      </c>
      <c r="F53" s="8" t="s">
        <v>52</v>
      </c>
      <c r="G53" s="8" t="s">
        <v>52</v>
      </c>
      <c r="H53" s="15" t="s">
        <v>136</v>
      </c>
      <c r="I53" s="36">
        <v>496.406746</v>
      </c>
      <c r="J53" s="34">
        <v>28.012328</v>
      </c>
      <c r="K53" s="35">
        <v>524.419074</v>
      </c>
      <c r="L53" s="34">
        <v>44508.045926</v>
      </c>
      <c r="M53" s="34">
        <v>1122.137135</v>
      </c>
      <c r="N53" s="37">
        <v>45630.183061</v>
      </c>
      <c r="O53" s="36">
        <v>8613.22885</v>
      </c>
      <c r="P53" s="34">
        <v>224.900187</v>
      </c>
      <c r="Q53" s="35">
        <v>8838.129037</v>
      </c>
      <c r="R53" s="34">
        <v>86302.410668</v>
      </c>
      <c r="S53" s="34">
        <v>2275.120904</v>
      </c>
      <c r="T53" s="37">
        <v>88577.531572</v>
      </c>
      <c r="U53" s="26">
        <f>+((K53/Q53)-1)*100</f>
        <v>-94.06640170329526</v>
      </c>
      <c r="V53" s="32">
        <f t="shared" si="0"/>
        <v>-48.48560097443036</v>
      </c>
    </row>
    <row r="54" spans="1:22" ht="15">
      <c r="A54" s="30" t="s">
        <v>9</v>
      </c>
      <c r="B54" s="8" t="s">
        <v>31</v>
      </c>
      <c r="C54" s="8" t="s">
        <v>25</v>
      </c>
      <c r="D54" s="8" t="s">
        <v>134</v>
      </c>
      <c r="E54" s="8" t="s">
        <v>238</v>
      </c>
      <c r="F54" s="8" t="s">
        <v>52</v>
      </c>
      <c r="G54" s="8" t="s">
        <v>52</v>
      </c>
      <c r="H54" s="15" t="s">
        <v>136</v>
      </c>
      <c r="I54" s="36">
        <v>7432.846499</v>
      </c>
      <c r="J54" s="34">
        <v>159.53537</v>
      </c>
      <c r="K54" s="35">
        <v>7592.381869</v>
      </c>
      <c r="L54" s="34">
        <v>30373.476014</v>
      </c>
      <c r="M54" s="34">
        <v>684.867528</v>
      </c>
      <c r="N54" s="37">
        <v>31058.343542</v>
      </c>
      <c r="O54" s="36">
        <v>0</v>
      </c>
      <c r="P54" s="34">
        <v>0</v>
      </c>
      <c r="Q54" s="35">
        <v>0</v>
      </c>
      <c r="R54" s="34">
        <v>0</v>
      </c>
      <c r="S54" s="34">
        <v>0</v>
      </c>
      <c r="T54" s="37">
        <v>0</v>
      </c>
      <c r="U54" s="25" t="s">
        <v>17</v>
      </c>
      <c r="V54" s="31" t="s">
        <v>17</v>
      </c>
    </row>
    <row r="55" spans="1:22" ht="15">
      <c r="A55" s="30" t="s">
        <v>9</v>
      </c>
      <c r="B55" s="8" t="s">
        <v>31</v>
      </c>
      <c r="C55" s="8" t="s">
        <v>25</v>
      </c>
      <c r="D55" s="8" t="s">
        <v>137</v>
      </c>
      <c r="E55" s="8" t="s">
        <v>138</v>
      </c>
      <c r="F55" s="8" t="s">
        <v>20</v>
      </c>
      <c r="G55" s="8" t="s">
        <v>50</v>
      </c>
      <c r="H55" s="15" t="s">
        <v>50</v>
      </c>
      <c r="I55" s="36">
        <v>6899.97</v>
      </c>
      <c r="J55" s="34">
        <v>59.7904</v>
      </c>
      <c r="K55" s="35">
        <v>6959.7604</v>
      </c>
      <c r="L55" s="34">
        <v>73635.460322</v>
      </c>
      <c r="M55" s="34">
        <v>617.354556</v>
      </c>
      <c r="N55" s="37">
        <v>74252.814878</v>
      </c>
      <c r="O55" s="36">
        <v>6832.0472</v>
      </c>
      <c r="P55" s="34">
        <v>73.9067</v>
      </c>
      <c r="Q55" s="35">
        <v>6905.9539</v>
      </c>
      <c r="R55" s="34">
        <v>67445.3252</v>
      </c>
      <c r="S55" s="34">
        <v>777.006154</v>
      </c>
      <c r="T55" s="37">
        <v>68222.331354</v>
      </c>
      <c r="U55" s="26">
        <f>+((K55/Q55)-1)*100</f>
        <v>0.7791320472035013</v>
      </c>
      <c r="V55" s="32">
        <f t="shared" si="0"/>
        <v>8.839456823467874</v>
      </c>
    </row>
    <row r="56" spans="1:22" ht="15">
      <c r="A56" s="30" t="s">
        <v>9</v>
      </c>
      <c r="B56" s="8" t="s">
        <v>31</v>
      </c>
      <c r="C56" s="8" t="s">
        <v>25</v>
      </c>
      <c r="D56" s="8" t="s">
        <v>137</v>
      </c>
      <c r="E56" s="8" t="s">
        <v>139</v>
      </c>
      <c r="F56" s="8" t="s">
        <v>20</v>
      </c>
      <c r="G56" s="8" t="s">
        <v>140</v>
      </c>
      <c r="H56" s="15" t="s">
        <v>141</v>
      </c>
      <c r="I56" s="36">
        <v>2185.475</v>
      </c>
      <c r="J56" s="34">
        <v>185.8428</v>
      </c>
      <c r="K56" s="35">
        <v>2371.3178</v>
      </c>
      <c r="L56" s="34">
        <v>17854.4818</v>
      </c>
      <c r="M56" s="34">
        <v>1578.4249</v>
      </c>
      <c r="N56" s="37">
        <v>19432.9067</v>
      </c>
      <c r="O56" s="36">
        <v>1873.6426</v>
      </c>
      <c r="P56" s="34">
        <v>154.341</v>
      </c>
      <c r="Q56" s="35">
        <v>2027.9836</v>
      </c>
      <c r="R56" s="34">
        <v>18761.9677</v>
      </c>
      <c r="S56" s="34">
        <v>1349.5216</v>
      </c>
      <c r="T56" s="37">
        <v>20111.4893</v>
      </c>
      <c r="U56" s="26">
        <f>+((K56/Q56)-1)*100</f>
        <v>16.929831187983947</v>
      </c>
      <c r="V56" s="32">
        <f t="shared" si="0"/>
        <v>-3.3741041743736044</v>
      </c>
    </row>
    <row r="57" spans="1:22" ht="15">
      <c r="A57" s="30" t="s">
        <v>9</v>
      </c>
      <c r="B57" s="8" t="s">
        <v>31</v>
      </c>
      <c r="C57" s="8" t="s">
        <v>25</v>
      </c>
      <c r="D57" s="8" t="s">
        <v>137</v>
      </c>
      <c r="E57" s="8" t="s">
        <v>142</v>
      </c>
      <c r="F57" s="8" t="s">
        <v>20</v>
      </c>
      <c r="G57" s="8" t="s">
        <v>140</v>
      </c>
      <c r="H57" s="15" t="s">
        <v>141</v>
      </c>
      <c r="I57" s="36">
        <v>102.125</v>
      </c>
      <c r="J57" s="34">
        <v>8.664</v>
      </c>
      <c r="K57" s="35">
        <v>110.789</v>
      </c>
      <c r="L57" s="34">
        <v>801.093</v>
      </c>
      <c r="M57" s="34">
        <v>70.1072</v>
      </c>
      <c r="N57" s="37">
        <v>871.2002</v>
      </c>
      <c r="O57" s="36">
        <v>278.0927</v>
      </c>
      <c r="P57" s="34">
        <v>22.869</v>
      </c>
      <c r="Q57" s="35">
        <v>300.9617</v>
      </c>
      <c r="R57" s="34">
        <v>1175.3574</v>
      </c>
      <c r="S57" s="34">
        <v>89.1301</v>
      </c>
      <c r="T57" s="37">
        <v>1264.4875</v>
      </c>
      <c r="U57" s="26">
        <f>+((K57/Q57)-1)*100</f>
        <v>-63.188339247153365</v>
      </c>
      <c r="V57" s="32">
        <f t="shared" si="0"/>
        <v>-31.102505955970305</v>
      </c>
    </row>
    <row r="58" spans="1:22" ht="15">
      <c r="A58" s="30" t="s">
        <v>9</v>
      </c>
      <c r="B58" s="8" t="s">
        <v>31</v>
      </c>
      <c r="C58" s="8" t="s">
        <v>32</v>
      </c>
      <c r="D58" s="8" t="s">
        <v>144</v>
      </c>
      <c r="E58" s="8" t="s">
        <v>145</v>
      </c>
      <c r="F58" s="8" t="s">
        <v>35</v>
      </c>
      <c r="G58" s="8" t="s">
        <v>61</v>
      </c>
      <c r="H58" s="15" t="s">
        <v>62</v>
      </c>
      <c r="I58" s="36">
        <v>0</v>
      </c>
      <c r="J58" s="34">
        <v>0</v>
      </c>
      <c r="K58" s="35">
        <v>0</v>
      </c>
      <c r="L58" s="34">
        <v>273.4254</v>
      </c>
      <c r="M58" s="34">
        <v>0</v>
      </c>
      <c r="N58" s="37">
        <v>273.4254</v>
      </c>
      <c r="O58" s="36">
        <v>0</v>
      </c>
      <c r="P58" s="34">
        <v>0</v>
      </c>
      <c r="Q58" s="35">
        <v>0</v>
      </c>
      <c r="R58" s="34">
        <v>410.236803</v>
      </c>
      <c r="S58" s="34">
        <v>0</v>
      </c>
      <c r="T58" s="37">
        <v>410.236803</v>
      </c>
      <c r="U58" s="25" t="s">
        <v>17</v>
      </c>
      <c r="V58" s="32">
        <f t="shared" si="0"/>
        <v>-33.34937333742823</v>
      </c>
    </row>
    <row r="59" spans="1:22" ht="15">
      <c r="A59" s="30" t="s">
        <v>9</v>
      </c>
      <c r="B59" s="8" t="s">
        <v>31</v>
      </c>
      <c r="C59" s="8" t="s">
        <v>25</v>
      </c>
      <c r="D59" s="8" t="s">
        <v>196</v>
      </c>
      <c r="E59" s="8" t="s">
        <v>86</v>
      </c>
      <c r="F59" s="8" t="s">
        <v>52</v>
      </c>
      <c r="G59" s="8" t="s">
        <v>52</v>
      </c>
      <c r="H59" s="15" t="s">
        <v>87</v>
      </c>
      <c r="I59" s="36">
        <v>5129.6922</v>
      </c>
      <c r="J59" s="34">
        <v>122.25849</v>
      </c>
      <c r="K59" s="35">
        <v>5251.95069</v>
      </c>
      <c r="L59" s="34">
        <v>50890.272561</v>
      </c>
      <c r="M59" s="34">
        <v>1170.166416</v>
      </c>
      <c r="N59" s="37">
        <v>52060.438977</v>
      </c>
      <c r="O59" s="36">
        <v>0</v>
      </c>
      <c r="P59" s="34">
        <v>0</v>
      </c>
      <c r="Q59" s="35">
        <v>0</v>
      </c>
      <c r="R59" s="34">
        <v>0</v>
      </c>
      <c r="S59" s="34">
        <v>0</v>
      </c>
      <c r="T59" s="37">
        <v>0</v>
      </c>
      <c r="U59" s="25" t="s">
        <v>17</v>
      </c>
      <c r="V59" s="31" t="s">
        <v>17</v>
      </c>
    </row>
    <row r="60" spans="1:22" ht="15">
      <c r="A60" s="30" t="s">
        <v>9</v>
      </c>
      <c r="B60" s="8" t="s">
        <v>31</v>
      </c>
      <c r="C60" s="8" t="s">
        <v>25</v>
      </c>
      <c r="D60" s="8" t="s">
        <v>146</v>
      </c>
      <c r="E60" s="8" t="s">
        <v>147</v>
      </c>
      <c r="F60" s="8" t="s">
        <v>40</v>
      </c>
      <c r="G60" s="8" t="s">
        <v>41</v>
      </c>
      <c r="H60" s="15" t="s">
        <v>41</v>
      </c>
      <c r="I60" s="36">
        <v>1477.620253</v>
      </c>
      <c r="J60" s="34">
        <v>86.329135</v>
      </c>
      <c r="K60" s="35">
        <v>1563.949387</v>
      </c>
      <c r="L60" s="34">
        <v>13375.504775</v>
      </c>
      <c r="M60" s="34">
        <v>763.319124</v>
      </c>
      <c r="N60" s="37">
        <v>14138.823899</v>
      </c>
      <c r="O60" s="36">
        <v>1031.974859</v>
      </c>
      <c r="P60" s="34">
        <v>60.002148</v>
      </c>
      <c r="Q60" s="35">
        <v>1091.977007</v>
      </c>
      <c r="R60" s="34">
        <v>9815.514305</v>
      </c>
      <c r="S60" s="34">
        <v>574.970361</v>
      </c>
      <c r="T60" s="37">
        <v>10390.484666</v>
      </c>
      <c r="U60" s="26">
        <f>+((K60/Q60)-1)*100</f>
        <v>43.22182399212367</v>
      </c>
      <c r="V60" s="32">
        <f t="shared" si="0"/>
        <v>36.07472946151788</v>
      </c>
    </row>
    <row r="61" spans="1:22" ht="15">
      <c r="A61" s="30" t="s">
        <v>9</v>
      </c>
      <c r="B61" s="8" t="s">
        <v>31</v>
      </c>
      <c r="C61" s="8" t="s">
        <v>25</v>
      </c>
      <c r="D61" s="8" t="s">
        <v>148</v>
      </c>
      <c r="E61" s="8" t="s">
        <v>149</v>
      </c>
      <c r="F61" s="8" t="s">
        <v>26</v>
      </c>
      <c r="G61" s="8" t="s">
        <v>27</v>
      </c>
      <c r="H61" s="15" t="s">
        <v>73</v>
      </c>
      <c r="I61" s="36">
        <v>0</v>
      </c>
      <c r="J61" s="34">
        <v>2342.0491</v>
      </c>
      <c r="K61" s="35">
        <v>2342.0491</v>
      </c>
      <c r="L61" s="34">
        <v>0</v>
      </c>
      <c r="M61" s="34">
        <v>12876.66257</v>
      </c>
      <c r="N61" s="37">
        <v>12876.66257</v>
      </c>
      <c r="O61" s="36">
        <v>0</v>
      </c>
      <c r="P61" s="34">
        <v>880.5762</v>
      </c>
      <c r="Q61" s="35">
        <v>880.5762</v>
      </c>
      <c r="R61" s="34">
        <v>0</v>
      </c>
      <c r="S61" s="34">
        <v>7602.70614</v>
      </c>
      <c r="T61" s="37">
        <v>7602.70614</v>
      </c>
      <c r="U61" s="25" t="s">
        <v>17</v>
      </c>
      <c r="V61" s="32">
        <f t="shared" si="0"/>
        <v>69.3694630948869</v>
      </c>
    </row>
    <row r="62" spans="1:22" ht="15">
      <c r="A62" s="30" t="s">
        <v>9</v>
      </c>
      <c r="B62" s="8" t="s">
        <v>31</v>
      </c>
      <c r="C62" s="8" t="s">
        <v>25</v>
      </c>
      <c r="D62" s="8" t="s">
        <v>150</v>
      </c>
      <c r="E62" s="8" t="s">
        <v>151</v>
      </c>
      <c r="F62" s="8" t="s">
        <v>20</v>
      </c>
      <c r="G62" s="8" t="s">
        <v>152</v>
      </c>
      <c r="H62" s="15" t="s">
        <v>152</v>
      </c>
      <c r="I62" s="36">
        <v>2134.124508</v>
      </c>
      <c r="J62" s="34">
        <v>92.155993</v>
      </c>
      <c r="K62" s="35">
        <v>2226.280501</v>
      </c>
      <c r="L62" s="34">
        <v>20203.657687</v>
      </c>
      <c r="M62" s="34">
        <v>745.22616</v>
      </c>
      <c r="N62" s="37">
        <v>20948.883847</v>
      </c>
      <c r="O62" s="36">
        <v>2046.624368</v>
      </c>
      <c r="P62" s="34">
        <v>72.786296</v>
      </c>
      <c r="Q62" s="35">
        <v>2119.410664</v>
      </c>
      <c r="R62" s="34">
        <v>17754.041828</v>
      </c>
      <c r="S62" s="34">
        <v>612.88894</v>
      </c>
      <c r="T62" s="37">
        <v>18366.930768</v>
      </c>
      <c r="U62" s="26">
        <f>+((K62/Q62)-1)*100</f>
        <v>5.042431786122226</v>
      </c>
      <c r="V62" s="32">
        <f t="shared" si="0"/>
        <v>14.057618616924493</v>
      </c>
    </row>
    <row r="63" spans="1:22" ht="15">
      <c r="A63" s="30" t="s">
        <v>9</v>
      </c>
      <c r="B63" s="8" t="s">
        <v>31</v>
      </c>
      <c r="C63" s="8" t="s">
        <v>32</v>
      </c>
      <c r="D63" s="8" t="s">
        <v>193</v>
      </c>
      <c r="E63" s="8" t="s">
        <v>194</v>
      </c>
      <c r="F63" s="8" t="s">
        <v>35</v>
      </c>
      <c r="G63" s="8" t="s">
        <v>109</v>
      </c>
      <c r="H63" s="15" t="s">
        <v>143</v>
      </c>
      <c r="I63" s="36">
        <v>0</v>
      </c>
      <c r="J63" s="34">
        <v>0</v>
      </c>
      <c r="K63" s="35">
        <v>0</v>
      </c>
      <c r="L63" s="34">
        <v>869.29</v>
      </c>
      <c r="M63" s="34">
        <v>2.43</v>
      </c>
      <c r="N63" s="37">
        <v>871.72</v>
      </c>
      <c r="O63" s="36">
        <v>212.5</v>
      </c>
      <c r="P63" s="34">
        <v>0</v>
      </c>
      <c r="Q63" s="35">
        <v>212.5</v>
      </c>
      <c r="R63" s="34">
        <v>212.5</v>
      </c>
      <c r="S63" s="34">
        <v>0</v>
      </c>
      <c r="T63" s="37">
        <v>212.5</v>
      </c>
      <c r="U63" s="25" t="s">
        <v>17</v>
      </c>
      <c r="V63" s="31" t="s">
        <v>17</v>
      </c>
    </row>
    <row r="64" spans="1:22" ht="15">
      <c r="A64" s="30" t="s">
        <v>9</v>
      </c>
      <c r="B64" s="8" t="s">
        <v>31</v>
      </c>
      <c r="C64" s="8" t="s">
        <v>32</v>
      </c>
      <c r="D64" s="8" t="s">
        <v>153</v>
      </c>
      <c r="E64" s="8" t="s">
        <v>154</v>
      </c>
      <c r="F64" s="8" t="s">
        <v>35</v>
      </c>
      <c r="G64" s="8" t="s">
        <v>36</v>
      </c>
      <c r="H64" s="15" t="s">
        <v>37</v>
      </c>
      <c r="I64" s="36">
        <v>88.4768</v>
      </c>
      <c r="J64" s="34">
        <v>10.355065</v>
      </c>
      <c r="K64" s="35">
        <v>98.831865</v>
      </c>
      <c r="L64" s="34">
        <v>992.660397</v>
      </c>
      <c r="M64" s="34">
        <v>97.578098</v>
      </c>
      <c r="N64" s="37">
        <v>1090.238495</v>
      </c>
      <c r="O64" s="36">
        <v>325.7928</v>
      </c>
      <c r="P64" s="34">
        <v>41.650704</v>
      </c>
      <c r="Q64" s="35">
        <v>367.443504</v>
      </c>
      <c r="R64" s="34">
        <v>2182.089216</v>
      </c>
      <c r="S64" s="34">
        <v>250.434787</v>
      </c>
      <c r="T64" s="37">
        <v>2432.524003</v>
      </c>
      <c r="U64" s="26">
        <f>+((K64/Q64)-1)*100</f>
        <v>-73.10284059342086</v>
      </c>
      <c r="V64" s="32">
        <f t="shared" si="0"/>
        <v>-55.18077134468464</v>
      </c>
    </row>
    <row r="65" spans="1:22" ht="15">
      <c r="A65" s="30" t="s">
        <v>9</v>
      </c>
      <c r="B65" s="8" t="s">
        <v>31</v>
      </c>
      <c r="C65" s="8" t="s">
        <v>32</v>
      </c>
      <c r="D65" s="8" t="s">
        <v>213</v>
      </c>
      <c r="E65" s="8" t="s">
        <v>155</v>
      </c>
      <c r="F65" s="8" t="s">
        <v>35</v>
      </c>
      <c r="G65" s="8" t="s">
        <v>125</v>
      </c>
      <c r="H65" s="15" t="s">
        <v>126</v>
      </c>
      <c r="I65" s="36">
        <v>0</v>
      </c>
      <c r="J65" s="34">
        <v>0</v>
      </c>
      <c r="K65" s="35">
        <v>0</v>
      </c>
      <c r="L65" s="34">
        <v>669.008677</v>
      </c>
      <c r="M65" s="34">
        <v>31.160663</v>
      </c>
      <c r="N65" s="37">
        <v>700.169339</v>
      </c>
      <c r="O65" s="36">
        <v>0</v>
      </c>
      <c r="P65" s="34">
        <v>0</v>
      </c>
      <c r="Q65" s="35">
        <v>0</v>
      </c>
      <c r="R65" s="34">
        <v>1144.429627</v>
      </c>
      <c r="S65" s="34">
        <v>96.893677</v>
      </c>
      <c r="T65" s="37">
        <v>1241.323304</v>
      </c>
      <c r="U65" s="25" t="s">
        <v>17</v>
      </c>
      <c r="V65" s="32">
        <f t="shared" si="0"/>
        <v>-43.59492512999659</v>
      </c>
    </row>
    <row r="66" spans="1:22" ht="15">
      <c r="A66" s="30" t="s">
        <v>9</v>
      </c>
      <c r="B66" s="8" t="s">
        <v>31</v>
      </c>
      <c r="C66" s="8" t="s">
        <v>32</v>
      </c>
      <c r="D66" s="8" t="s">
        <v>156</v>
      </c>
      <c r="E66" s="8" t="s">
        <v>157</v>
      </c>
      <c r="F66" s="8" t="s">
        <v>35</v>
      </c>
      <c r="G66" s="8" t="s">
        <v>158</v>
      </c>
      <c r="H66" s="15" t="s">
        <v>159</v>
      </c>
      <c r="I66" s="36">
        <v>0</v>
      </c>
      <c r="J66" s="34">
        <v>30.635514</v>
      </c>
      <c r="K66" s="35">
        <v>30.635514</v>
      </c>
      <c r="L66" s="34">
        <v>0</v>
      </c>
      <c r="M66" s="34">
        <v>319.651261</v>
      </c>
      <c r="N66" s="37">
        <v>319.651261</v>
      </c>
      <c r="O66" s="36">
        <v>0</v>
      </c>
      <c r="P66" s="34">
        <v>31.588478</v>
      </c>
      <c r="Q66" s="35">
        <v>31.588478</v>
      </c>
      <c r="R66" s="34">
        <v>243.820641</v>
      </c>
      <c r="S66" s="34">
        <v>280.095507</v>
      </c>
      <c r="T66" s="37">
        <v>523.916147</v>
      </c>
      <c r="U66" s="26">
        <f>+((K66/Q66)-1)*100</f>
        <v>-3.0168088503662593</v>
      </c>
      <c r="V66" s="32">
        <f t="shared" si="0"/>
        <v>-38.988087534549685</v>
      </c>
    </row>
    <row r="67" spans="1:22" ht="15">
      <c r="A67" s="30" t="s">
        <v>9</v>
      </c>
      <c r="B67" s="8" t="s">
        <v>31</v>
      </c>
      <c r="C67" s="8" t="s">
        <v>32</v>
      </c>
      <c r="D67" s="8" t="s">
        <v>201</v>
      </c>
      <c r="E67" s="8" t="s">
        <v>36</v>
      </c>
      <c r="F67" s="8" t="s">
        <v>35</v>
      </c>
      <c r="G67" s="8" t="s">
        <v>36</v>
      </c>
      <c r="H67" s="15" t="s">
        <v>202</v>
      </c>
      <c r="I67" s="36">
        <v>0</v>
      </c>
      <c r="J67" s="34">
        <v>0</v>
      </c>
      <c r="K67" s="35">
        <v>0</v>
      </c>
      <c r="L67" s="34">
        <v>394.293</v>
      </c>
      <c r="M67" s="34">
        <v>0</v>
      </c>
      <c r="N67" s="37">
        <v>394.293</v>
      </c>
      <c r="O67" s="36">
        <v>0</v>
      </c>
      <c r="P67" s="34">
        <v>0</v>
      </c>
      <c r="Q67" s="35">
        <v>0</v>
      </c>
      <c r="R67" s="34">
        <v>218.53474</v>
      </c>
      <c r="S67" s="34">
        <v>0</v>
      </c>
      <c r="T67" s="37">
        <v>218.53474</v>
      </c>
      <c r="U67" s="25" t="s">
        <v>17</v>
      </c>
      <c r="V67" s="32">
        <f t="shared" si="0"/>
        <v>80.42577578283434</v>
      </c>
    </row>
    <row r="68" spans="1:22" ht="15">
      <c r="A68" s="30" t="s">
        <v>9</v>
      </c>
      <c r="B68" s="8" t="s">
        <v>31</v>
      </c>
      <c r="C68" s="8" t="s">
        <v>25</v>
      </c>
      <c r="D68" s="8" t="s">
        <v>160</v>
      </c>
      <c r="E68" s="8" t="s">
        <v>161</v>
      </c>
      <c r="F68" s="8" t="s">
        <v>35</v>
      </c>
      <c r="G68" s="8" t="s">
        <v>65</v>
      </c>
      <c r="H68" s="15" t="s">
        <v>162</v>
      </c>
      <c r="I68" s="36">
        <v>977.94801</v>
      </c>
      <c r="J68" s="34">
        <v>69.04863</v>
      </c>
      <c r="K68" s="35">
        <v>1046.99664</v>
      </c>
      <c r="L68" s="34">
        <v>10148.448759</v>
      </c>
      <c r="M68" s="34">
        <v>716.265054</v>
      </c>
      <c r="N68" s="37">
        <v>10864.713813</v>
      </c>
      <c r="O68" s="36">
        <v>1166.99958</v>
      </c>
      <c r="P68" s="34">
        <v>112.647366</v>
      </c>
      <c r="Q68" s="35">
        <v>1279.646946</v>
      </c>
      <c r="R68" s="34">
        <v>11270.846699</v>
      </c>
      <c r="S68" s="34">
        <v>732.432166</v>
      </c>
      <c r="T68" s="37">
        <v>12003.278865</v>
      </c>
      <c r="U68" s="26">
        <f>+((K68/Q68)-1)*100</f>
        <v>-18.18081985247828</v>
      </c>
      <c r="V68" s="32">
        <f t="shared" si="0"/>
        <v>-9.485450307414812</v>
      </c>
    </row>
    <row r="69" spans="1:22" ht="15">
      <c r="A69" s="30" t="s">
        <v>9</v>
      </c>
      <c r="B69" s="8" t="s">
        <v>31</v>
      </c>
      <c r="C69" s="8" t="s">
        <v>25</v>
      </c>
      <c r="D69" s="8" t="s">
        <v>163</v>
      </c>
      <c r="E69" s="8" t="s">
        <v>164</v>
      </c>
      <c r="F69" s="8" t="s">
        <v>20</v>
      </c>
      <c r="G69" s="8" t="s">
        <v>140</v>
      </c>
      <c r="H69" s="15" t="s">
        <v>165</v>
      </c>
      <c r="I69" s="36">
        <v>0</v>
      </c>
      <c r="J69" s="34">
        <v>0</v>
      </c>
      <c r="K69" s="35">
        <v>0</v>
      </c>
      <c r="L69" s="34">
        <v>0</v>
      </c>
      <c r="M69" s="34">
        <v>0</v>
      </c>
      <c r="N69" s="37">
        <v>0</v>
      </c>
      <c r="O69" s="36">
        <v>0</v>
      </c>
      <c r="P69" s="34">
        <v>0</v>
      </c>
      <c r="Q69" s="35">
        <v>0</v>
      </c>
      <c r="R69" s="34">
        <v>85.96852</v>
      </c>
      <c r="S69" s="34">
        <v>55.779311</v>
      </c>
      <c r="T69" s="37">
        <v>141.747831</v>
      </c>
      <c r="U69" s="25" t="s">
        <v>17</v>
      </c>
      <c r="V69" s="31" t="s">
        <v>17</v>
      </c>
    </row>
    <row r="70" spans="1:22" ht="15">
      <c r="A70" s="30" t="s">
        <v>9</v>
      </c>
      <c r="B70" s="8" t="s">
        <v>31</v>
      </c>
      <c r="C70" s="8" t="s">
        <v>25</v>
      </c>
      <c r="D70" s="8" t="s">
        <v>166</v>
      </c>
      <c r="E70" s="8" t="s">
        <v>167</v>
      </c>
      <c r="F70" s="8" t="s">
        <v>52</v>
      </c>
      <c r="G70" s="8" t="s">
        <v>52</v>
      </c>
      <c r="H70" s="15" t="s">
        <v>136</v>
      </c>
      <c r="I70" s="36">
        <v>1427.913497</v>
      </c>
      <c r="J70" s="34">
        <v>232.307129</v>
      </c>
      <c r="K70" s="35">
        <v>1660.220626</v>
      </c>
      <c r="L70" s="34">
        <v>11176.092951</v>
      </c>
      <c r="M70" s="34">
        <v>1997.820705</v>
      </c>
      <c r="N70" s="37">
        <v>13173.913656</v>
      </c>
      <c r="O70" s="36">
        <v>1283.231286</v>
      </c>
      <c r="P70" s="34">
        <v>192.44916</v>
      </c>
      <c r="Q70" s="35">
        <v>1475.680446</v>
      </c>
      <c r="R70" s="34">
        <v>12309.260269</v>
      </c>
      <c r="S70" s="34">
        <v>1996.030189</v>
      </c>
      <c r="T70" s="37">
        <v>14305.290459</v>
      </c>
      <c r="U70" s="26">
        <f>+((K70/Q70)-1)*100</f>
        <v>12.50542964774095</v>
      </c>
      <c r="V70" s="32">
        <f t="shared" si="0"/>
        <v>-7.908799938334754</v>
      </c>
    </row>
    <row r="71" spans="1:22" ht="15">
      <c r="A71" s="30" t="s">
        <v>9</v>
      </c>
      <c r="B71" s="8" t="s">
        <v>31</v>
      </c>
      <c r="C71" s="8" t="s">
        <v>32</v>
      </c>
      <c r="D71" s="8" t="s">
        <v>207</v>
      </c>
      <c r="E71" s="8" t="s">
        <v>208</v>
      </c>
      <c r="F71" s="8" t="s">
        <v>26</v>
      </c>
      <c r="G71" s="8" t="s">
        <v>27</v>
      </c>
      <c r="H71" s="15" t="s">
        <v>209</v>
      </c>
      <c r="I71" s="36">
        <v>0</v>
      </c>
      <c r="J71" s="34">
        <v>0</v>
      </c>
      <c r="K71" s="35">
        <v>0</v>
      </c>
      <c r="L71" s="34">
        <v>0</v>
      </c>
      <c r="M71" s="34">
        <v>0</v>
      </c>
      <c r="N71" s="37">
        <v>0</v>
      </c>
      <c r="O71" s="36">
        <v>0</v>
      </c>
      <c r="P71" s="34">
        <v>1.428</v>
      </c>
      <c r="Q71" s="35">
        <v>1.428</v>
      </c>
      <c r="R71" s="34">
        <v>0</v>
      </c>
      <c r="S71" s="34">
        <v>2.3832</v>
      </c>
      <c r="T71" s="37">
        <v>2.3832</v>
      </c>
      <c r="U71" s="25" t="s">
        <v>17</v>
      </c>
      <c r="V71" s="31" t="s">
        <v>17</v>
      </c>
    </row>
    <row r="72" spans="1:22" ht="15">
      <c r="A72" s="30" t="s">
        <v>9</v>
      </c>
      <c r="B72" s="8" t="s">
        <v>31</v>
      </c>
      <c r="C72" s="8" t="s">
        <v>25</v>
      </c>
      <c r="D72" s="8" t="s">
        <v>233</v>
      </c>
      <c r="E72" s="8" t="s">
        <v>234</v>
      </c>
      <c r="F72" s="8" t="s">
        <v>52</v>
      </c>
      <c r="G72" s="8" t="s">
        <v>52</v>
      </c>
      <c r="H72" s="15" t="s">
        <v>235</v>
      </c>
      <c r="I72" s="36">
        <v>0</v>
      </c>
      <c r="J72" s="34">
        <v>0</v>
      </c>
      <c r="K72" s="35">
        <v>0</v>
      </c>
      <c r="L72" s="34">
        <v>14.56</v>
      </c>
      <c r="M72" s="34">
        <v>0</v>
      </c>
      <c r="N72" s="37">
        <v>14.56</v>
      </c>
      <c r="O72" s="36">
        <v>0</v>
      </c>
      <c r="P72" s="34">
        <v>0</v>
      </c>
      <c r="Q72" s="35">
        <v>0</v>
      </c>
      <c r="R72" s="34">
        <v>0</v>
      </c>
      <c r="S72" s="34">
        <v>0</v>
      </c>
      <c r="T72" s="37">
        <v>0</v>
      </c>
      <c r="U72" s="25" t="s">
        <v>17</v>
      </c>
      <c r="V72" s="31" t="s">
        <v>17</v>
      </c>
    </row>
    <row r="73" spans="1:22" ht="15">
      <c r="A73" s="30" t="s">
        <v>9</v>
      </c>
      <c r="B73" s="8" t="s">
        <v>31</v>
      </c>
      <c r="C73" s="8" t="s">
        <v>32</v>
      </c>
      <c r="D73" s="8" t="s">
        <v>168</v>
      </c>
      <c r="E73" s="8" t="s">
        <v>169</v>
      </c>
      <c r="F73" s="8" t="s">
        <v>42</v>
      </c>
      <c r="G73" s="8" t="s">
        <v>42</v>
      </c>
      <c r="H73" s="15" t="s">
        <v>170</v>
      </c>
      <c r="I73" s="36">
        <v>0</v>
      </c>
      <c r="J73" s="34">
        <v>0</v>
      </c>
      <c r="K73" s="35">
        <v>0</v>
      </c>
      <c r="L73" s="34">
        <v>291.683755</v>
      </c>
      <c r="M73" s="34">
        <v>45.285801</v>
      </c>
      <c r="N73" s="37">
        <v>336.969556</v>
      </c>
      <c r="O73" s="36">
        <v>28.709275</v>
      </c>
      <c r="P73" s="34">
        <v>10.772394</v>
      </c>
      <c r="Q73" s="35">
        <v>39.481669</v>
      </c>
      <c r="R73" s="34">
        <v>170.080021</v>
      </c>
      <c r="S73" s="34">
        <v>126.281125</v>
      </c>
      <c r="T73" s="37">
        <v>296.361146</v>
      </c>
      <c r="U73" s="25" t="s">
        <v>17</v>
      </c>
      <c r="V73" s="32">
        <f t="shared" si="0"/>
        <v>13.70233937481129</v>
      </c>
    </row>
    <row r="74" spans="1:22" ht="15">
      <c r="A74" s="30" t="s">
        <v>9</v>
      </c>
      <c r="B74" s="8" t="s">
        <v>31</v>
      </c>
      <c r="C74" s="8" t="s">
        <v>25</v>
      </c>
      <c r="D74" s="8" t="s">
        <v>171</v>
      </c>
      <c r="E74" s="8" t="s">
        <v>172</v>
      </c>
      <c r="F74" s="8" t="s">
        <v>26</v>
      </c>
      <c r="G74" s="8" t="s">
        <v>27</v>
      </c>
      <c r="H74" s="15" t="s">
        <v>73</v>
      </c>
      <c r="I74" s="36">
        <v>597.224235</v>
      </c>
      <c r="J74" s="34">
        <v>62.712568</v>
      </c>
      <c r="K74" s="35">
        <v>659.936803</v>
      </c>
      <c r="L74" s="34">
        <v>6051.059641</v>
      </c>
      <c r="M74" s="34">
        <v>682.433682</v>
      </c>
      <c r="N74" s="37">
        <v>6733.493323</v>
      </c>
      <c r="O74" s="36">
        <v>695.56417</v>
      </c>
      <c r="P74" s="34">
        <v>79.31279</v>
      </c>
      <c r="Q74" s="35">
        <v>774.876961</v>
      </c>
      <c r="R74" s="34">
        <v>5240.244462</v>
      </c>
      <c r="S74" s="34">
        <v>725.727509</v>
      </c>
      <c r="T74" s="37">
        <v>5965.971971</v>
      </c>
      <c r="U74" s="26">
        <f>+((K74/Q74)-1)*100</f>
        <v>-14.833343070578142</v>
      </c>
      <c r="V74" s="32">
        <f t="shared" si="0"/>
        <v>12.864984209293052</v>
      </c>
    </row>
    <row r="75" spans="1:22" ht="15">
      <c r="A75" s="30" t="s">
        <v>9</v>
      </c>
      <c r="B75" s="8" t="s">
        <v>31</v>
      </c>
      <c r="C75" s="8" t="s">
        <v>25</v>
      </c>
      <c r="D75" s="8" t="s">
        <v>173</v>
      </c>
      <c r="E75" s="8" t="s">
        <v>174</v>
      </c>
      <c r="F75" s="8" t="s">
        <v>20</v>
      </c>
      <c r="G75" s="8" t="s">
        <v>105</v>
      </c>
      <c r="H75" s="15" t="s">
        <v>106</v>
      </c>
      <c r="I75" s="36">
        <v>1277.348617</v>
      </c>
      <c r="J75" s="34">
        <v>89.925932</v>
      </c>
      <c r="K75" s="35">
        <v>1367.274549</v>
      </c>
      <c r="L75" s="34">
        <v>16160.542997</v>
      </c>
      <c r="M75" s="34">
        <v>1228.599568</v>
      </c>
      <c r="N75" s="37">
        <v>17389.142565</v>
      </c>
      <c r="O75" s="36">
        <v>1683.680884</v>
      </c>
      <c r="P75" s="34">
        <v>195.960161</v>
      </c>
      <c r="Q75" s="35">
        <v>1879.641045</v>
      </c>
      <c r="R75" s="34">
        <v>20215.396441</v>
      </c>
      <c r="S75" s="34">
        <v>1810.938182</v>
      </c>
      <c r="T75" s="37">
        <v>22026.334622</v>
      </c>
      <c r="U75" s="26">
        <f aca="true" t="shared" si="2" ref="U75:U84">+((K75/Q75)-1)*100</f>
        <v>-27.258741628511316</v>
      </c>
      <c r="V75" s="32">
        <f aca="true" t="shared" si="3" ref="V75:V85">+((N75/T75)-1)*100</f>
        <v>-21.05294474355417</v>
      </c>
    </row>
    <row r="76" spans="1:22" ht="15">
      <c r="A76" s="30" t="s">
        <v>9</v>
      </c>
      <c r="B76" s="8" t="s">
        <v>31</v>
      </c>
      <c r="C76" s="8" t="s">
        <v>32</v>
      </c>
      <c r="D76" s="8" t="s">
        <v>205</v>
      </c>
      <c r="E76" s="8" t="s">
        <v>143</v>
      </c>
      <c r="F76" s="8" t="s">
        <v>35</v>
      </c>
      <c r="G76" s="8" t="s">
        <v>109</v>
      </c>
      <c r="H76" s="15" t="s">
        <v>143</v>
      </c>
      <c r="I76" s="36">
        <v>0</v>
      </c>
      <c r="J76" s="34">
        <v>60.5</v>
      </c>
      <c r="K76" s="35">
        <v>60.5</v>
      </c>
      <c r="L76" s="34">
        <v>0</v>
      </c>
      <c r="M76" s="34">
        <v>296.295</v>
      </c>
      <c r="N76" s="37">
        <v>296.295</v>
      </c>
      <c r="O76" s="36">
        <v>0</v>
      </c>
      <c r="P76" s="34">
        <v>34.8955</v>
      </c>
      <c r="Q76" s="35">
        <v>34.8955</v>
      </c>
      <c r="R76" s="34">
        <v>0</v>
      </c>
      <c r="S76" s="34">
        <v>208.174782</v>
      </c>
      <c r="T76" s="37">
        <v>208.174782</v>
      </c>
      <c r="U76" s="26">
        <f t="shared" si="2"/>
        <v>73.3747904457595</v>
      </c>
      <c r="V76" s="32">
        <f t="shared" si="3"/>
        <v>42.32991967297943</v>
      </c>
    </row>
    <row r="77" spans="1:22" ht="15">
      <c r="A77" s="30" t="s">
        <v>9</v>
      </c>
      <c r="B77" s="8" t="s">
        <v>31</v>
      </c>
      <c r="C77" s="8" t="s">
        <v>25</v>
      </c>
      <c r="D77" s="8" t="s">
        <v>175</v>
      </c>
      <c r="E77" s="8" t="s">
        <v>176</v>
      </c>
      <c r="F77" s="8" t="s">
        <v>52</v>
      </c>
      <c r="G77" s="8" t="s">
        <v>52</v>
      </c>
      <c r="H77" s="15" t="s">
        <v>177</v>
      </c>
      <c r="I77" s="36">
        <v>5368.1604</v>
      </c>
      <c r="J77" s="34">
        <v>161.1498</v>
      </c>
      <c r="K77" s="35">
        <v>5529.3102</v>
      </c>
      <c r="L77" s="34">
        <v>43950.2939</v>
      </c>
      <c r="M77" s="34">
        <v>2017.1506</v>
      </c>
      <c r="N77" s="37">
        <v>45967.4445</v>
      </c>
      <c r="O77" s="36">
        <v>0</v>
      </c>
      <c r="P77" s="34">
        <v>0</v>
      </c>
      <c r="Q77" s="35">
        <v>0</v>
      </c>
      <c r="R77" s="34">
        <v>332.0779</v>
      </c>
      <c r="S77" s="34">
        <v>904.9306</v>
      </c>
      <c r="T77" s="37">
        <v>1237.0085</v>
      </c>
      <c r="U77" s="25" t="s">
        <v>17</v>
      </c>
      <c r="V77" s="31" t="s">
        <v>17</v>
      </c>
    </row>
    <row r="78" spans="1:22" ht="15">
      <c r="A78" s="30" t="s">
        <v>9</v>
      </c>
      <c r="B78" s="8" t="s">
        <v>31</v>
      </c>
      <c r="C78" s="8" t="s">
        <v>25</v>
      </c>
      <c r="D78" s="8" t="s">
        <v>178</v>
      </c>
      <c r="E78" s="8" t="s">
        <v>179</v>
      </c>
      <c r="F78" s="8" t="s">
        <v>20</v>
      </c>
      <c r="G78" s="8" t="s">
        <v>152</v>
      </c>
      <c r="H78" s="15" t="s">
        <v>180</v>
      </c>
      <c r="I78" s="36">
        <v>2313.4319</v>
      </c>
      <c r="J78" s="34">
        <v>92.974</v>
      </c>
      <c r="K78" s="35">
        <v>2406.4059</v>
      </c>
      <c r="L78" s="34">
        <v>24232.16079</v>
      </c>
      <c r="M78" s="34">
        <v>900.431942</v>
      </c>
      <c r="N78" s="37">
        <v>25132.592732</v>
      </c>
      <c r="O78" s="36">
        <v>2058.3885</v>
      </c>
      <c r="P78" s="34">
        <v>93.3436</v>
      </c>
      <c r="Q78" s="35">
        <v>2151.7321</v>
      </c>
      <c r="R78" s="34">
        <v>23034.4794</v>
      </c>
      <c r="S78" s="34">
        <v>792.934</v>
      </c>
      <c r="T78" s="37">
        <v>23827.4134</v>
      </c>
      <c r="U78" s="26">
        <f t="shared" si="2"/>
        <v>11.835757806466706</v>
      </c>
      <c r="V78" s="32">
        <f t="shared" si="3"/>
        <v>5.477637501349597</v>
      </c>
    </row>
    <row r="79" spans="1:22" ht="15">
      <c r="A79" s="30" t="s">
        <v>9</v>
      </c>
      <c r="B79" s="8" t="s">
        <v>31</v>
      </c>
      <c r="C79" s="8" t="s">
        <v>25</v>
      </c>
      <c r="D79" s="8" t="s">
        <v>181</v>
      </c>
      <c r="E79" s="8" t="s">
        <v>147</v>
      </c>
      <c r="F79" s="8" t="s">
        <v>26</v>
      </c>
      <c r="G79" s="8" t="s">
        <v>27</v>
      </c>
      <c r="H79" s="15" t="s">
        <v>27</v>
      </c>
      <c r="I79" s="36">
        <v>5617.395402</v>
      </c>
      <c r="J79" s="34">
        <v>155.157552</v>
      </c>
      <c r="K79" s="35">
        <v>5772.552954</v>
      </c>
      <c r="L79" s="34">
        <v>61776.658997</v>
      </c>
      <c r="M79" s="34">
        <v>1794.86822</v>
      </c>
      <c r="N79" s="37">
        <v>63571.527217</v>
      </c>
      <c r="O79" s="36">
        <v>6594.601447</v>
      </c>
      <c r="P79" s="34">
        <v>145.898124</v>
      </c>
      <c r="Q79" s="35">
        <v>6740.499571</v>
      </c>
      <c r="R79" s="34">
        <v>61155.807743</v>
      </c>
      <c r="S79" s="34">
        <v>1876.157371</v>
      </c>
      <c r="T79" s="37">
        <v>63031.965114</v>
      </c>
      <c r="U79" s="26">
        <f t="shared" si="2"/>
        <v>-14.360161391663716</v>
      </c>
      <c r="V79" s="32">
        <f t="shared" si="3"/>
        <v>0.8560134560681165</v>
      </c>
    </row>
    <row r="80" spans="1:22" ht="15">
      <c r="A80" s="30" t="s">
        <v>9</v>
      </c>
      <c r="B80" s="8" t="s">
        <v>31</v>
      </c>
      <c r="C80" s="8" t="s">
        <v>25</v>
      </c>
      <c r="D80" s="8" t="s">
        <v>181</v>
      </c>
      <c r="E80" s="8" t="s">
        <v>182</v>
      </c>
      <c r="F80" s="8" t="s">
        <v>26</v>
      </c>
      <c r="G80" s="8" t="s">
        <v>27</v>
      </c>
      <c r="H80" s="15" t="s">
        <v>27</v>
      </c>
      <c r="I80" s="36">
        <v>4584.933695</v>
      </c>
      <c r="J80" s="34">
        <v>66.294495</v>
      </c>
      <c r="K80" s="35">
        <v>4651.22819</v>
      </c>
      <c r="L80" s="34">
        <v>37544.017919</v>
      </c>
      <c r="M80" s="34">
        <v>554.506371</v>
      </c>
      <c r="N80" s="37">
        <v>38098.52429</v>
      </c>
      <c r="O80" s="36">
        <v>3294.167454</v>
      </c>
      <c r="P80" s="34">
        <v>47.12538</v>
      </c>
      <c r="Q80" s="35">
        <v>3341.292834</v>
      </c>
      <c r="R80" s="34">
        <v>27754.459985</v>
      </c>
      <c r="S80" s="34">
        <v>429.640734</v>
      </c>
      <c r="T80" s="37">
        <v>28184.100719</v>
      </c>
      <c r="U80" s="26">
        <f t="shared" si="2"/>
        <v>39.20444633497813</v>
      </c>
      <c r="V80" s="32">
        <f t="shared" si="3"/>
        <v>35.17736354212042</v>
      </c>
    </row>
    <row r="81" spans="1:22" ht="15">
      <c r="A81" s="30" t="s">
        <v>9</v>
      </c>
      <c r="B81" s="8" t="s">
        <v>31</v>
      </c>
      <c r="C81" s="8" t="s">
        <v>25</v>
      </c>
      <c r="D81" s="8" t="s">
        <v>181</v>
      </c>
      <c r="E81" s="8" t="s">
        <v>211</v>
      </c>
      <c r="F81" s="8" t="s">
        <v>26</v>
      </c>
      <c r="G81" s="8" t="s">
        <v>27</v>
      </c>
      <c r="H81" s="15" t="s">
        <v>184</v>
      </c>
      <c r="I81" s="36">
        <v>3492.390733</v>
      </c>
      <c r="J81" s="34">
        <v>111.809489</v>
      </c>
      <c r="K81" s="35">
        <v>3604.200222</v>
      </c>
      <c r="L81" s="34">
        <v>20172.908239</v>
      </c>
      <c r="M81" s="34">
        <v>612.717472</v>
      </c>
      <c r="N81" s="37">
        <v>20785.625712</v>
      </c>
      <c r="O81" s="36">
        <v>0</v>
      </c>
      <c r="P81" s="34">
        <v>0</v>
      </c>
      <c r="Q81" s="35">
        <v>0</v>
      </c>
      <c r="R81" s="34">
        <v>0</v>
      </c>
      <c r="S81" s="34">
        <v>0</v>
      </c>
      <c r="T81" s="37">
        <v>0</v>
      </c>
      <c r="U81" s="25" t="s">
        <v>17</v>
      </c>
      <c r="V81" s="31" t="s">
        <v>17</v>
      </c>
    </row>
    <row r="82" spans="1:22" ht="15">
      <c r="A82" s="30" t="s">
        <v>9</v>
      </c>
      <c r="B82" s="8" t="s">
        <v>31</v>
      </c>
      <c r="C82" s="8" t="s">
        <v>25</v>
      </c>
      <c r="D82" s="8" t="s">
        <v>181</v>
      </c>
      <c r="E82" s="8" t="s">
        <v>183</v>
      </c>
      <c r="F82" s="8" t="s">
        <v>26</v>
      </c>
      <c r="G82" s="8" t="s">
        <v>27</v>
      </c>
      <c r="H82" s="15" t="s">
        <v>27</v>
      </c>
      <c r="I82" s="36">
        <v>0</v>
      </c>
      <c r="J82" s="34">
        <v>0</v>
      </c>
      <c r="K82" s="35">
        <v>0</v>
      </c>
      <c r="L82" s="34">
        <v>10967.886511</v>
      </c>
      <c r="M82" s="34">
        <v>406.222515</v>
      </c>
      <c r="N82" s="37">
        <v>11374.109027</v>
      </c>
      <c r="O82" s="36">
        <v>2326.939022</v>
      </c>
      <c r="P82" s="34">
        <v>72.291286</v>
      </c>
      <c r="Q82" s="35">
        <v>2399.230308</v>
      </c>
      <c r="R82" s="34">
        <v>22871.626666</v>
      </c>
      <c r="S82" s="34">
        <v>725.574938</v>
      </c>
      <c r="T82" s="37">
        <v>23597.201603</v>
      </c>
      <c r="U82" s="25" t="s">
        <v>17</v>
      </c>
      <c r="V82" s="32">
        <f t="shared" si="3"/>
        <v>-51.79890726723304</v>
      </c>
    </row>
    <row r="83" spans="1:22" ht="15">
      <c r="A83" s="30" t="s">
        <v>9</v>
      </c>
      <c r="B83" s="8" t="s">
        <v>31</v>
      </c>
      <c r="C83" s="8" t="s">
        <v>25</v>
      </c>
      <c r="D83" s="8" t="s">
        <v>181</v>
      </c>
      <c r="E83" s="8" t="s">
        <v>210</v>
      </c>
      <c r="F83" s="8" t="s">
        <v>26</v>
      </c>
      <c r="G83" s="8" t="s">
        <v>27</v>
      </c>
      <c r="H83" s="15" t="s">
        <v>73</v>
      </c>
      <c r="I83" s="36">
        <v>1502.337623</v>
      </c>
      <c r="J83" s="34">
        <v>71.92884</v>
      </c>
      <c r="K83" s="35">
        <v>1574.266463</v>
      </c>
      <c r="L83" s="34">
        <v>9322.25596</v>
      </c>
      <c r="M83" s="34">
        <v>342.601177</v>
      </c>
      <c r="N83" s="37">
        <v>9664.857137</v>
      </c>
      <c r="O83" s="36">
        <v>0</v>
      </c>
      <c r="P83" s="34">
        <v>0</v>
      </c>
      <c r="Q83" s="35">
        <v>0</v>
      </c>
      <c r="R83" s="34">
        <v>0</v>
      </c>
      <c r="S83" s="34">
        <v>0</v>
      </c>
      <c r="T83" s="37">
        <v>0</v>
      </c>
      <c r="U83" s="25" t="s">
        <v>17</v>
      </c>
      <c r="V83" s="31" t="s">
        <v>17</v>
      </c>
    </row>
    <row r="84" spans="1:22" ht="15">
      <c r="A84" s="30" t="s">
        <v>9</v>
      </c>
      <c r="B84" s="8" t="s">
        <v>31</v>
      </c>
      <c r="C84" s="8" t="s">
        <v>25</v>
      </c>
      <c r="D84" s="8" t="s">
        <v>181</v>
      </c>
      <c r="E84" s="8" t="s">
        <v>185</v>
      </c>
      <c r="F84" s="8" t="s">
        <v>26</v>
      </c>
      <c r="G84" s="8" t="s">
        <v>27</v>
      </c>
      <c r="H84" s="15" t="s">
        <v>73</v>
      </c>
      <c r="I84" s="36">
        <v>69.721989</v>
      </c>
      <c r="J84" s="34">
        <v>3.337964</v>
      </c>
      <c r="K84" s="35">
        <v>73.059953</v>
      </c>
      <c r="L84" s="34">
        <v>2323.058356</v>
      </c>
      <c r="M84" s="34">
        <v>62.35309</v>
      </c>
      <c r="N84" s="37">
        <v>2385.411445</v>
      </c>
      <c r="O84" s="36">
        <v>1614.100792</v>
      </c>
      <c r="P84" s="34">
        <v>66.01776</v>
      </c>
      <c r="Q84" s="35">
        <v>1680.118552</v>
      </c>
      <c r="R84" s="34">
        <v>14395.145241</v>
      </c>
      <c r="S84" s="34">
        <v>536.742523</v>
      </c>
      <c r="T84" s="37">
        <v>14931.887764</v>
      </c>
      <c r="U84" s="26">
        <f t="shared" si="2"/>
        <v>-95.65150013295013</v>
      </c>
      <c r="V84" s="32">
        <f t="shared" si="3"/>
        <v>-84.02471621337054</v>
      </c>
    </row>
    <row r="85" spans="1:22" ht="15">
      <c r="A85" s="30" t="s">
        <v>9</v>
      </c>
      <c r="B85" s="8" t="s">
        <v>31</v>
      </c>
      <c r="C85" s="8" t="s">
        <v>25</v>
      </c>
      <c r="D85" s="8" t="s">
        <v>181</v>
      </c>
      <c r="E85" s="8" t="s">
        <v>186</v>
      </c>
      <c r="F85" s="8" t="s">
        <v>26</v>
      </c>
      <c r="G85" s="8" t="s">
        <v>27</v>
      </c>
      <c r="H85" s="15" t="s">
        <v>184</v>
      </c>
      <c r="I85" s="36">
        <v>0</v>
      </c>
      <c r="J85" s="34">
        <v>0</v>
      </c>
      <c r="K85" s="35">
        <v>0</v>
      </c>
      <c r="L85" s="34">
        <v>1226.091528</v>
      </c>
      <c r="M85" s="34">
        <v>44.824269</v>
      </c>
      <c r="N85" s="37">
        <v>1270.915797</v>
      </c>
      <c r="O85" s="36">
        <v>484.172939</v>
      </c>
      <c r="P85" s="34">
        <v>15.036815</v>
      </c>
      <c r="Q85" s="35">
        <v>499.209754</v>
      </c>
      <c r="R85" s="34">
        <v>3932.123979</v>
      </c>
      <c r="S85" s="34">
        <v>136.734356</v>
      </c>
      <c r="T85" s="37">
        <v>4068.858335</v>
      </c>
      <c r="U85" s="25" t="s">
        <v>17</v>
      </c>
      <c r="V85" s="32">
        <f t="shared" si="3"/>
        <v>-68.76480593910873</v>
      </c>
    </row>
    <row r="86" spans="1:22" ht="15">
      <c r="A86" s="30" t="s">
        <v>9</v>
      </c>
      <c r="B86" s="8" t="s">
        <v>31</v>
      </c>
      <c r="C86" s="8" t="s">
        <v>25</v>
      </c>
      <c r="D86" s="8" t="s">
        <v>181</v>
      </c>
      <c r="E86" s="8" t="s">
        <v>203</v>
      </c>
      <c r="F86" s="8" t="s">
        <v>26</v>
      </c>
      <c r="G86" s="8" t="s">
        <v>27</v>
      </c>
      <c r="H86" s="15" t="s">
        <v>27</v>
      </c>
      <c r="I86" s="36">
        <v>0</v>
      </c>
      <c r="J86" s="34">
        <v>0</v>
      </c>
      <c r="K86" s="35">
        <v>0</v>
      </c>
      <c r="L86" s="34">
        <v>115.159188</v>
      </c>
      <c r="M86" s="34">
        <v>4.40949</v>
      </c>
      <c r="N86" s="37">
        <v>119.568678</v>
      </c>
      <c r="O86" s="36">
        <v>0</v>
      </c>
      <c r="P86" s="34">
        <v>0</v>
      </c>
      <c r="Q86" s="35">
        <v>0</v>
      </c>
      <c r="R86" s="34">
        <v>0</v>
      </c>
      <c r="S86" s="34">
        <v>0</v>
      </c>
      <c r="T86" s="37">
        <v>0</v>
      </c>
      <c r="U86" s="25" t="s">
        <v>17</v>
      </c>
      <c r="V86" s="31" t="s">
        <v>17</v>
      </c>
    </row>
    <row r="87" spans="1:22" ht="15">
      <c r="A87" s="30" t="s">
        <v>9</v>
      </c>
      <c r="B87" s="8" t="s">
        <v>31</v>
      </c>
      <c r="C87" s="8" t="s">
        <v>25</v>
      </c>
      <c r="D87" s="8" t="s">
        <v>181</v>
      </c>
      <c r="E87" s="8" t="s">
        <v>236</v>
      </c>
      <c r="F87" s="8" t="s">
        <v>26</v>
      </c>
      <c r="G87" s="8" t="s">
        <v>27</v>
      </c>
      <c r="H87" s="15" t="s">
        <v>184</v>
      </c>
      <c r="I87" s="36">
        <v>0</v>
      </c>
      <c r="J87" s="34">
        <v>0</v>
      </c>
      <c r="K87" s="35">
        <v>0</v>
      </c>
      <c r="L87" s="34">
        <v>0</v>
      </c>
      <c r="M87" s="34">
        <v>0</v>
      </c>
      <c r="N87" s="37">
        <v>0</v>
      </c>
      <c r="O87" s="36">
        <v>0</v>
      </c>
      <c r="P87" s="34">
        <v>0</v>
      </c>
      <c r="Q87" s="35">
        <v>0</v>
      </c>
      <c r="R87" s="34">
        <v>118.248633</v>
      </c>
      <c r="S87" s="34">
        <v>4.532175</v>
      </c>
      <c r="T87" s="37">
        <v>122.780808</v>
      </c>
      <c r="U87" s="25" t="s">
        <v>17</v>
      </c>
      <c r="V87" s="31" t="s">
        <v>17</v>
      </c>
    </row>
    <row r="88" spans="1:22" ht="15">
      <c r="A88" s="30" t="s">
        <v>9</v>
      </c>
      <c r="B88" s="8" t="s">
        <v>31</v>
      </c>
      <c r="C88" s="8" t="s">
        <v>25</v>
      </c>
      <c r="D88" s="8" t="s">
        <v>223</v>
      </c>
      <c r="E88" s="8" t="s">
        <v>224</v>
      </c>
      <c r="F88" s="8" t="s">
        <v>83</v>
      </c>
      <c r="G88" s="8" t="s">
        <v>225</v>
      </c>
      <c r="H88" s="15" t="s">
        <v>226</v>
      </c>
      <c r="I88" s="36">
        <v>0</v>
      </c>
      <c r="J88" s="34">
        <v>0</v>
      </c>
      <c r="K88" s="35">
        <v>0</v>
      </c>
      <c r="L88" s="34">
        <v>0</v>
      </c>
      <c r="M88" s="34">
        <v>9.682823</v>
      </c>
      <c r="N88" s="37">
        <v>9.682823</v>
      </c>
      <c r="O88" s="36">
        <v>0</v>
      </c>
      <c r="P88" s="34">
        <v>0</v>
      </c>
      <c r="Q88" s="35">
        <v>0</v>
      </c>
      <c r="R88" s="34">
        <v>0</v>
      </c>
      <c r="S88" s="34">
        <v>0</v>
      </c>
      <c r="T88" s="37">
        <v>0</v>
      </c>
      <c r="U88" s="25" t="s">
        <v>17</v>
      </c>
      <c r="V88" s="31" t="s">
        <v>17</v>
      </c>
    </row>
    <row r="89" spans="1:22" ht="15">
      <c r="A89" s="30"/>
      <c r="B89" s="8"/>
      <c r="C89" s="8"/>
      <c r="D89" s="8"/>
      <c r="E89" s="8"/>
      <c r="F89" s="8"/>
      <c r="G89" s="8"/>
      <c r="H89" s="15"/>
      <c r="I89" s="17"/>
      <c r="J89" s="9"/>
      <c r="K89" s="10"/>
      <c r="L89" s="9"/>
      <c r="M89" s="9"/>
      <c r="N89" s="18"/>
      <c r="O89" s="17"/>
      <c r="P89" s="9"/>
      <c r="Q89" s="10"/>
      <c r="R89" s="9"/>
      <c r="S89" s="9"/>
      <c r="T89" s="18"/>
      <c r="U89" s="26"/>
      <c r="V89" s="32"/>
    </row>
    <row r="90" spans="1:24" s="5" customFormat="1" ht="20.25" customHeight="1">
      <c r="A90" s="54" t="s">
        <v>9</v>
      </c>
      <c r="B90" s="55"/>
      <c r="C90" s="55"/>
      <c r="D90" s="55"/>
      <c r="E90" s="55"/>
      <c r="F90" s="55"/>
      <c r="G90" s="55"/>
      <c r="H90" s="56"/>
      <c r="I90" s="19">
        <f aca="true" t="shared" si="4" ref="I90:T90">SUM(I6:I88)</f>
        <v>113309.30867799999</v>
      </c>
      <c r="J90" s="11">
        <f t="shared" si="4"/>
        <v>10559.057768000002</v>
      </c>
      <c r="K90" s="11">
        <f t="shared" si="4"/>
        <v>123868.36644299999</v>
      </c>
      <c r="L90" s="11">
        <f t="shared" si="4"/>
        <v>1083069.0624030002</v>
      </c>
      <c r="M90" s="11">
        <f t="shared" si="4"/>
        <v>105910.94772900004</v>
      </c>
      <c r="N90" s="11">
        <f t="shared" si="4"/>
        <v>1188980.0101340003</v>
      </c>
      <c r="O90" s="19">
        <f t="shared" si="4"/>
        <v>103185.35688899999</v>
      </c>
      <c r="P90" s="11">
        <f t="shared" si="4"/>
        <v>9082.799111999999</v>
      </c>
      <c r="Q90" s="11">
        <f t="shared" si="4"/>
        <v>112268.15600299997</v>
      </c>
      <c r="R90" s="11">
        <f t="shared" si="4"/>
        <v>985937.7980389999</v>
      </c>
      <c r="S90" s="11">
        <f t="shared" si="4"/>
        <v>91096.75007799998</v>
      </c>
      <c r="T90" s="45">
        <f t="shared" si="4"/>
        <v>1077034.548114</v>
      </c>
      <c r="U90" s="27">
        <f>+((K90/Q90)-1)*100</f>
        <v>10.332591941467406</v>
      </c>
      <c r="V90" s="33">
        <f>+((N90/T90)-1)*100</f>
        <v>10.393859901340097</v>
      </c>
      <c r="X90" s="1"/>
    </row>
    <row r="91" spans="1:22" ht="15.75">
      <c r="A91" s="16"/>
      <c r="B91" s="7"/>
      <c r="C91" s="7"/>
      <c r="D91" s="7"/>
      <c r="E91" s="7"/>
      <c r="F91" s="7"/>
      <c r="G91" s="7"/>
      <c r="H91" s="14"/>
      <c r="I91" s="20"/>
      <c r="J91" s="12"/>
      <c r="K91" s="13"/>
      <c r="L91" s="12"/>
      <c r="M91" s="12"/>
      <c r="N91" s="21"/>
      <c r="O91" s="20"/>
      <c r="P91" s="12"/>
      <c r="Q91" s="13"/>
      <c r="R91" s="12"/>
      <c r="S91" s="12"/>
      <c r="T91" s="21"/>
      <c r="U91" s="26"/>
      <c r="V91" s="32"/>
    </row>
    <row r="92" spans="1:22" ht="15">
      <c r="A92" s="30" t="s">
        <v>21</v>
      </c>
      <c r="B92" s="8"/>
      <c r="C92" s="8" t="s">
        <v>25</v>
      </c>
      <c r="D92" s="8" t="s">
        <v>22</v>
      </c>
      <c r="E92" s="8" t="s">
        <v>24</v>
      </c>
      <c r="F92" s="8" t="s">
        <v>20</v>
      </c>
      <c r="G92" s="8" t="s">
        <v>20</v>
      </c>
      <c r="H92" s="15" t="s">
        <v>23</v>
      </c>
      <c r="I92" s="36">
        <v>29026.122937</v>
      </c>
      <c r="J92" s="34">
        <v>0</v>
      </c>
      <c r="K92" s="35">
        <v>29026.122937</v>
      </c>
      <c r="L92" s="34">
        <v>279333.909739</v>
      </c>
      <c r="M92" s="34">
        <v>0</v>
      </c>
      <c r="N92" s="37">
        <v>279333.909739</v>
      </c>
      <c r="O92" s="36">
        <v>28609.651456</v>
      </c>
      <c r="P92" s="34">
        <v>0</v>
      </c>
      <c r="Q92" s="35">
        <v>28609.651456</v>
      </c>
      <c r="R92" s="34">
        <v>271202.59415</v>
      </c>
      <c r="S92" s="34">
        <v>0</v>
      </c>
      <c r="T92" s="37">
        <v>271202.59415</v>
      </c>
      <c r="U92" s="26">
        <f>+((K92/Q92)-1)*100</f>
        <v>1.4557027429729752</v>
      </c>
      <c r="V92" s="32">
        <f>+((N92/T92)-1)*100</f>
        <v>2.998244030255348</v>
      </c>
    </row>
    <row r="93" spans="1:22" ht="15">
      <c r="A93" s="30" t="s">
        <v>21</v>
      </c>
      <c r="B93" s="8"/>
      <c r="C93" s="8" t="s">
        <v>25</v>
      </c>
      <c r="D93" s="8" t="s">
        <v>195</v>
      </c>
      <c r="E93" s="8" t="s">
        <v>28</v>
      </c>
      <c r="F93" s="8" t="s">
        <v>26</v>
      </c>
      <c r="G93" s="8" t="s">
        <v>27</v>
      </c>
      <c r="H93" s="15" t="s">
        <v>29</v>
      </c>
      <c r="I93" s="36">
        <v>0</v>
      </c>
      <c r="J93" s="34">
        <v>0</v>
      </c>
      <c r="K93" s="35">
        <v>0</v>
      </c>
      <c r="L93" s="34">
        <v>44.195261</v>
      </c>
      <c r="M93" s="34">
        <v>0</v>
      </c>
      <c r="N93" s="37">
        <v>44.195261</v>
      </c>
      <c r="O93" s="36">
        <v>0</v>
      </c>
      <c r="P93" s="34">
        <v>0</v>
      </c>
      <c r="Q93" s="35">
        <v>0</v>
      </c>
      <c r="R93" s="34">
        <v>8941.016309</v>
      </c>
      <c r="S93" s="34">
        <v>0</v>
      </c>
      <c r="T93" s="37">
        <v>8941.016309</v>
      </c>
      <c r="U93" s="25" t="s">
        <v>17</v>
      </c>
      <c r="V93" s="32">
        <f>+((N93/T93)-1)*100</f>
        <v>-99.50570204244552</v>
      </c>
    </row>
    <row r="94" spans="1:22" ht="15.75">
      <c r="A94" s="16"/>
      <c r="B94" s="7"/>
      <c r="C94" s="7"/>
      <c r="D94" s="7"/>
      <c r="E94" s="7"/>
      <c r="F94" s="7"/>
      <c r="G94" s="7"/>
      <c r="H94" s="14"/>
      <c r="I94" s="20"/>
      <c r="J94" s="12"/>
      <c r="K94" s="13"/>
      <c r="L94" s="12"/>
      <c r="M94" s="12"/>
      <c r="N94" s="21"/>
      <c r="O94" s="20"/>
      <c r="P94" s="12"/>
      <c r="Q94" s="13"/>
      <c r="R94" s="12"/>
      <c r="S94" s="12"/>
      <c r="T94" s="21"/>
      <c r="U94" s="26"/>
      <c r="V94" s="32"/>
    </row>
    <row r="95" spans="1:22" ht="21" thickBot="1">
      <c r="A95" s="47" t="s">
        <v>18</v>
      </c>
      <c r="B95" s="48"/>
      <c r="C95" s="48"/>
      <c r="D95" s="48"/>
      <c r="E95" s="48"/>
      <c r="F95" s="48"/>
      <c r="G95" s="48"/>
      <c r="H95" s="49"/>
      <c r="I95" s="22">
        <f aca="true" t="shared" si="5" ref="I95:T95">SUM(I92:I93)</f>
        <v>29026.122937</v>
      </c>
      <c r="J95" s="23">
        <f t="shared" si="5"/>
        <v>0</v>
      </c>
      <c r="K95" s="23">
        <f t="shared" si="5"/>
        <v>29026.122937</v>
      </c>
      <c r="L95" s="23">
        <f t="shared" si="5"/>
        <v>279378.10500000004</v>
      </c>
      <c r="M95" s="23">
        <f t="shared" si="5"/>
        <v>0</v>
      </c>
      <c r="N95" s="24">
        <f t="shared" si="5"/>
        <v>279378.10500000004</v>
      </c>
      <c r="O95" s="22">
        <f t="shared" si="5"/>
        <v>28609.651456</v>
      </c>
      <c r="P95" s="23">
        <f t="shared" si="5"/>
        <v>0</v>
      </c>
      <c r="Q95" s="23">
        <f t="shared" si="5"/>
        <v>28609.651456</v>
      </c>
      <c r="R95" s="23">
        <f t="shared" si="5"/>
        <v>280143.61045900005</v>
      </c>
      <c r="S95" s="23">
        <f t="shared" si="5"/>
        <v>0</v>
      </c>
      <c r="T95" s="24">
        <f t="shared" si="5"/>
        <v>280143.61045900005</v>
      </c>
      <c r="U95" s="42">
        <f>+((K95/Q95)-1)*100</f>
        <v>1.4557027429729752</v>
      </c>
      <c r="V95" s="43">
        <f>+((N95/T95)-1)*100</f>
        <v>-0.2732546559765403</v>
      </c>
    </row>
    <row r="96" spans="9:22" ht="1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">
      <c r="A97" s="6" t="s">
        <v>19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">
      <c r="A98" s="44" t="s">
        <v>30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2" customHeight="1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2" customHeight="1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2" customHeight="1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2" customHeight="1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2" customHeight="1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9:22" ht="12" customHeight="1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9:22" ht="12" customHeight="1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9:22" ht="12" customHeight="1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9:22" ht="12" customHeight="1"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9:22" ht="12" customHeight="1"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9:22" ht="12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" customHeight="1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" customHeight="1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" customHeight="1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" customHeight="1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" customHeight="1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" customHeight="1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" customHeight="1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" customHeight="1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" customHeight="1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" customHeight="1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" customHeight="1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" customHeight="1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" customHeight="1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" customHeight="1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</sheetData>
  <sheetProtection/>
  <mergeCells count="5">
    <mergeCell ref="A95:H95"/>
    <mergeCell ref="A1:F1"/>
    <mergeCell ref="I3:N3"/>
    <mergeCell ref="O3:T3"/>
    <mergeCell ref="A90:H90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2009-02-18T17:16:41Z</cp:lastPrinted>
  <dcterms:created xsi:type="dcterms:W3CDTF">2007-03-24T16:54:47Z</dcterms:created>
  <dcterms:modified xsi:type="dcterms:W3CDTF">2015-11-27T23:49:05Z</dcterms:modified>
  <cp:category/>
  <cp:version/>
  <cp:contentType/>
  <cp:contentStatus/>
</cp:coreProperties>
</file>