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<sst xmlns="http://schemas.openxmlformats.org/spreadsheetml/2006/main" count="798" uniqueCount="245">
  <si>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</si>
  <si>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</si>
  <si>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</si>
  <si>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</si>
  <si>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</si>
  <si>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</si>
  <si>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</si>
  <si>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</si>
  <si>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</si>
  <si>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</si>
  <si>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</si>
  <si>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</si>
  <si>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</si>
  <si>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</si>
  <si>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</si>
  <si>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</si>
  <si>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</si>
  <si>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</si>
  <si>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</si>
  <si>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</si>
  <si>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</si>
  <si>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</si>
  <si>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</si>
  <si>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</si>
  <si>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</si>
  <si>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</si>
  <si>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</si>
  <si>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</si>
  <si>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</si>
  <si>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</si>
  <si>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</si>
  <si>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</si>
  <si>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</si>
  <si>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</si>
  <si>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</si>
  <si>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</si>
  <si>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</si>
  <si>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</si>
  <si>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</si>
  <si>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</si>
  <si>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</si>
  <si>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SAN MATEO</t>
  </si>
  <si>
    <t>MALLAY</t>
  </si>
  <si>
    <t>OYON</t>
  </si>
  <si>
    <t>UCHUCCHACUA</t>
  </si>
  <si>
    <t>PASCO</t>
  </si>
  <si>
    <t>JULCANI</t>
  </si>
  <si>
    <t>ANGARAES</t>
  </si>
  <si>
    <t>CCOCHACCASA</t>
  </si>
  <si>
    <t>RECUPERADA</t>
  </si>
  <si>
    <t>LIRCAY</t>
  </si>
  <si>
    <t>LIXIViACIÓN</t>
  </si>
  <si>
    <t>COMPAÑIA MINERA ALPAMARCA S.A.C.</t>
  </si>
  <si>
    <t>ALPAMARCA</t>
  </si>
  <si>
    <t>JUNIN</t>
  </si>
  <si>
    <t>YAULI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</si>
  <si>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</si>
  <si>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</si>
  <si>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</si>
  <si>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</si>
  <si>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</si>
  <si>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</si>
  <si>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</si>
  <si>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</si>
  <si>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</si>
  <si>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</si>
  <si>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</si>
  <si>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</si>
  <si>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</si>
  <si>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</si>
  <si>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</si>
  <si>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</si>
  <si>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</si>
  <si>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</si>
  <si>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</si>
  <si>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</si>
  <si>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</si>
  <si>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</si>
  <si>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</si>
  <si>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</si>
  <si>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</si>
  <si>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</si>
  <si>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</si>
  <si>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</si>
  <si>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</si>
  <si>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</si>
  <si>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</si>
  <si>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</si>
  <si>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</si>
  <si>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</si>
  <si>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</si>
  <si>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</si>
  <si>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</si>
  <si>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</si>
  <si>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</si>
  <si>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</si>
  <si>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</si>
  <si>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</si>
  <si>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</si>
  <si>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</si>
  <si>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</si>
  <si>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</si>
  <si>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</si>
  <si>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</si>
  <si>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</si>
  <si>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</si>
  <si>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</si>
  <si>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</si>
  <si>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</si>
  <si>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</si>
  <si>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</si>
  <si>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</si>
  <si>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</si>
  <si>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</si>
  <si>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</si>
  <si>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</si>
  <si>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</si>
  <si>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</si>
  <si>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</si>
  <si>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</si>
  <si>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</si>
  <si>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</si>
  <si>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</si>
  <si>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</si>
  <si>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</si>
  <si>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</si>
  <si>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</si>
  <si>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</si>
  <si>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</si>
  <si>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</si>
  <si>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</si>
  <si>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</si>
  <si>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</si>
  <si>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</si>
  <si>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</si>
  <si>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</si>
  <si>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</si>
  <si>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</si>
  <si>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</si>
  <si>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</si>
  <si>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</si>
  <si>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</si>
  <si>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</si>
  <si>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</si>
  <si>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</si>
  <si>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</si>
  <si>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</si>
  <si>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</si>
  <si>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</si>
  <si>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</si>
  <si>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</si>
  <si>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</si>
  <si>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</si>
  <si>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NYRSTAR CORICANCHA S.A.</t>
  </si>
  <si>
    <t>MINA CORICANCHA</t>
  </si>
  <si>
    <t>PAN AMERICAN SILVER HUARON S.A.</t>
  </si>
  <si>
    <t>HUARON</t>
  </si>
  <si>
    <t>S &amp; L ANDES EXPORT S.A.C.</t>
  </si>
  <si>
    <t>SANTA ELENA</t>
  </si>
  <si>
    <t>ACOBAMBILLA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</si>
  <si>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</si>
  <si>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</si>
  <si>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</si>
  <si>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</si>
  <si>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</si>
  <si>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</si>
  <si>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</si>
  <si>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</si>
  <si>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</si>
  <si>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</si>
  <si>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</si>
  <si>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</si>
  <si>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</si>
  <si>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</si>
  <si>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</si>
  <si>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</si>
  <si>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</si>
  <si>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</si>
  <si>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</si>
  <si>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COMPAÑIA MINERA CERRO BAYO S.R.L.</t>
  </si>
  <si>
    <t>ESLABON II</t>
  </si>
  <si>
    <t>HUAYLLAPAMPA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</si>
  <si>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</si>
  <si>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</si>
  <si>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</si>
  <si>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</si>
  <si>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</si>
  <si>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</si>
  <si>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</si>
  <si>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</si>
  <si>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</si>
  <si>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PRODUCCIÓN MINERA METÁLICA DE PLOMO (TMF) - 2015/2014</t>
  </si>
  <si>
    <t>EL SANTO</t>
  </si>
  <si>
    <t>WCBS LLC PERU S.A.C.</t>
  </si>
  <si>
    <t>DOÑA ANGELINA UNO</t>
  </si>
  <si>
    <t>PISCO</t>
  </si>
  <si>
    <t>HUMAY</t>
  </si>
  <si>
    <t>COMPAÑIA MINERA ZELTA S.A.C.</t>
  </si>
  <si>
    <t>ZELTA</t>
  </si>
  <si>
    <t>MTZ S.A.C.</t>
  </si>
  <si>
    <t>SUCCHA</t>
  </si>
  <si>
    <t>REFINERÍA</t>
  </si>
  <si>
    <t>DOE RUN PERU S.R.L. EN LIQUIDACION EN MARCHA</t>
  </si>
  <si>
    <t>C.M.LA OROYA-REFINACION 1 Y 2</t>
  </si>
  <si>
    <t>LA OROYA</t>
  </si>
  <si>
    <t>REFINACIÓN</t>
  </si>
  <si>
    <t>MORADA</t>
  </si>
  <si>
    <t>ACUMULACION CERRO</t>
  </si>
  <si>
    <t>SOCIEDAD MINERA DE RECURSOS LINCEARES MAGISTRAL DE HUARAZ S.A.C.</t>
  </si>
  <si>
    <t>COMPAÑÍA MINERA MILPO S.A.A.</t>
  </si>
  <si>
    <t>PERFOMIN S.A.C.</t>
  </si>
  <si>
    <t>CUENCA</t>
  </si>
  <si>
    <t>PACCHA</t>
  </si>
  <si>
    <t>ACUMULACION TICLIO</t>
  </si>
  <si>
    <t>ACUMULACION ANDAYCHAGUA</t>
  </si>
  <si>
    <t>VRAVIA S.A.C.</t>
  </si>
  <si>
    <t>SAN LUISINO DOS</t>
  </si>
  <si>
    <t>CARLOS FERMIN FITZCARRALD</t>
  </si>
  <si>
    <t>SAN LUIS</t>
  </si>
  <si>
    <t>COMPAÑÍA DE MINAS BUENAVENTURA S.A.A.</t>
  </si>
  <si>
    <t>MINERA SANTA LUCIA G. S.A.C.</t>
  </si>
  <si>
    <t>AC AGREGADOS S.A.</t>
  </si>
  <si>
    <t>AREQUIPA-M</t>
  </si>
  <si>
    <t>SAN MIGUEL DE ACO</t>
  </si>
  <si>
    <t>COMPAÑIA MINERA MAXPALA S.A.C.</t>
  </si>
  <si>
    <t>MINERA CONDOR III</t>
  </si>
  <si>
    <t>COMPAÑIA MINERA KOLPA S.A.</t>
  </si>
  <si>
    <t>COMPAÑIA MINERA RIO CHICAMA S.A.C.</t>
  </si>
  <si>
    <t>BUMERANG</t>
  </si>
  <si>
    <t>GRAN CHIMU</t>
  </si>
  <si>
    <t>MARMOT</t>
  </si>
  <si>
    <t>SAN PEDRO</t>
  </si>
  <si>
    <t>PLANTA CONCENTRADORA MARIA MERCEDES S.A.C.</t>
  </si>
  <si>
    <t>ROBERTINA DOS</t>
  </si>
  <si>
    <t>PAUCARTAMBO</t>
  </si>
  <si>
    <t>SANTA CECILIA</t>
  </si>
  <si>
    <t>SANDRA Nº 105</t>
  </si>
  <si>
    <t>ACUMULACION ANIMON</t>
  </si>
  <si>
    <t>TACAZA</t>
  </si>
  <si>
    <t>SANTA LUCIA</t>
  </si>
  <si>
    <t>TOTAL - NOVIEMBRE</t>
  </si>
  <si>
    <t>TOTAL ACUMULADO ENERO - NOVIEMBRE</t>
  </si>
  <si>
    <t>TOTAL COMPARADO ACUMULADO - ENERO - NOVIEMBRE</t>
  </si>
  <si>
    <t>Var. % 2015/2014 - NOVIEMBRE</t>
  </si>
  <si>
    <t>Var. % 2015/2014 - ENERO - NOVIEMBRE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</si>
</sst>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4" fillId="34" borderId="20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191</v>
      </c>
    </row>
    <row r="2" ht="13.5" thickBot="1">
      <c r="A2" s="52"/>
    </row>
    <row r="3" spans="1:22" ht="13.5" thickBot="1">
      <c r="A3" s="30"/>
      <c r="I3" s="43">
        <v>2015</v>
      </c>
      <c r="J3" s="44"/>
      <c r="K3" s="44"/>
      <c r="L3" s="44"/>
      <c r="M3" s="44"/>
      <c r="N3" s="45"/>
      <c r="O3" s="43">
        <v>2014</v>
      </c>
      <c r="P3" s="44"/>
      <c r="Q3" s="44"/>
      <c r="R3" s="44"/>
      <c r="S3" s="44"/>
      <c r="T3" s="45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240</v>
      </c>
      <c r="L4" s="17" t="s">
        <v>12</v>
      </c>
      <c r="M4" s="17" t="s">
        <v>8</v>
      </c>
      <c r="N4" s="33" t="s">
        <v>241</v>
      </c>
      <c r="O4" s="32" t="s">
        <v>13</v>
      </c>
      <c r="P4" s="17" t="s">
        <v>14</v>
      </c>
      <c r="Q4" s="17" t="s">
        <v>240</v>
      </c>
      <c r="R4" s="17" t="s">
        <v>15</v>
      </c>
      <c r="S4" s="17" t="s">
        <v>16</v>
      </c>
      <c r="T4" s="33" t="s">
        <v>242</v>
      </c>
      <c r="U4" s="34" t="s">
        <v>243</v>
      </c>
      <c r="V4" s="33" t="s">
        <v>244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221</v>
      </c>
      <c r="E6" s="23" t="s">
        <v>222</v>
      </c>
      <c r="F6" s="23" t="s">
        <v>24</v>
      </c>
      <c r="G6" s="23" t="s">
        <v>122</v>
      </c>
      <c r="H6" s="26" t="s">
        <v>223</v>
      </c>
      <c r="I6" s="27">
        <v>0</v>
      </c>
      <c r="J6" s="24">
        <v>0</v>
      </c>
      <c r="K6" s="25">
        <v>0</v>
      </c>
      <c r="L6" s="24">
        <v>445.491826</v>
      </c>
      <c r="M6" s="24">
        <v>34.012144</v>
      </c>
      <c r="N6" s="28">
        <v>479.50397</v>
      </c>
      <c r="O6" s="27">
        <v>0</v>
      </c>
      <c r="P6" s="24">
        <v>0</v>
      </c>
      <c r="Q6" s="25">
        <v>0</v>
      </c>
      <c r="R6" s="24">
        <v>145.497773</v>
      </c>
      <c r="S6" s="24">
        <v>7.190445</v>
      </c>
      <c r="T6" s="28">
        <v>152.688218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20.000673</v>
      </c>
      <c r="J7" s="24">
        <v>1.02342</v>
      </c>
      <c r="K7" s="25">
        <v>21.024093</v>
      </c>
      <c r="L7" s="24">
        <v>305.724321</v>
      </c>
      <c r="M7" s="24">
        <v>11.299228</v>
      </c>
      <c r="N7" s="28">
        <v>317.023549</v>
      </c>
      <c r="O7" s="27">
        <v>43.3332</v>
      </c>
      <c r="P7" s="24">
        <v>1.8298</v>
      </c>
      <c r="Q7" s="25">
        <v>45.163</v>
      </c>
      <c r="R7" s="24">
        <v>220.813731</v>
      </c>
      <c r="S7" s="24">
        <v>16.605007</v>
      </c>
      <c r="T7" s="28">
        <v>237.418738</v>
      </c>
      <c r="U7" s="15">
        <f aca="true" t="shared" si="0" ref="U6:U11">+((K7/Q7)-1)*100</f>
        <v>-53.44841352434515</v>
      </c>
      <c r="V7" s="20">
        <f aca="true" t="shared" si="1" ref="V6:V11">+((N7/T7)-1)*100</f>
        <v>33.52928739769479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185</v>
      </c>
      <c r="F8" s="23" t="s">
        <v>29</v>
      </c>
      <c r="G8" s="23" t="s">
        <v>186</v>
      </c>
      <c r="H8" s="26" t="s">
        <v>187</v>
      </c>
      <c r="I8" s="27">
        <v>0</v>
      </c>
      <c r="J8" s="24">
        <v>178.038307</v>
      </c>
      <c r="K8" s="25">
        <v>178.038307</v>
      </c>
      <c r="L8" s="24">
        <v>0</v>
      </c>
      <c r="M8" s="24">
        <v>1031.042009</v>
      </c>
      <c r="N8" s="28">
        <v>1031.042009</v>
      </c>
      <c r="O8" s="27">
        <v>0</v>
      </c>
      <c r="P8" s="24">
        <v>0</v>
      </c>
      <c r="Q8" s="25">
        <v>0</v>
      </c>
      <c r="R8" s="24">
        <v>0</v>
      </c>
      <c r="S8" s="24">
        <v>39.058822</v>
      </c>
      <c r="T8" s="28">
        <v>39.058822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192</v>
      </c>
      <c r="F9" s="23" t="s">
        <v>30</v>
      </c>
      <c r="G9" s="23" t="s">
        <v>31</v>
      </c>
      <c r="H9" s="26" t="s">
        <v>31</v>
      </c>
      <c r="I9" s="27">
        <v>0</v>
      </c>
      <c r="J9" s="24">
        <v>196.197667</v>
      </c>
      <c r="K9" s="25">
        <v>196.197667</v>
      </c>
      <c r="L9" s="24">
        <v>0</v>
      </c>
      <c r="M9" s="24">
        <v>1106.506461</v>
      </c>
      <c r="N9" s="28">
        <v>1106.506461</v>
      </c>
      <c r="O9" s="27">
        <v>0</v>
      </c>
      <c r="P9" s="24">
        <v>0</v>
      </c>
      <c r="Q9" s="25">
        <v>0</v>
      </c>
      <c r="R9" s="24">
        <v>0</v>
      </c>
      <c r="S9" s="24">
        <v>0</v>
      </c>
      <c r="T9" s="28">
        <v>0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28</v>
      </c>
      <c r="E10" s="23" t="s">
        <v>187</v>
      </c>
      <c r="F10" s="23" t="s">
        <v>29</v>
      </c>
      <c r="G10" s="23" t="s">
        <v>186</v>
      </c>
      <c r="H10" s="26" t="s">
        <v>187</v>
      </c>
      <c r="I10" s="27">
        <v>0</v>
      </c>
      <c r="J10" s="24">
        <v>0</v>
      </c>
      <c r="K10" s="25">
        <v>0</v>
      </c>
      <c r="L10" s="24">
        <v>0</v>
      </c>
      <c r="M10" s="24">
        <v>3.661443</v>
      </c>
      <c r="N10" s="28">
        <v>3.661443</v>
      </c>
      <c r="O10" s="27">
        <v>0</v>
      </c>
      <c r="P10" s="24">
        <v>0</v>
      </c>
      <c r="Q10" s="25">
        <v>0</v>
      </c>
      <c r="R10" s="24">
        <v>0</v>
      </c>
      <c r="S10" s="24">
        <v>0</v>
      </c>
      <c r="T10" s="28">
        <v>0</v>
      </c>
      <c r="U10" s="14" t="s">
        <v>18</v>
      </c>
      <c r="V10" s="19" t="s">
        <v>18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28</v>
      </c>
      <c r="E11" s="23" t="s">
        <v>236</v>
      </c>
      <c r="F11" s="23" t="s">
        <v>30</v>
      </c>
      <c r="G11" s="23" t="s">
        <v>31</v>
      </c>
      <c r="H11" s="26" t="s">
        <v>31</v>
      </c>
      <c r="I11" s="27">
        <v>0</v>
      </c>
      <c r="J11" s="24">
        <v>0</v>
      </c>
      <c r="K11" s="25">
        <v>0</v>
      </c>
      <c r="L11" s="24">
        <v>0</v>
      </c>
      <c r="M11" s="24">
        <v>0</v>
      </c>
      <c r="N11" s="28">
        <v>0</v>
      </c>
      <c r="O11" s="27">
        <v>0</v>
      </c>
      <c r="P11" s="24">
        <v>0</v>
      </c>
      <c r="Q11" s="25">
        <v>0</v>
      </c>
      <c r="R11" s="24">
        <v>0</v>
      </c>
      <c r="S11" s="24">
        <v>236.371569</v>
      </c>
      <c r="T11" s="28">
        <v>236.371569</v>
      </c>
      <c r="U11" s="14" t="s">
        <v>18</v>
      </c>
      <c r="V11" s="19" t="s">
        <v>18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34</v>
      </c>
      <c r="E12" s="31" t="s">
        <v>35</v>
      </c>
      <c r="F12" s="23" t="s">
        <v>36</v>
      </c>
      <c r="G12" s="23" t="s">
        <v>37</v>
      </c>
      <c r="H12" s="26" t="s">
        <v>38</v>
      </c>
      <c r="I12" s="27">
        <v>805.884751</v>
      </c>
      <c r="J12" s="24">
        <v>66.324674</v>
      </c>
      <c r="K12" s="25">
        <v>872.209424</v>
      </c>
      <c r="L12" s="24">
        <v>8874.083587</v>
      </c>
      <c r="M12" s="24">
        <v>656.383564</v>
      </c>
      <c r="N12" s="28">
        <v>9530.467151</v>
      </c>
      <c r="O12" s="27">
        <v>847.269064</v>
      </c>
      <c r="P12" s="24">
        <v>59.182609</v>
      </c>
      <c r="Q12" s="25">
        <v>906.451673</v>
      </c>
      <c r="R12" s="24">
        <v>9725.883812</v>
      </c>
      <c r="S12" s="24">
        <v>658.410576</v>
      </c>
      <c r="T12" s="28">
        <v>10384.294389</v>
      </c>
      <c r="U12" s="15">
        <f aca="true" t="shared" si="2" ref="U11:U74">+((K12/Q12)-1)*100</f>
        <v>-3.7776144079111895</v>
      </c>
      <c r="V12" s="20">
        <f aca="true" t="shared" si="3" ref="V11:V74">+((N12/T12)-1)*100</f>
        <v>-8.222294226408412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219</v>
      </c>
      <c r="E13" s="23" t="s">
        <v>42</v>
      </c>
      <c r="F13" s="23" t="s">
        <v>39</v>
      </c>
      <c r="G13" s="23" t="s">
        <v>43</v>
      </c>
      <c r="H13" s="26" t="s">
        <v>43</v>
      </c>
      <c r="I13" s="27">
        <v>588.15203</v>
      </c>
      <c r="J13" s="24">
        <v>23.068454</v>
      </c>
      <c r="K13" s="25">
        <v>611.220483</v>
      </c>
      <c r="L13" s="24">
        <v>6533.199868</v>
      </c>
      <c r="M13" s="24">
        <v>369.330422</v>
      </c>
      <c r="N13" s="28">
        <v>6902.530291</v>
      </c>
      <c r="O13" s="27">
        <v>631.418718</v>
      </c>
      <c r="P13" s="24">
        <v>41.552939</v>
      </c>
      <c r="Q13" s="25">
        <v>672.971657</v>
      </c>
      <c r="R13" s="24">
        <v>6942.20667</v>
      </c>
      <c r="S13" s="24">
        <v>490.511944</v>
      </c>
      <c r="T13" s="28">
        <v>7432.718614</v>
      </c>
      <c r="U13" s="15">
        <f t="shared" si="2"/>
        <v>-9.17589520415718</v>
      </c>
      <c r="V13" s="20">
        <f t="shared" si="3"/>
        <v>-7.1331682327023245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219</v>
      </c>
      <c r="E14" s="31" t="s">
        <v>44</v>
      </c>
      <c r="F14" s="23" t="s">
        <v>39</v>
      </c>
      <c r="G14" s="23" t="s">
        <v>43</v>
      </c>
      <c r="H14" s="26" t="s">
        <v>43</v>
      </c>
      <c r="I14" s="27">
        <v>0</v>
      </c>
      <c r="J14" s="24">
        <v>811.185992</v>
      </c>
      <c r="K14" s="25">
        <v>811.185992</v>
      </c>
      <c r="L14" s="24">
        <v>0</v>
      </c>
      <c r="M14" s="24">
        <v>6587.942539</v>
      </c>
      <c r="N14" s="28">
        <v>6587.942539</v>
      </c>
      <c r="O14" s="27">
        <v>0</v>
      </c>
      <c r="P14" s="24">
        <v>482.368668</v>
      </c>
      <c r="Q14" s="25">
        <v>482.368668</v>
      </c>
      <c r="R14" s="24">
        <v>0</v>
      </c>
      <c r="S14" s="24">
        <v>6625.509796</v>
      </c>
      <c r="T14" s="28">
        <v>6625.509796</v>
      </c>
      <c r="U14" s="15">
        <f t="shared" si="2"/>
        <v>68.16722266878246</v>
      </c>
      <c r="V14" s="20">
        <f t="shared" si="3"/>
        <v>-0.5670093042905333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219</v>
      </c>
      <c r="E15" s="31" t="s">
        <v>46</v>
      </c>
      <c r="F15" s="23" t="s">
        <v>32</v>
      </c>
      <c r="G15" s="23" t="s">
        <v>47</v>
      </c>
      <c r="H15" s="26" t="s">
        <v>48</v>
      </c>
      <c r="I15" s="27">
        <v>189.532497</v>
      </c>
      <c r="J15" s="24">
        <v>0</v>
      </c>
      <c r="K15" s="25">
        <v>189.532497</v>
      </c>
      <c r="L15" s="24">
        <v>2210.04535</v>
      </c>
      <c r="M15" s="24">
        <v>0</v>
      </c>
      <c r="N15" s="28">
        <v>2210.04535</v>
      </c>
      <c r="O15" s="27">
        <v>224.650825</v>
      </c>
      <c r="P15" s="24">
        <v>0</v>
      </c>
      <c r="Q15" s="25">
        <v>224.650825</v>
      </c>
      <c r="R15" s="24">
        <v>2260.566323</v>
      </c>
      <c r="S15" s="24">
        <v>0</v>
      </c>
      <c r="T15" s="28">
        <v>2260.566323</v>
      </c>
      <c r="U15" s="15">
        <f t="shared" si="2"/>
        <v>-15.632405534232952</v>
      </c>
      <c r="V15" s="20">
        <f t="shared" si="3"/>
        <v>-2.2348812545766705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219</v>
      </c>
      <c r="E16" s="31" t="s">
        <v>49</v>
      </c>
      <c r="F16" s="23" t="s">
        <v>32</v>
      </c>
      <c r="G16" s="23" t="s">
        <v>47</v>
      </c>
      <c r="H16" s="26" t="s">
        <v>50</v>
      </c>
      <c r="I16" s="27">
        <v>0</v>
      </c>
      <c r="J16" s="24">
        <v>0</v>
      </c>
      <c r="K16" s="25">
        <v>0</v>
      </c>
      <c r="L16" s="24">
        <v>0</v>
      </c>
      <c r="M16" s="24">
        <v>0</v>
      </c>
      <c r="N16" s="28">
        <v>0</v>
      </c>
      <c r="O16" s="27">
        <v>0</v>
      </c>
      <c r="P16" s="24">
        <v>0</v>
      </c>
      <c r="Q16" s="25">
        <v>0</v>
      </c>
      <c r="R16" s="24">
        <v>181.910518</v>
      </c>
      <c r="S16" s="24">
        <v>6.836566</v>
      </c>
      <c r="T16" s="28">
        <v>188.747084</v>
      </c>
      <c r="U16" s="14" t="s">
        <v>18</v>
      </c>
      <c r="V16" s="19" t="s">
        <v>18</v>
      </c>
    </row>
    <row r="17" spans="1:22" ht="15">
      <c r="A17" s="22" t="s">
        <v>9</v>
      </c>
      <c r="B17" s="23" t="s">
        <v>51</v>
      </c>
      <c r="C17" s="23" t="s">
        <v>27</v>
      </c>
      <c r="D17" s="23" t="s">
        <v>219</v>
      </c>
      <c r="E17" s="23" t="s">
        <v>44</v>
      </c>
      <c r="F17" s="23" t="s">
        <v>39</v>
      </c>
      <c r="G17" s="23" t="s">
        <v>43</v>
      </c>
      <c r="H17" s="26" t="s">
        <v>43</v>
      </c>
      <c r="I17" s="27">
        <v>0</v>
      </c>
      <c r="J17" s="24">
        <v>0</v>
      </c>
      <c r="K17" s="25">
        <v>0</v>
      </c>
      <c r="L17" s="24">
        <v>0</v>
      </c>
      <c r="M17" s="24">
        <v>0</v>
      </c>
      <c r="N17" s="28">
        <v>0</v>
      </c>
      <c r="O17" s="27">
        <v>0</v>
      </c>
      <c r="P17" s="24">
        <v>0</v>
      </c>
      <c r="Q17" s="25">
        <v>0</v>
      </c>
      <c r="R17" s="24">
        <v>0</v>
      </c>
      <c r="S17" s="24">
        <v>141.716415</v>
      </c>
      <c r="T17" s="28">
        <v>141.716415</v>
      </c>
      <c r="U17" s="14" t="s">
        <v>18</v>
      </c>
      <c r="V17" s="19" t="s">
        <v>18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52</v>
      </c>
      <c r="E18" s="23" t="s">
        <v>53</v>
      </c>
      <c r="F18" s="23" t="s">
        <v>54</v>
      </c>
      <c r="G18" s="23" t="s">
        <v>55</v>
      </c>
      <c r="H18" s="26" t="s">
        <v>56</v>
      </c>
      <c r="I18" s="27">
        <v>521.272584</v>
      </c>
      <c r="J18" s="24">
        <v>2.849785</v>
      </c>
      <c r="K18" s="25">
        <v>524.122369</v>
      </c>
      <c r="L18" s="24">
        <v>4574.268976</v>
      </c>
      <c r="M18" s="24">
        <v>31.175681</v>
      </c>
      <c r="N18" s="28">
        <v>4605.444657</v>
      </c>
      <c r="O18" s="27">
        <v>299.831949</v>
      </c>
      <c r="P18" s="24">
        <v>5.749152</v>
      </c>
      <c r="Q18" s="25">
        <v>305.581101</v>
      </c>
      <c r="R18" s="24">
        <v>2738.653566</v>
      </c>
      <c r="S18" s="24">
        <v>120.59087</v>
      </c>
      <c r="T18" s="28">
        <v>2859.244436</v>
      </c>
      <c r="U18" s="15">
        <f t="shared" si="2"/>
        <v>71.5166177766995</v>
      </c>
      <c r="V18" s="20">
        <f t="shared" si="3"/>
        <v>61.07208600335281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52</v>
      </c>
      <c r="E19" s="23" t="s">
        <v>57</v>
      </c>
      <c r="F19" s="23" t="s">
        <v>54</v>
      </c>
      <c r="G19" s="23" t="s">
        <v>55</v>
      </c>
      <c r="H19" s="26" t="s">
        <v>56</v>
      </c>
      <c r="I19" s="27">
        <v>25.220966</v>
      </c>
      <c r="J19" s="24">
        <v>0.036737</v>
      </c>
      <c r="K19" s="25">
        <v>25.257703</v>
      </c>
      <c r="L19" s="24">
        <v>626.838277</v>
      </c>
      <c r="M19" s="24">
        <v>2.871861</v>
      </c>
      <c r="N19" s="28">
        <v>629.710138</v>
      </c>
      <c r="O19" s="27">
        <v>82.414462</v>
      </c>
      <c r="P19" s="24">
        <v>2.05627</v>
      </c>
      <c r="Q19" s="25">
        <v>84.470732</v>
      </c>
      <c r="R19" s="24">
        <v>814.668505</v>
      </c>
      <c r="S19" s="24">
        <v>55.989184</v>
      </c>
      <c r="T19" s="28">
        <v>870.657689</v>
      </c>
      <c r="U19" s="15">
        <f t="shared" si="2"/>
        <v>-70.09887045846838</v>
      </c>
      <c r="V19" s="20">
        <f t="shared" si="3"/>
        <v>-27.674200095417746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60</v>
      </c>
      <c r="E20" s="31" t="s">
        <v>61</v>
      </c>
      <c r="F20" s="23" t="s">
        <v>24</v>
      </c>
      <c r="G20" s="23" t="s">
        <v>62</v>
      </c>
      <c r="H20" s="26" t="s">
        <v>63</v>
      </c>
      <c r="I20" s="27">
        <v>1221.4975</v>
      </c>
      <c r="J20" s="24">
        <v>0</v>
      </c>
      <c r="K20" s="25">
        <v>1221.4975</v>
      </c>
      <c r="L20" s="24">
        <v>7306.3304</v>
      </c>
      <c r="M20" s="24">
        <v>0</v>
      </c>
      <c r="N20" s="28">
        <v>7306.3304</v>
      </c>
      <c r="O20" s="27">
        <v>640.6742</v>
      </c>
      <c r="P20" s="24">
        <v>0</v>
      </c>
      <c r="Q20" s="25">
        <v>640.6742</v>
      </c>
      <c r="R20" s="24">
        <v>5630.9939</v>
      </c>
      <c r="S20" s="24">
        <v>0</v>
      </c>
      <c r="T20" s="28">
        <v>5630.9939</v>
      </c>
      <c r="U20" s="15">
        <f t="shared" si="2"/>
        <v>90.65813794281085</v>
      </c>
      <c r="V20" s="20">
        <f t="shared" si="3"/>
        <v>29.75205673726622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64</v>
      </c>
      <c r="E21" s="31" t="s">
        <v>65</v>
      </c>
      <c r="F21" s="23" t="s">
        <v>30</v>
      </c>
      <c r="G21" s="23" t="s">
        <v>66</v>
      </c>
      <c r="H21" s="26" t="s">
        <v>67</v>
      </c>
      <c r="I21" s="27">
        <v>0</v>
      </c>
      <c r="J21" s="24">
        <v>80.7645</v>
      </c>
      <c r="K21" s="25">
        <v>80.7645</v>
      </c>
      <c r="L21" s="24">
        <v>0</v>
      </c>
      <c r="M21" s="24">
        <v>999.939819</v>
      </c>
      <c r="N21" s="28">
        <v>999.939819</v>
      </c>
      <c r="O21" s="27">
        <v>0</v>
      </c>
      <c r="P21" s="24">
        <v>106.255</v>
      </c>
      <c r="Q21" s="25">
        <v>106.255</v>
      </c>
      <c r="R21" s="24">
        <v>0</v>
      </c>
      <c r="S21" s="24">
        <v>1233.706225</v>
      </c>
      <c r="T21" s="28">
        <v>1233.706225</v>
      </c>
      <c r="U21" s="15">
        <f t="shared" si="2"/>
        <v>-23.98992988565244</v>
      </c>
      <c r="V21" s="20">
        <f t="shared" si="3"/>
        <v>-18.94830400162728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68</v>
      </c>
      <c r="E22" s="23" t="s">
        <v>69</v>
      </c>
      <c r="F22" s="23" t="s">
        <v>54</v>
      </c>
      <c r="G22" s="23" t="s">
        <v>55</v>
      </c>
      <c r="H22" s="26" t="s">
        <v>55</v>
      </c>
      <c r="I22" s="27">
        <v>144.318123</v>
      </c>
      <c r="J22" s="24">
        <v>48.168168</v>
      </c>
      <c r="K22" s="25">
        <v>192.486291</v>
      </c>
      <c r="L22" s="24">
        <v>1429.873255</v>
      </c>
      <c r="M22" s="24">
        <v>535.726861</v>
      </c>
      <c r="N22" s="28">
        <v>1965.600116</v>
      </c>
      <c r="O22" s="27">
        <v>225.483957</v>
      </c>
      <c r="P22" s="24">
        <v>58.504377</v>
      </c>
      <c r="Q22" s="25">
        <v>283.988334</v>
      </c>
      <c r="R22" s="24">
        <v>2500.668876</v>
      </c>
      <c r="S22" s="24">
        <v>436.935033</v>
      </c>
      <c r="T22" s="28">
        <v>2937.603909</v>
      </c>
      <c r="U22" s="15">
        <f t="shared" si="2"/>
        <v>-32.22035275575792</v>
      </c>
      <c r="V22" s="20">
        <f t="shared" si="3"/>
        <v>-33.0883203832229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68</v>
      </c>
      <c r="E23" s="31" t="s">
        <v>70</v>
      </c>
      <c r="F23" s="23" t="s">
        <v>54</v>
      </c>
      <c r="G23" s="23" t="s">
        <v>55</v>
      </c>
      <c r="H23" s="26" t="s">
        <v>70</v>
      </c>
      <c r="I23" s="27">
        <v>55.522674</v>
      </c>
      <c r="J23" s="24">
        <v>44.064694</v>
      </c>
      <c r="K23" s="25">
        <v>99.587368</v>
      </c>
      <c r="L23" s="24">
        <v>594.064786</v>
      </c>
      <c r="M23" s="24">
        <v>451.826084</v>
      </c>
      <c r="N23" s="28">
        <v>1045.89087</v>
      </c>
      <c r="O23" s="27">
        <v>115.587849</v>
      </c>
      <c r="P23" s="24">
        <v>49.69341</v>
      </c>
      <c r="Q23" s="25">
        <v>165.281259</v>
      </c>
      <c r="R23" s="24">
        <v>1313.175688</v>
      </c>
      <c r="S23" s="24">
        <v>393.202809</v>
      </c>
      <c r="T23" s="28">
        <v>1706.378497</v>
      </c>
      <c r="U23" s="15">
        <f t="shared" si="2"/>
        <v>-39.74672712288573</v>
      </c>
      <c r="V23" s="20">
        <f t="shared" si="3"/>
        <v>-38.70698254585424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68</v>
      </c>
      <c r="E24" s="23" t="s">
        <v>71</v>
      </c>
      <c r="F24" s="23" t="s">
        <v>54</v>
      </c>
      <c r="G24" s="23" t="s">
        <v>55</v>
      </c>
      <c r="H24" s="26" t="s">
        <v>55</v>
      </c>
      <c r="I24" s="27">
        <v>60.153363</v>
      </c>
      <c r="J24" s="24">
        <v>38.177468</v>
      </c>
      <c r="K24" s="25">
        <v>98.330831</v>
      </c>
      <c r="L24" s="24">
        <v>566.260234</v>
      </c>
      <c r="M24" s="24">
        <v>350.797982</v>
      </c>
      <c r="N24" s="28">
        <v>917.058216</v>
      </c>
      <c r="O24" s="27">
        <v>76.477975</v>
      </c>
      <c r="P24" s="24">
        <v>29.53234</v>
      </c>
      <c r="Q24" s="25">
        <v>106.010315</v>
      </c>
      <c r="R24" s="24">
        <v>1008.183529</v>
      </c>
      <c r="S24" s="24">
        <v>219.62053</v>
      </c>
      <c r="T24" s="28">
        <v>1227.804059</v>
      </c>
      <c r="U24" s="15">
        <f t="shared" si="2"/>
        <v>-7.244091294323574</v>
      </c>
      <c r="V24" s="20">
        <f t="shared" si="3"/>
        <v>-25.309074418037902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72</v>
      </c>
      <c r="E25" s="31" t="s">
        <v>73</v>
      </c>
      <c r="F25" s="23" t="s">
        <v>45</v>
      </c>
      <c r="G25" s="23" t="s">
        <v>45</v>
      </c>
      <c r="H25" s="26" t="s">
        <v>74</v>
      </c>
      <c r="I25" s="27">
        <v>1229.53607</v>
      </c>
      <c r="J25" s="24">
        <v>51.607349</v>
      </c>
      <c r="K25" s="25">
        <v>1281.143419</v>
      </c>
      <c r="L25" s="24">
        <v>12462.6455</v>
      </c>
      <c r="M25" s="24">
        <v>724.594751</v>
      </c>
      <c r="N25" s="28">
        <v>13187.240251</v>
      </c>
      <c r="O25" s="27">
        <v>946.205194</v>
      </c>
      <c r="P25" s="24">
        <v>79.619551</v>
      </c>
      <c r="Q25" s="25">
        <v>1025.824745</v>
      </c>
      <c r="R25" s="24">
        <v>10663.531578</v>
      </c>
      <c r="S25" s="24">
        <v>765.739088</v>
      </c>
      <c r="T25" s="28">
        <v>11429.270666</v>
      </c>
      <c r="U25" s="15">
        <f t="shared" si="2"/>
        <v>24.889112418515523</v>
      </c>
      <c r="V25" s="20">
        <f t="shared" si="3"/>
        <v>15.381292790883316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75</v>
      </c>
      <c r="E26" s="31" t="s">
        <v>76</v>
      </c>
      <c r="F26" s="23" t="s">
        <v>54</v>
      </c>
      <c r="G26" s="23" t="s">
        <v>55</v>
      </c>
      <c r="H26" s="26" t="s">
        <v>55</v>
      </c>
      <c r="I26" s="27">
        <v>1055.931552</v>
      </c>
      <c r="J26" s="24">
        <v>0</v>
      </c>
      <c r="K26" s="25">
        <v>1055.931552</v>
      </c>
      <c r="L26" s="24">
        <v>5397.792708</v>
      </c>
      <c r="M26" s="24">
        <v>0</v>
      </c>
      <c r="N26" s="28">
        <v>5397.792708</v>
      </c>
      <c r="O26" s="27">
        <v>94.183645</v>
      </c>
      <c r="P26" s="24">
        <v>0</v>
      </c>
      <c r="Q26" s="25">
        <v>94.183645</v>
      </c>
      <c r="R26" s="24">
        <v>4911.15959</v>
      </c>
      <c r="S26" s="24">
        <v>0</v>
      </c>
      <c r="T26" s="28">
        <v>4911.15959</v>
      </c>
      <c r="U26" s="14" t="s">
        <v>18</v>
      </c>
      <c r="V26" s="20">
        <f t="shared" si="3"/>
        <v>9.908721333162784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184</v>
      </c>
      <c r="E27" s="31" t="s">
        <v>77</v>
      </c>
      <c r="F27" s="23" t="s">
        <v>32</v>
      </c>
      <c r="G27" s="23" t="s">
        <v>32</v>
      </c>
      <c r="H27" s="26" t="s">
        <v>78</v>
      </c>
      <c r="I27" s="27">
        <v>0</v>
      </c>
      <c r="J27" s="24">
        <v>0</v>
      </c>
      <c r="K27" s="25">
        <v>0</v>
      </c>
      <c r="L27" s="24">
        <v>4171.647273</v>
      </c>
      <c r="M27" s="24">
        <v>366.212514</v>
      </c>
      <c r="N27" s="28">
        <v>4537.859787</v>
      </c>
      <c r="O27" s="27">
        <v>1032.117872</v>
      </c>
      <c r="P27" s="24">
        <v>84.491969</v>
      </c>
      <c r="Q27" s="25">
        <v>1116.609841</v>
      </c>
      <c r="R27" s="24">
        <v>9225.105162</v>
      </c>
      <c r="S27" s="24">
        <v>849.545626</v>
      </c>
      <c r="T27" s="28">
        <v>10074.650788</v>
      </c>
      <c r="U27" s="14" t="s">
        <v>18</v>
      </c>
      <c r="V27" s="20">
        <f t="shared" si="3"/>
        <v>-54.95764684563477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179</v>
      </c>
      <c r="E28" s="23" t="s">
        <v>180</v>
      </c>
      <c r="F28" s="23" t="s">
        <v>24</v>
      </c>
      <c r="G28" s="23" t="s">
        <v>58</v>
      </c>
      <c r="H28" s="26" t="s">
        <v>181</v>
      </c>
      <c r="I28" s="27">
        <v>0</v>
      </c>
      <c r="J28" s="24">
        <v>0</v>
      </c>
      <c r="K28" s="25">
        <v>0</v>
      </c>
      <c r="L28" s="24">
        <v>0</v>
      </c>
      <c r="M28" s="24">
        <v>0</v>
      </c>
      <c r="N28" s="28">
        <v>0</v>
      </c>
      <c r="O28" s="27">
        <v>0</v>
      </c>
      <c r="P28" s="24">
        <v>0</v>
      </c>
      <c r="Q28" s="25">
        <v>0</v>
      </c>
      <c r="R28" s="24">
        <v>0</v>
      </c>
      <c r="S28" s="24">
        <v>72.6</v>
      </c>
      <c r="T28" s="28">
        <v>72.6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226</v>
      </c>
      <c r="E29" s="23" t="s">
        <v>77</v>
      </c>
      <c r="F29" s="23" t="s">
        <v>32</v>
      </c>
      <c r="G29" s="23" t="s">
        <v>32</v>
      </c>
      <c r="H29" s="26" t="s">
        <v>78</v>
      </c>
      <c r="I29" s="27">
        <v>957.006351</v>
      </c>
      <c r="J29" s="24">
        <v>81.992396</v>
      </c>
      <c r="K29" s="25">
        <v>1038.998747</v>
      </c>
      <c r="L29" s="24">
        <v>5885.292863</v>
      </c>
      <c r="M29" s="24">
        <v>613.810053</v>
      </c>
      <c r="N29" s="28">
        <v>6499.102916</v>
      </c>
      <c r="O29" s="27">
        <v>0</v>
      </c>
      <c r="P29" s="24">
        <v>0</v>
      </c>
      <c r="Q29" s="25">
        <v>0</v>
      </c>
      <c r="R29" s="24">
        <v>0</v>
      </c>
      <c r="S29" s="24">
        <v>0</v>
      </c>
      <c r="T29" s="28">
        <v>0</v>
      </c>
      <c r="U29" s="14" t="s">
        <v>18</v>
      </c>
      <c r="V29" s="19" t="s">
        <v>18</v>
      </c>
    </row>
    <row r="30" spans="1:22" ht="15">
      <c r="A30" s="22" t="s">
        <v>9</v>
      </c>
      <c r="B30" s="23" t="s">
        <v>20</v>
      </c>
      <c r="C30" s="23" t="s">
        <v>21</v>
      </c>
      <c r="D30" s="23" t="s">
        <v>224</v>
      </c>
      <c r="E30" s="23" t="s">
        <v>225</v>
      </c>
      <c r="F30" s="23" t="s">
        <v>30</v>
      </c>
      <c r="G30" s="23" t="s">
        <v>31</v>
      </c>
      <c r="H30" s="26" t="s">
        <v>31</v>
      </c>
      <c r="I30" s="27">
        <v>0</v>
      </c>
      <c r="J30" s="24">
        <v>28.419447</v>
      </c>
      <c r="K30" s="25">
        <v>28.419447</v>
      </c>
      <c r="L30" s="24">
        <v>0</v>
      </c>
      <c r="M30" s="24">
        <v>198.397116</v>
      </c>
      <c r="N30" s="28">
        <v>198.397116</v>
      </c>
      <c r="O30" s="27">
        <v>0</v>
      </c>
      <c r="P30" s="24">
        <v>0</v>
      </c>
      <c r="Q30" s="25">
        <v>0</v>
      </c>
      <c r="R30" s="24">
        <v>0</v>
      </c>
      <c r="S30" s="24">
        <v>0</v>
      </c>
      <c r="T30" s="28">
        <v>0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209</v>
      </c>
      <c r="E31" s="23" t="s">
        <v>81</v>
      </c>
      <c r="F31" s="23" t="s">
        <v>82</v>
      </c>
      <c r="G31" s="23" t="s">
        <v>83</v>
      </c>
      <c r="H31" s="26" t="s">
        <v>84</v>
      </c>
      <c r="I31" s="27">
        <v>1071.212324</v>
      </c>
      <c r="J31" s="24">
        <v>225.352986</v>
      </c>
      <c r="K31" s="25">
        <v>1296.56531</v>
      </c>
      <c r="L31" s="24">
        <v>14138.922581</v>
      </c>
      <c r="M31" s="24">
        <v>2284.228385</v>
      </c>
      <c r="N31" s="28">
        <v>16423.150966</v>
      </c>
      <c r="O31" s="27">
        <v>1077.225</v>
      </c>
      <c r="P31" s="24">
        <v>185.0688</v>
      </c>
      <c r="Q31" s="25">
        <v>1262.2938</v>
      </c>
      <c r="R31" s="24">
        <v>13045.1092</v>
      </c>
      <c r="S31" s="24">
        <v>2139.8721</v>
      </c>
      <c r="T31" s="28">
        <v>15184.9813</v>
      </c>
      <c r="U31" s="15">
        <f t="shared" si="2"/>
        <v>2.715018484603182</v>
      </c>
      <c r="V31" s="20">
        <f t="shared" si="3"/>
        <v>8.15390971867711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209</v>
      </c>
      <c r="E32" s="23" t="s">
        <v>79</v>
      </c>
      <c r="F32" s="23" t="s">
        <v>45</v>
      </c>
      <c r="G32" s="23" t="s">
        <v>45</v>
      </c>
      <c r="H32" s="26" t="s">
        <v>80</v>
      </c>
      <c r="I32" s="27">
        <v>0</v>
      </c>
      <c r="J32" s="24">
        <v>0</v>
      </c>
      <c r="K32" s="25">
        <v>0</v>
      </c>
      <c r="L32" s="24">
        <v>0</v>
      </c>
      <c r="M32" s="24">
        <v>0</v>
      </c>
      <c r="N32" s="28">
        <v>0</v>
      </c>
      <c r="O32" s="27">
        <v>0</v>
      </c>
      <c r="P32" s="24">
        <v>0</v>
      </c>
      <c r="Q32" s="25">
        <v>0</v>
      </c>
      <c r="R32" s="24">
        <v>12644.08101</v>
      </c>
      <c r="S32" s="24">
        <v>1109.74303</v>
      </c>
      <c r="T32" s="28">
        <v>13753.82404</v>
      </c>
      <c r="U32" s="14" t="s">
        <v>18</v>
      </c>
      <c r="V32" s="19" t="s">
        <v>18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85</v>
      </c>
      <c r="E33" s="23" t="s">
        <v>86</v>
      </c>
      <c r="F33" s="23" t="s">
        <v>87</v>
      </c>
      <c r="G33" s="23" t="s">
        <v>88</v>
      </c>
      <c r="H33" s="26" t="s">
        <v>86</v>
      </c>
      <c r="I33" s="27">
        <v>68.622295</v>
      </c>
      <c r="J33" s="24">
        <v>40.020486</v>
      </c>
      <c r="K33" s="25">
        <v>108.642781</v>
      </c>
      <c r="L33" s="24">
        <v>649.812938</v>
      </c>
      <c r="M33" s="24">
        <v>425.032679</v>
      </c>
      <c r="N33" s="28">
        <v>1074.845618</v>
      </c>
      <c r="O33" s="27">
        <v>88.576594</v>
      </c>
      <c r="P33" s="24">
        <v>46.471726</v>
      </c>
      <c r="Q33" s="25">
        <v>135.04832</v>
      </c>
      <c r="R33" s="24">
        <v>958.612802</v>
      </c>
      <c r="S33" s="24">
        <v>519.135837</v>
      </c>
      <c r="T33" s="28">
        <v>1477.748639</v>
      </c>
      <c r="U33" s="15">
        <f t="shared" si="2"/>
        <v>-19.552660114542697</v>
      </c>
      <c r="V33" s="20">
        <f t="shared" si="3"/>
        <v>-27.264651806591843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89</v>
      </c>
      <c r="E34" s="23" t="s">
        <v>90</v>
      </c>
      <c r="F34" s="23" t="s">
        <v>91</v>
      </c>
      <c r="G34" s="23" t="s">
        <v>92</v>
      </c>
      <c r="H34" s="26" t="s">
        <v>93</v>
      </c>
      <c r="I34" s="27">
        <v>1864.78236</v>
      </c>
      <c r="J34" s="24">
        <v>69.71236</v>
      </c>
      <c r="K34" s="25">
        <v>1934.49472</v>
      </c>
      <c r="L34" s="24">
        <v>18187.48895</v>
      </c>
      <c r="M34" s="24">
        <v>464.13645</v>
      </c>
      <c r="N34" s="28">
        <v>18651.6254</v>
      </c>
      <c r="O34" s="27">
        <v>1417.77198</v>
      </c>
      <c r="P34" s="24">
        <v>37.564</v>
      </c>
      <c r="Q34" s="25">
        <v>1455.33598</v>
      </c>
      <c r="R34" s="24">
        <v>10274.227489</v>
      </c>
      <c r="S34" s="24">
        <v>426.211912</v>
      </c>
      <c r="T34" s="28">
        <v>10700.439401</v>
      </c>
      <c r="U34" s="15">
        <f t="shared" si="2"/>
        <v>32.924269487242384</v>
      </c>
      <c r="V34" s="20">
        <f t="shared" si="3"/>
        <v>74.30709806418724</v>
      </c>
    </row>
    <row r="35" spans="1:22" ht="15">
      <c r="A35" s="22" t="s">
        <v>9</v>
      </c>
      <c r="B35" s="23" t="s">
        <v>20</v>
      </c>
      <c r="C35" s="23" t="s">
        <v>21</v>
      </c>
      <c r="D35" s="23" t="s">
        <v>227</v>
      </c>
      <c r="E35" s="23" t="s">
        <v>228</v>
      </c>
      <c r="F35" s="23" t="s">
        <v>87</v>
      </c>
      <c r="G35" s="23" t="s">
        <v>229</v>
      </c>
      <c r="H35" s="26" t="s">
        <v>230</v>
      </c>
      <c r="I35" s="27">
        <v>0</v>
      </c>
      <c r="J35" s="24">
        <v>0</v>
      </c>
      <c r="K35" s="25">
        <v>0</v>
      </c>
      <c r="L35" s="24">
        <v>0</v>
      </c>
      <c r="M35" s="24">
        <v>0</v>
      </c>
      <c r="N35" s="28">
        <v>0</v>
      </c>
      <c r="O35" s="27">
        <v>0</v>
      </c>
      <c r="P35" s="24">
        <v>0</v>
      </c>
      <c r="Q35" s="25">
        <v>0</v>
      </c>
      <c r="R35" s="24">
        <v>0</v>
      </c>
      <c r="S35" s="24">
        <v>4.53034</v>
      </c>
      <c r="T35" s="28">
        <v>4.53034</v>
      </c>
      <c r="U35" s="14" t="s">
        <v>18</v>
      </c>
      <c r="V35" s="19" t="s">
        <v>18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94</v>
      </c>
      <c r="E36" s="23" t="s">
        <v>95</v>
      </c>
      <c r="F36" s="23" t="s">
        <v>54</v>
      </c>
      <c r="G36" s="23" t="s">
        <v>96</v>
      </c>
      <c r="H36" s="26" t="s">
        <v>97</v>
      </c>
      <c r="I36" s="27">
        <v>72.769166</v>
      </c>
      <c r="J36" s="24">
        <v>31.155628</v>
      </c>
      <c r="K36" s="25">
        <v>103.924794</v>
      </c>
      <c r="L36" s="24">
        <v>651.650838</v>
      </c>
      <c r="M36" s="24">
        <v>247.116135</v>
      </c>
      <c r="N36" s="28">
        <v>898.766973</v>
      </c>
      <c r="O36" s="27">
        <v>54.245017</v>
      </c>
      <c r="P36" s="24">
        <v>10.9776</v>
      </c>
      <c r="Q36" s="25">
        <v>65.222617</v>
      </c>
      <c r="R36" s="24">
        <v>588.218935</v>
      </c>
      <c r="S36" s="24">
        <v>147.191343</v>
      </c>
      <c r="T36" s="28">
        <v>735.410278</v>
      </c>
      <c r="U36" s="15">
        <f t="shared" si="2"/>
        <v>59.33858342421312</v>
      </c>
      <c r="V36" s="20">
        <f t="shared" si="3"/>
        <v>22.213001352695283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94</v>
      </c>
      <c r="E37" s="31" t="s">
        <v>98</v>
      </c>
      <c r="F37" s="23" t="s">
        <v>54</v>
      </c>
      <c r="G37" s="23" t="s">
        <v>96</v>
      </c>
      <c r="H37" s="26" t="s">
        <v>99</v>
      </c>
      <c r="I37" s="27">
        <v>0</v>
      </c>
      <c r="J37" s="24">
        <v>0</v>
      </c>
      <c r="K37" s="25">
        <v>0</v>
      </c>
      <c r="L37" s="24">
        <v>2.137246</v>
      </c>
      <c r="M37" s="24">
        <v>1.157818</v>
      </c>
      <c r="N37" s="28">
        <v>3.295064</v>
      </c>
      <c r="O37" s="27">
        <v>50.817951</v>
      </c>
      <c r="P37" s="24">
        <v>6.157575</v>
      </c>
      <c r="Q37" s="25">
        <v>56.975526</v>
      </c>
      <c r="R37" s="24">
        <v>50.817951</v>
      </c>
      <c r="S37" s="24">
        <v>6.157575</v>
      </c>
      <c r="T37" s="28">
        <v>56.975526</v>
      </c>
      <c r="U37" s="14" t="s">
        <v>18</v>
      </c>
      <c r="V37" s="20">
        <f t="shared" si="3"/>
        <v>-94.21670279972491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100</v>
      </c>
      <c r="E38" s="23" t="s">
        <v>101</v>
      </c>
      <c r="F38" s="23" t="s">
        <v>39</v>
      </c>
      <c r="G38" s="23" t="s">
        <v>102</v>
      </c>
      <c r="H38" s="26" t="s">
        <v>103</v>
      </c>
      <c r="I38" s="27">
        <v>0</v>
      </c>
      <c r="J38" s="24">
        <v>0</v>
      </c>
      <c r="K38" s="25">
        <v>0</v>
      </c>
      <c r="L38" s="24">
        <v>766.511227</v>
      </c>
      <c r="M38" s="24">
        <v>74.523386</v>
      </c>
      <c r="N38" s="28">
        <v>841.034613</v>
      </c>
      <c r="O38" s="27">
        <v>145.458096</v>
      </c>
      <c r="P38" s="24">
        <v>9.102632</v>
      </c>
      <c r="Q38" s="25">
        <v>154.560728</v>
      </c>
      <c r="R38" s="24">
        <v>950.679883</v>
      </c>
      <c r="S38" s="24">
        <v>82.870969</v>
      </c>
      <c r="T38" s="28">
        <v>1033.550852</v>
      </c>
      <c r="U38" s="14" t="s">
        <v>18</v>
      </c>
      <c r="V38" s="20">
        <f t="shared" si="3"/>
        <v>-18.626682821408004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100</v>
      </c>
      <c r="E39" s="23" t="s">
        <v>231</v>
      </c>
      <c r="F39" s="23" t="s">
        <v>39</v>
      </c>
      <c r="G39" s="23" t="s">
        <v>102</v>
      </c>
      <c r="H39" s="26" t="s">
        <v>103</v>
      </c>
      <c r="I39" s="27">
        <v>106.04328</v>
      </c>
      <c r="J39" s="24">
        <v>9.63492</v>
      </c>
      <c r="K39" s="25">
        <v>115.6782</v>
      </c>
      <c r="L39" s="24">
        <v>416.161898</v>
      </c>
      <c r="M39" s="24">
        <v>44.743108</v>
      </c>
      <c r="N39" s="28">
        <v>460.905006</v>
      </c>
      <c r="O39" s="27">
        <v>0</v>
      </c>
      <c r="P39" s="24">
        <v>0</v>
      </c>
      <c r="Q39" s="25">
        <v>0</v>
      </c>
      <c r="R39" s="24">
        <v>0</v>
      </c>
      <c r="S39" s="24">
        <v>0</v>
      </c>
      <c r="T39" s="28">
        <v>0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104</v>
      </c>
      <c r="E40" s="23" t="s">
        <v>105</v>
      </c>
      <c r="F40" s="23" t="s">
        <v>24</v>
      </c>
      <c r="G40" s="23" t="s">
        <v>106</v>
      </c>
      <c r="H40" s="26" t="s">
        <v>107</v>
      </c>
      <c r="I40" s="27">
        <v>300.246</v>
      </c>
      <c r="J40" s="24">
        <v>80.6655</v>
      </c>
      <c r="K40" s="25">
        <v>380.9115</v>
      </c>
      <c r="L40" s="24">
        <v>3540.816</v>
      </c>
      <c r="M40" s="24">
        <v>1152.2146</v>
      </c>
      <c r="N40" s="28">
        <v>4693.0306</v>
      </c>
      <c r="O40" s="27">
        <v>566.722</v>
      </c>
      <c r="P40" s="24">
        <v>97.8162</v>
      </c>
      <c r="Q40" s="25">
        <v>664.5382</v>
      </c>
      <c r="R40" s="24">
        <v>5178.463</v>
      </c>
      <c r="S40" s="24">
        <v>1056.7234</v>
      </c>
      <c r="T40" s="28">
        <v>6235.1864</v>
      </c>
      <c r="U40" s="15">
        <f t="shared" si="2"/>
        <v>-42.68027029898356</v>
      </c>
      <c r="V40" s="20">
        <f t="shared" si="3"/>
        <v>-24.73311463471244</v>
      </c>
    </row>
    <row r="41" spans="1:22" ht="15">
      <c r="A41" s="22" t="s">
        <v>9</v>
      </c>
      <c r="B41" s="23" t="s">
        <v>20</v>
      </c>
      <c r="C41" s="23" t="s">
        <v>27</v>
      </c>
      <c r="D41" s="23" t="s">
        <v>104</v>
      </c>
      <c r="E41" s="23" t="s">
        <v>108</v>
      </c>
      <c r="F41" s="23" t="s">
        <v>24</v>
      </c>
      <c r="G41" s="23" t="s">
        <v>106</v>
      </c>
      <c r="H41" s="26" t="s">
        <v>107</v>
      </c>
      <c r="I41" s="27">
        <v>77.262</v>
      </c>
      <c r="J41" s="24">
        <v>20.818</v>
      </c>
      <c r="K41" s="25">
        <v>98.08</v>
      </c>
      <c r="L41" s="24">
        <v>1057.153</v>
      </c>
      <c r="M41" s="24">
        <v>345.355</v>
      </c>
      <c r="N41" s="28">
        <v>1402.508</v>
      </c>
      <c r="O41" s="27">
        <v>89.03</v>
      </c>
      <c r="P41" s="24">
        <v>15.3992</v>
      </c>
      <c r="Q41" s="25">
        <v>104.4292</v>
      </c>
      <c r="R41" s="24">
        <v>1316.305</v>
      </c>
      <c r="S41" s="24">
        <v>285.3237</v>
      </c>
      <c r="T41" s="28">
        <v>1601.6287</v>
      </c>
      <c r="U41" s="15">
        <f t="shared" si="2"/>
        <v>-6.079908684544167</v>
      </c>
      <c r="V41" s="20">
        <f t="shared" si="3"/>
        <v>-12.432388355678192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197</v>
      </c>
      <c r="E42" s="23" t="s">
        <v>198</v>
      </c>
      <c r="F42" s="23" t="s">
        <v>45</v>
      </c>
      <c r="G42" s="23" t="s">
        <v>45</v>
      </c>
      <c r="H42" s="26" t="s">
        <v>133</v>
      </c>
      <c r="I42" s="27">
        <v>0</v>
      </c>
      <c r="J42" s="24">
        <v>0</v>
      </c>
      <c r="K42" s="25">
        <v>0</v>
      </c>
      <c r="L42" s="24">
        <v>78.93</v>
      </c>
      <c r="M42" s="24">
        <v>0</v>
      </c>
      <c r="N42" s="28">
        <v>78.93</v>
      </c>
      <c r="O42" s="27">
        <v>0</v>
      </c>
      <c r="P42" s="24">
        <v>0</v>
      </c>
      <c r="Q42" s="25">
        <v>0</v>
      </c>
      <c r="R42" s="24">
        <v>0</v>
      </c>
      <c r="S42" s="24">
        <v>0</v>
      </c>
      <c r="T42" s="28">
        <v>0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109</v>
      </c>
      <c r="E43" s="23" t="s">
        <v>182</v>
      </c>
      <c r="F43" s="23" t="s">
        <v>111</v>
      </c>
      <c r="G43" s="23" t="s">
        <v>112</v>
      </c>
      <c r="H43" s="26" t="s">
        <v>183</v>
      </c>
      <c r="I43" s="27">
        <v>210.647409</v>
      </c>
      <c r="J43" s="24">
        <v>5.636086</v>
      </c>
      <c r="K43" s="25">
        <v>216.283495</v>
      </c>
      <c r="L43" s="24">
        <v>2278.755171</v>
      </c>
      <c r="M43" s="24">
        <v>67.081922</v>
      </c>
      <c r="N43" s="28">
        <v>2345.837093</v>
      </c>
      <c r="O43" s="27">
        <v>0</v>
      </c>
      <c r="P43" s="24">
        <v>0</v>
      </c>
      <c r="Q43" s="25">
        <v>0</v>
      </c>
      <c r="R43" s="24">
        <v>166.983865</v>
      </c>
      <c r="S43" s="24">
        <v>6.690506</v>
      </c>
      <c r="T43" s="28">
        <v>173.674371</v>
      </c>
      <c r="U43" s="14" t="s">
        <v>18</v>
      </c>
      <c r="V43" s="19" t="s">
        <v>18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109</v>
      </c>
      <c r="E44" s="23" t="s">
        <v>238</v>
      </c>
      <c r="F44" s="23" t="s">
        <v>111</v>
      </c>
      <c r="G44" s="23" t="s">
        <v>112</v>
      </c>
      <c r="H44" s="26" t="s">
        <v>239</v>
      </c>
      <c r="I44" s="27">
        <v>0</v>
      </c>
      <c r="J44" s="24">
        <v>0</v>
      </c>
      <c r="K44" s="25">
        <v>0</v>
      </c>
      <c r="L44" s="24">
        <v>0</v>
      </c>
      <c r="M44" s="24">
        <v>49.55875</v>
      </c>
      <c r="N44" s="28">
        <v>49.55875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109</v>
      </c>
      <c r="E45" s="23" t="s">
        <v>110</v>
      </c>
      <c r="F45" s="23" t="s">
        <v>111</v>
      </c>
      <c r="G45" s="23" t="s">
        <v>112</v>
      </c>
      <c r="H45" s="26" t="s">
        <v>113</v>
      </c>
      <c r="I45" s="27">
        <v>0</v>
      </c>
      <c r="J45" s="24">
        <v>0</v>
      </c>
      <c r="K45" s="25">
        <v>0</v>
      </c>
      <c r="L45" s="24">
        <v>28.176181</v>
      </c>
      <c r="M45" s="24">
        <v>3.333364</v>
      </c>
      <c r="N45" s="28">
        <v>31.509546</v>
      </c>
      <c r="O45" s="27">
        <v>164.422396</v>
      </c>
      <c r="P45" s="24">
        <v>12.814</v>
      </c>
      <c r="Q45" s="25">
        <v>177.236396</v>
      </c>
      <c r="R45" s="24">
        <v>961.597452</v>
      </c>
      <c r="S45" s="24">
        <v>191.387454</v>
      </c>
      <c r="T45" s="28">
        <v>1152.984906</v>
      </c>
      <c r="U45" s="14" t="s">
        <v>18</v>
      </c>
      <c r="V45" s="20">
        <f t="shared" si="3"/>
        <v>-97.267132827496</v>
      </c>
    </row>
    <row r="46" spans="1:22" ht="15">
      <c r="A46" s="22" t="s">
        <v>9</v>
      </c>
      <c r="B46" s="23" t="s">
        <v>20</v>
      </c>
      <c r="C46" s="23" t="s">
        <v>21</v>
      </c>
      <c r="D46" s="23" t="s">
        <v>114</v>
      </c>
      <c r="E46" s="31" t="s">
        <v>115</v>
      </c>
      <c r="F46" s="23" t="s">
        <v>24</v>
      </c>
      <c r="G46" s="23" t="s">
        <v>116</v>
      </c>
      <c r="H46" s="26" t="s">
        <v>117</v>
      </c>
      <c r="I46" s="27">
        <v>0</v>
      </c>
      <c r="J46" s="24">
        <v>0</v>
      </c>
      <c r="K46" s="25">
        <v>0</v>
      </c>
      <c r="L46" s="24">
        <v>0</v>
      </c>
      <c r="M46" s="24">
        <v>0</v>
      </c>
      <c r="N46" s="28">
        <v>0</v>
      </c>
      <c r="O46" s="27">
        <v>2.244</v>
      </c>
      <c r="P46" s="24">
        <v>0.20056</v>
      </c>
      <c r="Q46" s="25">
        <v>2.44456</v>
      </c>
      <c r="R46" s="24">
        <v>27.8802</v>
      </c>
      <c r="S46" s="24">
        <v>2.902229</v>
      </c>
      <c r="T46" s="28">
        <v>30.782429</v>
      </c>
      <c r="U46" s="14" t="s">
        <v>18</v>
      </c>
      <c r="V46" s="19" t="s">
        <v>18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118</v>
      </c>
      <c r="E47" s="23" t="s">
        <v>119</v>
      </c>
      <c r="F47" s="23" t="s">
        <v>32</v>
      </c>
      <c r="G47" s="23" t="s">
        <v>33</v>
      </c>
      <c r="H47" s="26" t="s">
        <v>33</v>
      </c>
      <c r="I47" s="27">
        <v>25.325554</v>
      </c>
      <c r="J47" s="24">
        <v>0</v>
      </c>
      <c r="K47" s="25">
        <v>25.325554</v>
      </c>
      <c r="L47" s="24">
        <v>697.180517</v>
      </c>
      <c r="M47" s="24">
        <v>66.280916</v>
      </c>
      <c r="N47" s="28">
        <v>763.461433</v>
      </c>
      <c r="O47" s="27">
        <v>246.866245</v>
      </c>
      <c r="P47" s="24">
        <v>20.508774</v>
      </c>
      <c r="Q47" s="25">
        <v>267.375019</v>
      </c>
      <c r="R47" s="24">
        <v>1744.836361</v>
      </c>
      <c r="S47" s="24">
        <v>252.347266</v>
      </c>
      <c r="T47" s="28">
        <v>1997.183627</v>
      </c>
      <c r="U47" s="15">
        <f t="shared" si="2"/>
        <v>-90.52807771843487</v>
      </c>
      <c r="V47" s="20">
        <f t="shared" si="3"/>
        <v>-61.77309774230388</v>
      </c>
    </row>
    <row r="48" spans="1:22" ht="15">
      <c r="A48" s="22" t="s">
        <v>9</v>
      </c>
      <c r="B48" s="23" t="s">
        <v>20</v>
      </c>
      <c r="C48" s="23" t="s">
        <v>21</v>
      </c>
      <c r="D48" s="23" t="s">
        <v>120</v>
      </c>
      <c r="E48" s="23" t="s">
        <v>121</v>
      </c>
      <c r="F48" s="23" t="s">
        <v>24</v>
      </c>
      <c r="G48" s="23" t="s">
        <v>122</v>
      </c>
      <c r="H48" s="26" t="s">
        <v>123</v>
      </c>
      <c r="I48" s="27">
        <v>106.56945</v>
      </c>
      <c r="J48" s="24">
        <v>3.18336</v>
      </c>
      <c r="K48" s="25">
        <v>109.75281</v>
      </c>
      <c r="L48" s="24">
        <v>529.797641</v>
      </c>
      <c r="M48" s="24">
        <v>16.199407</v>
      </c>
      <c r="N48" s="28">
        <v>545.997048</v>
      </c>
      <c r="O48" s="27">
        <v>198.872272</v>
      </c>
      <c r="P48" s="24">
        <v>4.340754</v>
      </c>
      <c r="Q48" s="25">
        <v>203.213026</v>
      </c>
      <c r="R48" s="24">
        <v>1787.641491</v>
      </c>
      <c r="S48" s="24">
        <v>38.464113</v>
      </c>
      <c r="T48" s="28">
        <v>1826.105604</v>
      </c>
      <c r="U48" s="15">
        <f t="shared" si="2"/>
        <v>-45.991252548938476</v>
      </c>
      <c r="V48" s="20">
        <f t="shared" si="3"/>
        <v>-70.1004669826313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124</v>
      </c>
      <c r="E49" s="23" t="s">
        <v>125</v>
      </c>
      <c r="F49" s="23" t="s">
        <v>24</v>
      </c>
      <c r="G49" s="23" t="s">
        <v>126</v>
      </c>
      <c r="H49" s="26" t="s">
        <v>127</v>
      </c>
      <c r="I49" s="27">
        <v>0</v>
      </c>
      <c r="J49" s="24">
        <v>0</v>
      </c>
      <c r="K49" s="25">
        <v>0</v>
      </c>
      <c r="L49" s="24">
        <v>0</v>
      </c>
      <c r="M49" s="24">
        <v>0</v>
      </c>
      <c r="N49" s="28">
        <v>0</v>
      </c>
      <c r="O49" s="27">
        <v>4.862957</v>
      </c>
      <c r="P49" s="24">
        <v>2.2704</v>
      </c>
      <c r="Q49" s="25">
        <v>7.133357</v>
      </c>
      <c r="R49" s="24">
        <v>4.862957</v>
      </c>
      <c r="S49" s="24">
        <v>7.526205</v>
      </c>
      <c r="T49" s="28">
        <v>12.389162</v>
      </c>
      <c r="U49" s="14" t="s">
        <v>18</v>
      </c>
      <c r="V49" s="19" t="s">
        <v>18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128</v>
      </c>
      <c r="E50" s="23" t="s">
        <v>207</v>
      </c>
      <c r="F50" s="23" t="s">
        <v>45</v>
      </c>
      <c r="G50" s="23" t="s">
        <v>45</v>
      </c>
      <c r="H50" s="26" t="s">
        <v>130</v>
      </c>
      <c r="I50" s="27">
        <v>359.536796</v>
      </c>
      <c r="J50" s="24">
        <v>20.929019</v>
      </c>
      <c r="K50" s="25">
        <v>380.465815</v>
      </c>
      <c r="L50" s="24">
        <v>3756.337978</v>
      </c>
      <c r="M50" s="24">
        <v>263.933682</v>
      </c>
      <c r="N50" s="28">
        <v>4020.27166</v>
      </c>
      <c r="O50" s="27">
        <v>0</v>
      </c>
      <c r="P50" s="24">
        <v>0</v>
      </c>
      <c r="Q50" s="25">
        <v>0</v>
      </c>
      <c r="R50" s="24">
        <v>0</v>
      </c>
      <c r="S50" s="24">
        <v>0</v>
      </c>
      <c r="T50" s="28">
        <v>0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20</v>
      </c>
      <c r="C51" s="23" t="s">
        <v>27</v>
      </c>
      <c r="D51" s="23" t="s">
        <v>128</v>
      </c>
      <c r="E51" s="23" t="s">
        <v>129</v>
      </c>
      <c r="F51" s="23" t="s">
        <v>45</v>
      </c>
      <c r="G51" s="23" t="s">
        <v>45</v>
      </c>
      <c r="H51" s="26" t="s">
        <v>130</v>
      </c>
      <c r="I51" s="27">
        <v>0</v>
      </c>
      <c r="J51" s="24">
        <v>0</v>
      </c>
      <c r="K51" s="25">
        <v>0</v>
      </c>
      <c r="L51" s="24">
        <v>1154.59633</v>
      </c>
      <c r="M51" s="24">
        <v>67.930711</v>
      </c>
      <c r="N51" s="28">
        <v>1222.527041</v>
      </c>
      <c r="O51" s="27">
        <v>548.922421</v>
      </c>
      <c r="P51" s="24">
        <v>45.80534</v>
      </c>
      <c r="Q51" s="25">
        <v>594.727761</v>
      </c>
      <c r="R51" s="24">
        <v>5390.488408</v>
      </c>
      <c r="S51" s="24">
        <v>495.09999</v>
      </c>
      <c r="T51" s="28">
        <v>5885.588398</v>
      </c>
      <c r="U51" s="14" t="s">
        <v>18</v>
      </c>
      <c r="V51" s="20">
        <f t="shared" si="3"/>
        <v>-79.22846522166873</v>
      </c>
    </row>
    <row r="52" spans="1:22" ht="15">
      <c r="A52" s="22" t="s">
        <v>9</v>
      </c>
      <c r="B52" s="23" t="s">
        <v>51</v>
      </c>
      <c r="C52" s="23" t="s">
        <v>27</v>
      </c>
      <c r="D52" s="23" t="s">
        <v>128</v>
      </c>
      <c r="E52" s="23" t="s">
        <v>129</v>
      </c>
      <c r="F52" s="23" t="s">
        <v>45</v>
      </c>
      <c r="G52" s="23" t="s">
        <v>45</v>
      </c>
      <c r="H52" s="26" t="s">
        <v>130</v>
      </c>
      <c r="I52" s="27">
        <v>0</v>
      </c>
      <c r="J52" s="24">
        <v>0</v>
      </c>
      <c r="K52" s="25">
        <v>0</v>
      </c>
      <c r="L52" s="24">
        <v>0</v>
      </c>
      <c r="M52" s="24">
        <v>0.014018</v>
      </c>
      <c r="N52" s="28">
        <v>0.014018</v>
      </c>
      <c r="O52" s="27">
        <v>0</v>
      </c>
      <c r="P52" s="24">
        <v>0</v>
      </c>
      <c r="Q52" s="25">
        <v>0</v>
      </c>
      <c r="R52" s="24">
        <v>0</v>
      </c>
      <c r="S52" s="24">
        <v>0.004923</v>
      </c>
      <c r="T52" s="28">
        <v>0.004923</v>
      </c>
      <c r="U52" s="14" t="s">
        <v>18</v>
      </c>
      <c r="V52" s="19" t="s">
        <v>18</v>
      </c>
    </row>
    <row r="53" spans="1:22" ht="15">
      <c r="A53" s="22" t="s">
        <v>9</v>
      </c>
      <c r="B53" s="23" t="s">
        <v>51</v>
      </c>
      <c r="C53" s="23" t="s">
        <v>27</v>
      </c>
      <c r="D53" s="23" t="s">
        <v>128</v>
      </c>
      <c r="E53" s="23" t="s">
        <v>207</v>
      </c>
      <c r="F53" s="23" t="s">
        <v>45</v>
      </c>
      <c r="G53" s="23" t="s">
        <v>45</v>
      </c>
      <c r="H53" s="26" t="s">
        <v>130</v>
      </c>
      <c r="I53" s="27">
        <v>0</v>
      </c>
      <c r="J53" s="24">
        <v>0</v>
      </c>
      <c r="K53" s="25">
        <v>0</v>
      </c>
      <c r="L53" s="24">
        <v>0</v>
      </c>
      <c r="M53" s="24">
        <v>0.011043</v>
      </c>
      <c r="N53" s="28">
        <v>0.011043</v>
      </c>
      <c r="O53" s="27">
        <v>0</v>
      </c>
      <c r="P53" s="24">
        <v>0</v>
      </c>
      <c r="Q53" s="25">
        <v>0</v>
      </c>
      <c r="R53" s="24">
        <v>0</v>
      </c>
      <c r="S53" s="24">
        <v>0</v>
      </c>
      <c r="T53" s="28">
        <v>0</v>
      </c>
      <c r="U53" s="14" t="s">
        <v>18</v>
      </c>
      <c r="V53" s="19" t="s">
        <v>18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131</v>
      </c>
      <c r="E54" s="23" t="s">
        <v>132</v>
      </c>
      <c r="F54" s="23" t="s">
        <v>45</v>
      </c>
      <c r="G54" s="23" t="s">
        <v>45</v>
      </c>
      <c r="H54" s="26" t="s">
        <v>133</v>
      </c>
      <c r="I54" s="27">
        <v>285.436788</v>
      </c>
      <c r="J54" s="24">
        <v>7.613822</v>
      </c>
      <c r="K54" s="25">
        <v>293.050609</v>
      </c>
      <c r="L54" s="24">
        <v>13299.947895</v>
      </c>
      <c r="M54" s="24">
        <v>923.445304</v>
      </c>
      <c r="N54" s="28">
        <v>14223.393199</v>
      </c>
      <c r="O54" s="27">
        <v>1972.150845</v>
      </c>
      <c r="P54" s="24">
        <v>136.466206</v>
      </c>
      <c r="Q54" s="25">
        <v>2108.61705</v>
      </c>
      <c r="R54" s="24">
        <v>23544.152663</v>
      </c>
      <c r="S54" s="24">
        <v>1656.48018</v>
      </c>
      <c r="T54" s="28">
        <v>25200.632844</v>
      </c>
      <c r="U54" s="15">
        <f t="shared" si="2"/>
        <v>-86.10223658202895</v>
      </c>
      <c r="V54" s="20">
        <f t="shared" si="3"/>
        <v>-43.559380881236734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131</v>
      </c>
      <c r="E55" s="23" t="s">
        <v>237</v>
      </c>
      <c r="F55" s="23" t="s">
        <v>45</v>
      </c>
      <c r="G55" s="23" t="s">
        <v>45</v>
      </c>
      <c r="H55" s="26" t="s">
        <v>133</v>
      </c>
      <c r="I55" s="27">
        <v>1646.845246</v>
      </c>
      <c r="J55" s="24">
        <v>101.307045</v>
      </c>
      <c r="K55" s="25">
        <v>1748.152291</v>
      </c>
      <c r="L55" s="24">
        <v>8720.788968</v>
      </c>
      <c r="M55" s="24">
        <v>599.784787</v>
      </c>
      <c r="N55" s="28">
        <v>9320.573756</v>
      </c>
      <c r="O55" s="27">
        <v>0</v>
      </c>
      <c r="P55" s="24">
        <v>0</v>
      </c>
      <c r="Q55" s="25">
        <v>0</v>
      </c>
      <c r="R55" s="24">
        <v>0</v>
      </c>
      <c r="S55" s="24">
        <v>0</v>
      </c>
      <c r="T55" s="28">
        <v>0</v>
      </c>
      <c r="U55" s="14" t="s">
        <v>18</v>
      </c>
      <c r="V55" s="19" t="s">
        <v>18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134</v>
      </c>
      <c r="E56" s="23" t="s">
        <v>135</v>
      </c>
      <c r="F56" s="23" t="s">
        <v>39</v>
      </c>
      <c r="G56" s="23" t="s">
        <v>40</v>
      </c>
      <c r="H56" s="26" t="s">
        <v>136</v>
      </c>
      <c r="I56" s="27">
        <v>0</v>
      </c>
      <c r="J56" s="24">
        <v>672.7435</v>
      </c>
      <c r="K56" s="25">
        <v>672.7435</v>
      </c>
      <c r="L56" s="24">
        <v>0</v>
      </c>
      <c r="M56" s="24">
        <v>8144.4344</v>
      </c>
      <c r="N56" s="28">
        <v>8144.4344</v>
      </c>
      <c r="O56" s="27">
        <v>0</v>
      </c>
      <c r="P56" s="24">
        <v>678.7758</v>
      </c>
      <c r="Q56" s="25">
        <v>678.7758</v>
      </c>
      <c r="R56" s="24">
        <v>2432.2555</v>
      </c>
      <c r="S56" s="24">
        <v>5429.438</v>
      </c>
      <c r="T56" s="28">
        <v>7861.6935</v>
      </c>
      <c r="U56" s="15">
        <f t="shared" si="2"/>
        <v>-0.888702867721558</v>
      </c>
      <c r="V56" s="20">
        <f t="shared" si="3"/>
        <v>3.5964375868888787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134</v>
      </c>
      <c r="E57" s="23" t="s">
        <v>137</v>
      </c>
      <c r="F57" s="23" t="s">
        <v>39</v>
      </c>
      <c r="G57" s="23" t="s">
        <v>43</v>
      </c>
      <c r="H57" s="26" t="s">
        <v>43</v>
      </c>
      <c r="I57" s="27">
        <v>154.2636</v>
      </c>
      <c r="J57" s="24">
        <v>200.4633</v>
      </c>
      <c r="K57" s="25">
        <v>354.7269</v>
      </c>
      <c r="L57" s="24">
        <v>3110.996972</v>
      </c>
      <c r="M57" s="24">
        <v>2543.099393</v>
      </c>
      <c r="N57" s="28">
        <v>5654.096365</v>
      </c>
      <c r="O57" s="27">
        <v>745.2076</v>
      </c>
      <c r="P57" s="24">
        <v>314.3445</v>
      </c>
      <c r="Q57" s="25">
        <v>1059.5521</v>
      </c>
      <c r="R57" s="24">
        <v>2429.601614</v>
      </c>
      <c r="S57" s="24">
        <v>2604.1092</v>
      </c>
      <c r="T57" s="28">
        <v>5033.710814</v>
      </c>
      <c r="U57" s="15">
        <f t="shared" si="2"/>
        <v>-66.52105167834598</v>
      </c>
      <c r="V57" s="20">
        <f t="shared" si="3"/>
        <v>12.324616449450264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134</v>
      </c>
      <c r="E58" s="23" t="s">
        <v>138</v>
      </c>
      <c r="F58" s="23" t="s">
        <v>39</v>
      </c>
      <c r="G58" s="23" t="s">
        <v>40</v>
      </c>
      <c r="H58" s="26" t="s">
        <v>136</v>
      </c>
      <c r="I58" s="27">
        <v>0</v>
      </c>
      <c r="J58" s="24">
        <v>26.52</v>
      </c>
      <c r="K58" s="25">
        <v>26.52</v>
      </c>
      <c r="L58" s="24">
        <v>0</v>
      </c>
      <c r="M58" s="24">
        <v>359.1871</v>
      </c>
      <c r="N58" s="28">
        <v>359.1871</v>
      </c>
      <c r="O58" s="27">
        <v>0</v>
      </c>
      <c r="P58" s="24">
        <v>75.7844</v>
      </c>
      <c r="Q58" s="25">
        <v>75.7844</v>
      </c>
      <c r="R58" s="24">
        <v>31.9231</v>
      </c>
      <c r="S58" s="24">
        <v>513.9118</v>
      </c>
      <c r="T58" s="28">
        <v>545.8349</v>
      </c>
      <c r="U58" s="15">
        <f t="shared" si="2"/>
        <v>-65.00599067882045</v>
      </c>
      <c r="V58" s="20">
        <f t="shared" si="3"/>
        <v>-34.19491864664571</v>
      </c>
    </row>
    <row r="59" spans="1:22" ht="15">
      <c r="A59" s="22" t="s">
        <v>9</v>
      </c>
      <c r="B59" s="23" t="s">
        <v>20</v>
      </c>
      <c r="C59" s="23" t="s">
        <v>21</v>
      </c>
      <c r="D59" s="23" t="s">
        <v>140</v>
      </c>
      <c r="E59" s="23" t="s">
        <v>141</v>
      </c>
      <c r="F59" s="23" t="s">
        <v>24</v>
      </c>
      <c r="G59" s="23" t="s">
        <v>58</v>
      </c>
      <c r="H59" s="26" t="s">
        <v>59</v>
      </c>
      <c r="I59" s="27">
        <v>54.81</v>
      </c>
      <c r="J59" s="24">
        <v>0</v>
      </c>
      <c r="K59" s="25">
        <v>54.81</v>
      </c>
      <c r="L59" s="24">
        <v>293.3173</v>
      </c>
      <c r="M59" s="24">
        <v>0</v>
      </c>
      <c r="N59" s="28">
        <v>293.3173</v>
      </c>
      <c r="O59" s="27">
        <v>58.657932</v>
      </c>
      <c r="P59" s="24">
        <v>0</v>
      </c>
      <c r="Q59" s="25">
        <v>58.657932</v>
      </c>
      <c r="R59" s="24">
        <v>405.211497</v>
      </c>
      <c r="S59" s="24">
        <v>0</v>
      </c>
      <c r="T59" s="28">
        <v>405.211497</v>
      </c>
      <c r="U59" s="15">
        <f t="shared" si="2"/>
        <v>-6.559951687352362</v>
      </c>
      <c r="V59" s="20">
        <f t="shared" si="3"/>
        <v>-27.61377646695943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190</v>
      </c>
      <c r="E60" s="23" t="s">
        <v>79</v>
      </c>
      <c r="F60" s="23" t="s">
        <v>45</v>
      </c>
      <c r="G60" s="23" t="s">
        <v>45</v>
      </c>
      <c r="H60" s="26" t="s">
        <v>80</v>
      </c>
      <c r="I60" s="27">
        <v>1719.97007</v>
      </c>
      <c r="J60" s="24">
        <v>139.82677</v>
      </c>
      <c r="K60" s="25">
        <v>1859.79684</v>
      </c>
      <c r="L60" s="24">
        <v>14799.333771</v>
      </c>
      <c r="M60" s="24">
        <v>1373.412595</v>
      </c>
      <c r="N60" s="28">
        <v>16172.746366</v>
      </c>
      <c r="O60" s="27">
        <v>1313.05777</v>
      </c>
      <c r="P60" s="24">
        <v>131.58322</v>
      </c>
      <c r="Q60" s="25">
        <v>1444.64099</v>
      </c>
      <c r="R60" s="24">
        <v>1313.05777</v>
      </c>
      <c r="S60" s="24">
        <v>131.58322</v>
      </c>
      <c r="T60" s="28">
        <v>1444.64099</v>
      </c>
      <c r="U60" s="15">
        <f t="shared" si="2"/>
        <v>28.7376485143205</v>
      </c>
      <c r="V60" s="19" t="s">
        <v>18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142</v>
      </c>
      <c r="E61" s="23" t="s">
        <v>143</v>
      </c>
      <c r="F61" s="23" t="s">
        <v>30</v>
      </c>
      <c r="G61" s="23" t="s">
        <v>31</v>
      </c>
      <c r="H61" s="26" t="s">
        <v>31</v>
      </c>
      <c r="I61" s="27">
        <v>1220.46532</v>
      </c>
      <c r="J61" s="24">
        <v>11.537012</v>
      </c>
      <c r="K61" s="25">
        <v>1232.002332</v>
      </c>
      <c r="L61" s="24">
        <v>9435.011344</v>
      </c>
      <c r="M61" s="24">
        <v>72.551221</v>
      </c>
      <c r="N61" s="28">
        <v>9507.562564</v>
      </c>
      <c r="O61" s="27">
        <v>644.306292</v>
      </c>
      <c r="P61" s="24">
        <v>3.718719</v>
      </c>
      <c r="Q61" s="25">
        <v>648.025011</v>
      </c>
      <c r="R61" s="24">
        <v>6673.923391</v>
      </c>
      <c r="S61" s="24">
        <v>43.638467</v>
      </c>
      <c r="T61" s="28">
        <v>6717.561858</v>
      </c>
      <c r="U61" s="15">
        <f t="shared" si="2"/>
        <v>90.11647869869024</v>
      </c>
      <c r="V61" s="20">
        <f t="shared" si="3"/>
        <v>41.53293657694219</v>
      </c>
    </row>
    <row r="62" spans="1:22" ht="15">
      <c r="A62" s="22" t="s">
        <v>9</v>
      </c>
      <c r="B62" s="23" t="s">
        <v>20</v>
      </c>
      <c r="C62" s="23" t="s">
        <v>27</v>
      </c>
      <c r="D62" s="23" t="s">
        <v>144</v>
      </c>
      <c r="E62" s="23" t="s">
        <v>145</v>
      </c>
      <c r="F62" s="23" t="s">
        <v>39</v>
      </c>
      <c r="G62" s="23" t="s">
        <v>146</v>
      </c>
      <c r="H62" s="26" t="s">
        <v>146</v>
      </c>
      <c r="I62" s="27">
        <v>425.902248</v>
      </c>
      <c r="J62" s="24">
        <v>106.908237</v>
      </c>
      <c r="K62" s="25">
        <v>532.810485</v>
      </c>
      <c r="L62" s="24">
        <v>3769.323428</v>
      </c>
      <c r="M62" s="24">
        <v>1046.74702</v>
      </c>
      <c r="N62" s="28">
        <v>4816.070448</v>
      </c>
      <c r="O62" s="27">
        <v>361.337223</v>
      </c>
      <c r="P62" s="24">
        <v>109.896463</v>
      </c>
      <c r="Q62" s="25">
        <v>471.233686</v>
      </c>
      <c r="R62" s="24">
        <v>2891.035277</v>
      </c>
      <c r="S62" s="24">
        <v>892.861405</v>
      </c>
      <c r="T62" s="28">
        <v>3783.896682</v>
      </c>
      <c r="U62" s="15">
        <f t="shared" si="2"/>
        <v>13.067147113926826</v>
      </c>
      <c r="V62" s="20">
        <f t="shared" si="3"/>
        <v>27.278064195305653</v>
      </c>
    </row>
    <row r="63" spans="1:22" ht="15">
      <c r="A63" s="22" t="s">
        <v>9</v>
      </c>
      <c r="B63" s="23" t="s">
        <v>20</v>
      </c>
      <c r="C63" s="23" t="s">
        <v>21</v>
      </c>
      <c r="D63" s="23" t="s">
        <v>188</v>
      </c>
      <c r="E63" s="23" t="s">
        <v>189</v>
      </c>
      <c r="F63" s="23" t="s">
        <v>24</v>
      </c>
      <c r="G63" s="23" t="s">
        <v>106</v>
      </c>
      <c r="H63" s="26" t="s">
        <v>139</v>
      </c>
      <c r="I63" s="27">
        <v>0</v>
      </c>
      <c r="J63" s="24">
        <v>0</v>
      </c>
      <c r="K63" s="25">
        <v>0</v>
      </c>
      <c r="L63" s="24">
        <v>41.18</v>
      </c>
      <c r="M63" s="24">
        <v>3.45</v>
      </c>
      <c r="N63" s="28">
        <v>44.63</v>
      </c>
      <c r="O63" s="27">
        <v>20.8</v>
      </c>
      <c r="P63" s="24">
        <v>0</v>
      </c>
      <c r="Q63" s="25">
        <v>20.8</v>
      </c>
      <c r="R63" s="24">
        <v>49.78</v>
      </c>
      <c r="S63" s="24">
        <v>0</v>
      </c>
      <c r="T63" s="28">
        <v>49.78</v>
      </c>
      <c r="U63" s="14" t="s">
        <v>18</v>
      </c>
      <c r="V63" s="20">
        <f t="shared" si="3"/>
        <v>-10.345520289272802</v>
      </c>
    </row>
    <row r="64" spans="1:22" ht="15">
      <c r="A64" s="22" t="s">
        <v>9</v>
      </c>
      <c r="B64" s="23" t="s">
        <v>20</v>
      </c>
      <c r="C64" s="23" t="s">
        <v>21</v>
      </c>
      <c r="D64" s="23" t="s">
        <v>147</v>
      </c>
      <c r="E64" s="23" t="s">
        <v>148</v>
      </c>
      <c r="F64" s="23" t="s">
        <v>24</v>
      </c>
      <c r="G64" s="23" t="s">
        <v>25</v>
      </c>
      <c r="H64" s="26" t="s">
        <v>26</v>
      </c>
      <c r="I64" s="27">
        <v>63.277071</v>
      </c>
      <c r="J64" s="24">
        <v>1.5468</v>
      </c>
      <c r="K64" s="25">
        <v>64.823871</v>
      </c>
      <c r="L64" s="24">
        <v>483.900706</v>
      </c>
      <c r="M64" s="24">
        <v>20.316574</v>
      </c>
      <c r="N64" s="28">
        <v>504.21728</v>
      </c>
      <c r="O64" s="27">
        <v>48.921807</v>
      </c>
      <c r="P64" s="24">
        <v>2.21695</v>
      </c>
      <c r="Q64" s="25">
        <v>51.138757</v>
      </c>
      <c r="R64" s="24">
        <v>939.400713</v>
      </c>
      <c r="S64" s="24">
        <v>50.84821</v>
      </c>
      <c r="T64" s="28">
        <v>990.248923</v>
      </c>
      <c r="U64" s="15">
        <f t="shared" si="2"/>
        <v>26.76074821294541</v>
      </c>
      <c r="V64" s="20">
        <f t="shared" si="3"/>
        <v>-49.08176436360537</v>
      </c>
    </row>
    <row r="65" spans="1:22" ht="15">
      <c r="A65" s="22" t="s">
        <v>9</v>
      </c>
      <c r="B65" s="23" t="s">
        <v>20</v>
      </c>
      <c r="C65" s="23" t="s">
        <v>21</v>
      </c>
      <c r="D65" s="23" t="s">
        <v>147</v>
      </c>
      <c r="E65" s="23" t="s">
        <v>23</v>
      </c>
      <c r="F65" s="23" t="s">
        <v>24</v>
      </c>
      <c r="G65" s="23" t="s">
        <v>25</v>
      </c>
      <c r="H65" s="26" t="s">
        <v>26</v>
      </c>
      <c r="I65" s="27">
        <v>20.000673</v>
      </c>
      <c r="J65" s="24">
        <v>0</v>
      </c>
      <c r="K65" s="25">
        <v>20.000673</v>
      </c>
      <c r="L65" s="24">
        <v>20.000673</v>
      </c>
      <c r="M65" s="24">
        <v>0</v>
      </c>
      <c r="N65" s="28">
        <v>20.000673</v>
      </c>
      <c r="O65" s="27">
        <v>0</v>
      </c>
      <c r="P65" s="24">
        <v>0</v>
      </c>
      <c r="Q65" s="25">
        <v>0</v>
      </c>
      <c r="R65" s="24">
        <v>0</v>
      </c>
      <c r="S65" s="24">
        <v>0</v>
      </c>
      <c r="T65" s="28">
        <v>0</v>
      </c>
      <c r="U65" s="14" t="s">
        <v>18</v>
      </c>
      <c r="V65" s="19" t="s">
        <v>18</v>
      </c>
    </row>
    <row r="66" spans="1:22" ht="15">
      <c r="A66" s="22" t="s">
        <v>9</v>
      </c>
      <c r="B66" s="23" t="s">
        <v>20</v>
      </c>
      <c r="C66" s="23" t="s">
        <v>21</v>
      </c>
      <c r="D66" s="23" t="s">
        <v>220</v>
      </c>
      <c r="E66" s="23" t="s">
        <v>149</v>
      </c>
      <c r="F66" s="23" t="s">
        <v>24</v>
      </c>
      <c r="G66" s="23" t="s">
        <v>122</v>
      </c>
      <c r="H66" s="26" t="s">
        <v>123</v>
      </c>
      <c r="I66" s="27">
        <v>440.749722</v>
      </c>
      <c r="J66" s="24">
        <v>0</v>
      </c>
      <c r="K66" s="25">
        <v>440.749722</v>
      </c>
      <c r="L66" s="24">
        <v>928.161373</v>
      </c>
      <c r="M66" s="24">
        <v>0</v>
      </c>
      <c r="N66" s="28">
        <v>928.161373</v>
      </c>
      <c r="O66" s="27">
        <v>186.93436</v>
      </c>
      <c r="P66" s="24">
        <v>0</v>
      </c>
      <c r="Q66" s="25">
        <v>186.93436</v>
      </c>
      <c r="R66" s="24">
        <v>1946.753897</v>
      </c>
      <c r="S66" s="24">
        <v>70.78018</v>
      </c>
      <c r="T66" s="28">
        <v>2017.534077</v>
      </c>
      <c r="U66" s="14" t="s">
        <v>18</v>
      </c>
      <c r="V66" s="20">
        <f t="shared" si="3"/>
        <v>-53.99525670564424</v>
      </c>
    </row>
    <row r="67" spans="1:22" ht="15">
      <c r="A67" s="22" t="s">
        <v>9</v>
      </c>
      <c r="B67" s="23" t="s">
        <v>20</v>
      </c>
      <c r="C67" s="23" t="s">
        <v>21</v>
      </c>
      <c r="D67" s="23" t="s">
        <v>199</v>
      </c>
      <c r="E67" s="23" t="s">
        <v>25</v>
      </c>
      <c r="F67" s="23" t="s">
        <v>24</v>
      </c>
      <c r="G67" s="23" t="s">
        <v>25</v>
      </c>
      <c r="H67" s="26" t="s">
        <v>200</v>
      </c>
      <c r="I67" s="27">
        <v>0</v>
      </c>
      <c r="J67" s="24">
        <v>0</v>
      </c>
      <c r="K67" s="25">
        <v>0</v>
      </c>
      <c r="L67" s="24">
        <v>140.4</v>
      </c>
      <c r="M67" s="24">
        <v>0</v>
      </c>
      <c r="N67" s="28">
        <v>140.4</v>
      </c>
      <c r="O67" s="27">
        <v>0</v>
      </c>
      <c r="P67" s="24">
        <v>0</v>
      </c>
      <c r="Q67" s="25">
        <v>0</v>
      </c>
      <c r="R67" s="24">
        <v>76.9545</v>
      </c>
      <c r="S67" s="24">
        <v>0</v>
      </c>
      <c r="T67" s="28">
        <v>76.9545</v>
      </c>
      <c r="U67" s="14" t="s">
        <v>18</v>
      </c>
      <c r="V67" s="20">
        <f t="shared" si="3"/>
        <v>82.44547102508626</v>
      </c>
    </row>
    <row r="68" spans="1:22" ht="15">
      <c r="A68" s="22" t="s">
        <v>9</v>
      </c>
      <c r="B68" s="23" t="s">
        <v>20</v>
      </c>
      <c r="C68" s="23" t="s">
        <v>27</v>
      </c>
      <c r="D68" s="23" t="s">
        <v>150</v>
      </c>
      <c r="E68" s="23" t="s">
        <v>151</v>
      </c>
      <c r="F68" s="23" t="s">
        <v>24</v>
      </c>
      <c r="G68" s="23" t="s">
        <v>62</v>
      </c>
      <c r="H68" s="26" t="s">
        <v>152</v>
      </c>
      <c r="I68" s="27">
        <v>68.60476</v>
      </c>
      <c r="J68" s="24">
        <v>35.863296</v>
      </c>
      <c r="K68" s="25">
        <v>104.468056</v>
      </c>
      <c r="L68" s="24">
        <v>749.673797</v>
      </c>
      <c r="M68" s="24">
        <v>377.186455</v>
      </c>
      <c r="N68" s="28">
        <v>1126.860252</v>
      </c>
      <c r="O68" s="27">
        <v>38.844598</v>
      </c>
      <c r="P68" s="24">
        <v>31.851504</v>
      </c>
      <c r="Q68" s="25">
        <v>70.696102</v>
      </c>
      <c r="R68" s="24">
        <v>293.733598</v>
      </c>
      <c r="S68" s="24">
        <v>277.783356</v>
      </c>
      <c r="T68" s="28">
        <v>571.516954</v>
      </c>
      <c r="U68" s="15">
        <f t="shared" si="2"/>
        <v>47.7706026847138</v>
      </c>
      <c r="V68" s="20">
        <f t="shared" si="3"/>
        <v>97.17004790727518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153</v>
      </c>
      <c r="E69" s="23" t="s">
        <v>154</v>
      </c>
      <c r="F69" s="23" t="s">
        <v>39</v>
      </c>
      <c r="G69" s="23" t="s">
        <v>40</v>
      </c>
      <c r="H69" s="26" t="s">
        <v>41</v>
      </c>
      <c r="I69" s="27">
        <v>0</v>
      </c>
      <c r="J69" s="24">
        <v>0</v>
      </c>
      <c r="K69" s="25">
        <v>0</v>
      </c>
      <c r="L69" s="24">
        <v>0</v>
      </c>
      <c r="M69" s="24">
        <v>0</v>
      </c>
      <c r="N69" s="28">
        <v>0</v>
      </c>
      <c r="O69" s="27">
        <v>0</v>
      </c>
      <c r="P69" s="24">
        <v>0</v>
      </c>
      <c r="Q69" s="25">
        <v>0</v>
      </c>
      <c r="R69" s="24">
        <v>8.475574</v>
      </c>
      <c r="S69" s="24">
        <v>21.914266</v>
      </c>
      <c r="T69" s="28">
        <v>30.38984</v>
      </c>
      <c r="U69" s="14" t="s">
        <v>18</v>
      </c>
      <c r="V69" s="19" t="s">
        <v>18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155</v>
      </c>
      <c r="E70" s="23" t="s">
        <v>156</v>
      </c>
      <c r="F70" s="23" t="s">
        <v>45</v>
      </c>
      <c r="G70" s="23" t="s">
        <v>45</v>
      </c>
      <c r="H70" s="26" t="s">
        <v>133</v>
      </c>
      <c r="I70" s="27">
        <v>568.758376</v>
      </c>
      <c r="J70" s="24">
        <v>173.269662</v>
      </c>
      <c r="K70" s="25">
        <v>742.028038</v>
      </c>
      <c r="L70" s="24">
        <v>6381.870368</v>
      </c>
      <c r="M70" s="24">
        <v>1593.297392</v>
      </c>
      <c r="N70" s="28">
        <v>7975.16776</v>
      </c>
      <c r="O70" s="27">
        <v>559.188271</v>
      </c>
      <c r="P70" s="24">
        <v>143.493197</v>
      </c>
      <c r="Q70" s="25">
        <v>702.681468</v>
      </c>
      <c r="R70" s="24">
        <v>5586.052564</v>
      </c>
      <c r="S70" s="24">
        <v>1530.11926</v>
      </c>
      <c r="T70" s="28">
        <v>7116.171824</v>
      </c>
      <c r="U70" s="15">
        <f t="shared" si="2"/>
        <v>5.599488785721052</v>
      </c>
      <c r="V70" s="20">
        <f t="shared" si="3"/>
        <v>12.07103984059168</v>
      </c>
    </row>
    <row r="71" spans="1:22" ht="15">
      <c r="A71" s="22" t="s">
        <v>9</v>
      </c>
      <c r="B71" s="23" t="s">
        <v>20</v>
      </c>
      <c r="C71" s="23" t="s">
        <v>21</v>
      </c>
      <c r="D71" s="23" t="s">
        <v>210</v>
      </c>
      <c r="E71" s="23" t="s">
        <v>211</v>
      </c>
      <c r="F71" s="23" t="s">
        <v>54</v>
      </c>
      <c r="G71" s="23" t="s">
        <v>55</v>
      </c>
      <c r="H71" s="26" t="s">
        <v>212</v>
      </c>
      <c r="I71" s="27">
        <v>0</v>
      </c>
      <c r="J71" s="24">
        <v>0</v>
      </c>
      <c r="K71" s="25">
        <v>0</v>
      </c>
      <c r="L71" s="24">
        <v>0</v>
      </c>
      <c r="M71" s="24">
        <v>0</v>
      </c>
      <c r="N71" s="28">
        <v>0</v>
      </c>
      <c r="O71" s="27">
        <v>0</v>
      </c>
      <c r="P71" s="24">
        <v>0</v>
      </c>
      <c r="Q71" s="25">
        <v>0</v>
      </c>
      <c r="R71" s="24">
        <v>0</v>
      </c>
      <c r="S71" s="24">
        <v>1.4727</v>
      </c>
      <c r="T71" s="28">
        <v>1.4727</v>
      </c>
      <c r="U71" s="14" t="s">
        <v>18</v>
      </c>
      <c r="V71" s="19" t="s">
        <v>18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232</v>
      </c>
      <c r="E72" s="23" t="s">
        <v>233</v>
      </c>
      <c r="F72" s="23" t="s">
        <v>45</v>
      </c>
      <c r="G72" s="23" t="s">
        <v>45</v>
      </c>
      <c r="H72" s="26" t="s">
        <v>234</v>
      </c>
      <c r="I72" s="27">
        <v>0</v>
      </c>
      <c r="J72" s="24">
        <v>0</v>
      </c>
      <c r="K72" s="25">
        <v>0</v>
      </c>
      <c r="L72" s="24">
        <v>37.05</v>
      </c>
      <c r="M72" s="24">
        <v>0</v>
      </c>
      <c r="N72" s="28">
        <v>37.05</v>
      </c>
      <c r="O72" s="27">
        <v>0</v>
      </c>
      <c r="P72" s="24">
        <v>0</v>
      </c>
      <c r="Q72" s="25">
        <v>0</v>
      </c>
      <c r="R72" s="24">
        <v>0</v>
      </c>
      <c r="S72" s="24">
        <v>0</v>
      </c>
      <c r="T72" s="28">
        <v>0</v>
      </c>
      <c r="U72" s="14" t="s">
        <v>18</v>
      </c>
      <c r="V72" s="19" t="s">
        <v>18</v>
      </c>
    </row>
    <row r="73" spans="1:22" ht="15">
      <c r="A73" s="22" t="s">
        <v>9</v>
      </c>
      <c r="B73" s="23" t="s">
        <v>20</v>
      </c>
      <c r="C73" s="23" t="s">
        <v>21</v>
      </c>
      <c r="D73" s="23" t="s">
        <v>157</v>
      </c>
      <c r="E73" s="23" t="s">
        <v>158</v>
      </c>
      <c r="F73" s="23" t="s">
        <v>32</v>
      </c>
      <c r="G73" s="23" t="s">
        <v>32</v>
      </c>
      <c r="H73" s="26" t="s">
        <v>159</v>
      </c>
      <c r="I73" s="27">
        <v>85.151991</v>
      </c>
      <c r="J73" s="24">
        <v>1.174615</v>
      </c>
      <c r="K73" s="25">
        <v>86.326606</v>
      </c>
      <c r="L73" s="24">
        <v>472.956082</v>
      </c>
      <c r="M73" s="24">
        <v>7.687926</v>
      </c>
      <c r="N73" s="28">
        <v>480.644009</v>
      </c>
      <c r="O73" s="27">
        <v>46.12491</v>
      </c>
      <c r="P73" s="24">
        <v>1.449788</v>
      </c>
      <c r="Q73" s="25">
        <v>47.574698</v>
      </c>
      <c r="R73" s="24">
        <v>432.099512</v>
      </c>
      <c r="S73" s="24">
        <v>11.877287</v>
      </c>
      <c r="T73" s="28">
        <v>443.976799</v>
      </c>
      <c r="U73" s="15">
        <f t="shared" si="2"/>
        <v>81.45486914073527</v>
      </c>
      <c r="V73" s="20">
        <f t="shared" si="3"/>
        <v>8.258812190769449</v>
      </c>
    </row>
    <row r="74" spans="1:22" ht="15">
      <c r="A74" s="22" t="s">
        <v>9</v>
      </c>
      <c r="B74" s="23" t="s">
        <v>20</v>
      </c>
      <c r="C74" s="23" t="s">
        <v>21</v>
      </c>
      <c r="D74" s="23" t="s">
        <v>160</v>
      </c>
      <c r="E74" s="23" t="s">
        <v>161</v>
      </c>
      <c r="F74" s="23" t="s">
        <v>39</v>
      </c>
      <c r="G74" s="23" t="s">
        <v>162</v>
      </c>
      <c r="H74" s="26" t="s">
        <v>162</v>
      </c>
      <c r="I74" s="27">
        <v>0</v>
      </c>
      <c r="J74" s="24">
        <v>0</v>
      </c>
      <c r="K74" s="25">
        <v>0</v>
      </c>
      <c r="L74" s="24">
        <v>0</v>
      </c>
      <c r="M74" s="24">
        <v>0</v>
      </c>
      <c r="N74" s="28">
        <v>0</v>
      </c>
      <c r="O74" s="27">
        <v>0</v>
      </c>
      <c r="P74" s="24">
        <v>0</v>
      </c>
      <c r="Q74" s="25">
        <v>0</v>
      </c>
      <c r="R74" s="24">
        <v>78.44</v>
      </c>
      <c r="S74" s="24">
        <v>0</v>
      </c>
      <c r="T74" s="28">
        <v>78.44</v>
      </c>
      <c r="U74" s="14" t="s">
        <v>18</v>
      </c>
      <c r="V74" s="19" t="s">
        <v>18</v>
      </c>
    </row>
    <row r="75" spans="1:22" ht="15">
      <c r="A75" s="22" t="s">
        <v>9</v>
      </c>
      <c r="B75" s="23" t="s">
        <v>20</v>
      </c>
      <c r="C75" s="23" t="s">
        <v>27</v>
      </c>
      <c r="D75" s="23" t="s">
        <v>163</v>
      </c>
      <c r="E75" s="23" t="s">
        <v>164</v>
      </c>
      <c r="F75" s="23" t="s">
        <v>54</v>
      </c>
      <c r="G75" s="23" t="s">
        <v>55</v>
      </c>
      <c r="H75" s="26" t="s">
        <v>70</v>
      </c>
      <c r="I75" s="27">
        <v>124.062677</v>
      </c>
      <c r="J75" s="24">
        <v>37.71586</v>
      </c>
      <c r="K75" s="25">
        <v>161.778537</v>
      </c>
      <c r="L75" s="24">
        <v>1463.371283</v>
      </c>
      <c r="M75" s="24">
        <v>442.86907</v>
      </c>
      <c r="N75" s="28">
        <v>1906.240353</v>
      </c>
      <c r="O75" s="27">
        <v>125.334281</v>
      </c>
      <c r="P75" s="24">
        <v>37.679409</v>
      </c>
      <c r="Q75" s="25">
        <v>163.01369</v>
      </c>
      <c r="R75" s="24">
        <v>1361.902238</v>
      </c>
      <c r="S75" s="24">
        <v>376.815936</v>
      </c>
      <c r="T75" s="28">
        <v>1738.718173</v>
      </c>
      <c r="U75" s="15">
        <f aca="true" t="shared" si="4" ref="U75:U90">+((K75/Q75)-1)*100</f>
        <v>-0.7576989392731326</v>
      </c>
      <c r="V75" s="20">
        <f aca="true" t="shared" si="5" ref="V75:V90">+((N75/T75)-1)*100</f>
        <v>9.634809286599655</v>
      </c>
    </row>
    <row r="76" spans="1:22" ht="15">
      <c r="A76" s="22" t="s">
        <v>9</v>
      </c>
      <c r="B76" s="23" t="s">
        <v>20</v>
      </c>
      <c r="C76" s="23" t="s">
        <v>27</v>
      </c>
      <c r="D76" s="23" t="s">
        <v>165</v>
      </c>
      <c r="E76" s="23" t="s">
        <v>166</v>
      </c>
      <c r="F76" s="23" t="s">
        <v>39</v>
      </c>
      <c r="G76" s="23" t="s">
        <v>102</v>
      </c>
      <c r="H76" s="26" t="s">
        <v>103</v>
      </c>
      <c r="I76" s="27">
        <v>769.593292</v>
      </c>
      <c r="J76" s="24">
        <v>26.773703</v>
      </c>
      <c r="K76" s="25">
        <v>796.366995</v>
      </c>
      <c r="L76" s="24">
        <v>16642.375986</v>
      </c>
      <c r="M76" s="24">
        <v>462.712722</v>
      </c>
      <c r="N76" s="28">
        <v>17105.088708</v>
      </c>
      <c r="O76" s="27">
        <v>1994.780473</v>
      </c>
      <c r="P76" s="24">
        <v>49.036166</v>
      </c>
      <c r="Q76" s="25">
        <v>2043.816639</v>
      </c>
      <c r="R76" s="24">
        <v>19252.493434</v>
      </c>
      <c r="S76" s="24">
        <v>688.397342</v>
      </c>
      <c r="T76" s="28">
        <v>19940.890776</v>
      </c>
      <c r="U76" s="15">
        <f t="shared" si="4"/>
        <v>-61.035301317947635</v>
      </c>
      <c r="V76" s="20">
        <f t="shared" si="5"/>
        <v>-14.22104007215691</v>
      </c>
    </row>
    <row r="77" spans="1:22" ht="15">
      <c r="A77" s="22" t="s">
        <v>9</v>
      </c>
      <c r="B77" s="23" t="s">
        <v>20</v>
      </c>
      <c r="C77" s="23" t="s">
        <v>21</v>
      </c>
      <c r="D77" s="23" t="s">
        <v>208</v>
      </c>
      <c r="E77" s="23" t="s">
        <v>139</v>
      </c>
      <c r="F77" s="23" t="s">
        <v>24</v>
      </c>
      <c r="G77" s="23" t="s">
        <v>106</v>
      </c>
      <c r="H77" s="26" t="s">
        <v>139</v>
      </c>
      <c r="I77" s="27">
        <v>0</v>
      </c>
      <c r="J77" s="24">
        <v>7.125</v>
      </c>
      <c r="K77" s="25">
        <v>7.125</v>
      </c>
      <c r="L77" s="24">
        <v>0</v>
      </c>
      <c r="M77" s="24">
        <v>48.199</v>
      </c>
      <c r="N77" s="28">
        <v>48.199</v>
      </c>
      <c r="O77" s="27">
        <v>0</v>
      </c>
      <c r="P77" s="24">
        <v>8.2812</v>
      </c>
      <c r="Q77" s="25">
        <v>8.2812</v>
      </c>
      <c r="R77" s="24">
        <v>0</v>
      </c>
      <c r="S77" s="24">
        <v>46.441438</v>
      </c>
      <c r="T77" s="28">
        <v>46.441438</v>
      </c>
      <c r="U77" s="15">
        <f t="shared" si="4"/>
        <v>-13.961744674684828</v>
      </c>
      <c r="V77" s="20">
        <f t="shared" si="5"/>
        <v>3.784469378402977</v>
      </c>
    </row>
    <row r="78" spans="1:22" ht="15">
      <c r="A78" s="22" t="s">
        <v>9</v>
      </c>
      <c r="B78" s="23" t="s">
        <v>20</v>
      </c>
      <c r="C78" s="23" t="s">
        <v>27</v>
      </c>
      <c r="D78" s="23" t="s">
        <v>167</v>
      </c>
      <c r="E78" s="23" t="s">
        <v>168</v>
      </c>
      <c r="F78" s="23" t="s">
        <v>45</v>
      </c>
      <c r="G78" s="23" t="s">
        <v>45</v>
      </c>
      <c r="H78" s="26" t="s">
        <v>169</v>
      </c>
      <c r="I78" s="27">
        <v>2392.5949</v>
      </c>
      <c r="J78" s="24">
        <v>267.8</v>
      </c>
      <c r="K78" s="25">
        <v>2660.3949</v>
      </c>
      <c r="L78" s="24">
        <v>16318.1657</v>
      </c>
      <c r="M78" s="24">
        <v>3424.5175</v>
      </c>
      <c r="N78" s="28">
        <v>19742.6832</v>
      </c>
      <c r="O78" s="27">
        <v>1039.6665</v>
      </c>
      <c r="P78" s="24">
        <v>115.6642</v>
      </c>
      <c r="Q78" s="25">
        <v>1155.3307</v>
      </c>
      <c r="R78" s="24">
        <v>1247.9459</v>
      </c>
      <c r="S78" s="24">
        <v>940.688</v>
      </c>
      <c r="T78" s="28">
        <v>2188.6339</v>
      </c>
      <c r="U78" s="14" t="s">
        <v>18</v>
      </c>
      <c r="V78" s="19" t="s">
        <v>18</v>
      </c>
    </row>
    <row r="79" spans="1:22" ht="15">
      <c r="A79" s="22" t="s">
        <v>9</v>
      </c>
      <c r="B79" s="23" t="s">
        <v>20</v>
      </c>
      <c r="C79" s="23" t="s">
        <v>27</v>
      </c>
      <c r="D79" s="23" t="s">
        <v>170</v>
      </c>
      <c r="E79" s="23" t="s">
        <v>171</v>
      </c>
      <c r="F79" s="23" t="s">
        <v>39</v>
      </c>
      <c r="G79" s="23" t="s">
        <v>146</v>
      </c>
      <c r="H79" s="26" t="s">
        <v>172</v>
      </c>
      <c r="I79" s="27">
        <v>990.853419</v>
      </c>
      <c r="J79" s="24">
        <v>31.444602</v>
      </c>
      <c r="K79" s="25">
        <v>1022.298021</v>
      </c>
      <c r="L79" s="24">
        <v>13550.639864</v>
      </c>
      <c r="M79" s="24">
        <v>398.573511</v>
      </c>
      <c r="N79" s="28">
        <v>13949.213375</v>
      </c>
      <c r="O79" s="27">
        <v>1193.319</v>
      </c>
      <c r="P79" s="24">
        <v>37.583</v>
      </c>
      <c r="Q79" s="25">
        <v>1230.902</v>
      </c>
      <c r="R79" s="24">
        <v>9969.8584</v>
      </c>
      <c r="S79" s="24">
        <v>360.5181</v>
      </c>
      <c r="T79" s="28">
        <v>10330.3765</v>
      </c>
      <c r="U79" s="15">
        <f t="shared" si="4"/>
        <v>-16.947245109683795</v>
      </c>
      <c r="V79" s="20">
        <f t="shared" si="5"/>
        <v>35.03102597470673</v>
      </c>
    </row>
    <row r="80" spans="1:22" ht="15">
      <c r="A80" s="22" t="s">
        <v>9</v>
      </c>
      <c r="B80" s="23" t="s">
        <v>20</v>
      </c>
      <c r="C80" s="23" t="s">
        <v>27</v>
      </c>
      <c r="D80" s="23" t="s">
        <v>173</v>
      </c>
      <c r="E80" s="23" t="s">
        <v>143</v>
      </c>
      <c r="F80" s="23" t="s">
        <v>54</v>
      </c>
      <c r="G80" s="23" t="s">
        <v>55</v>
      </c>
      <c r="H80" s="26" t="s">
        <v>55</v>
      </c>
      <c r="I80" s="27">
        <v>860.113015</v>
      </c>
      <c r="J80" s="24">
        <v>68.942293</v>
      </c>
      <c r="K80" s="25">
        <v>929.055309</v>
      </c>
      <c r="L80" s="24">
        <v>9638.369948</v>
      </c>
      <c r="M80" s="24">
        <v>813.834822</v>
      </c>
      <c r="N80" s="28">
        <v>10452.20477</v>
      </c>
      <c r="O80" s="27">
        <v>789.768112</v>
      </c>
      <c r="P80" s="24">
        <v>56.890921</v>
      </c>
      <c r="Q80" s="25">
        <v>846.659032</v>
      </c>
      <c r="R80" s="24">
        <v>8254.698087</v>
      </c>
      <c r="S80" s="24">
        <v>780.280808</v>
      </c>
      <c r="T80" s="28">
        <v>9034.978895</v>
      </c>
      <c r="U80" s="15">
        <f t="shared" si="4"/>
        <v>9.731931496125569</v>
      </c>
      <c r="V80" s="20">
        <f t="shared" si="5"/>
        <v>15.685989878562957</v>
      </c>
    </row>
    <row r="81" spans="1:22" ht="15">
      <c r="A81" s="22" t="s">
        <v>9</v>
      </c>
      <c r="B81" s="23" t="s">
        <v>20</v>
      </c>
      <c r="C81" s="23" t="s">
        <v>27</v>
      </c>
      <c r="D81" s="23" t="s">
        <v>173</v>
      </c>
      <c r="E81" s="23" t="s">
        <v>214</v>
      </c>
      <c r="F81" s="23" t="s">
        <v>54</v>
      </c>
      <c r="G81" s="23" t="s">
        <v>55</v>
      </c>
      <c r="H81" s="26" t="s">
        <v>176</v>
      </c>
      <c r="I81" s="27">
        <v>595.188818</v>
      </c>
      <c r="J81" s="24">
        <v>32.357898</v>
      </c>
      <c r="K81" s="25">
        <v>627.546716</v>
      </c>
      <c r="L81" s="24">
        <v>4259.61787</v>
      </c>
      <c r="M81" s="24">
        <v>258.915612</v>
      </c>
      <c r="N81" s="28">
        <v>4518.533481</v>
      </c>
      <c r="O81" s="27">
        <v>0</v>
      </c>
      <c r="P81" s="24">
        <v>0</v>
      </c>
      <c r="Q81" s="25">
        <v>0</v>
      </c>
      <c r="R81" s="24">
        <v>0</v>
      </c>
      <c r="S81" s="24">
        <v>0</v>
      </c>
      <c r="T81" s="28">
        <v>0</v>
      </c>
      <c r="U81" s="14" t="s">
        <v>18</v>
      </c>
      <c r="V81" s="19" t="s">
        <v>18</v>
      </c>
    </row>
    <row r="82" spans="1:22" ht="15">
      <c r="A82" s="22" t="s">
        <v>9</v>
      </c>
      <c r="B82" s="23" t="s">
        <v>20</v>
      </c>
      <c r="C82" s="23" t="s">
        <v>27</v>
      </c>
      <c r="D82" s="23" t="s">
        <v>173</v>
      </c>
      <c r="E82" s="23" t="s">
        <v>213</v>
      </c>
      <c r="F82" s="23" t="s">
        <v>54</v>
      </c>
      <c r="G82" s="23" t="s">
        <v>55</v>
      </c>
      <c r="H82" s="26" t="s">
        <v>70</v>
      </c>
      <c r="I82" s="27">
        <v>425.298095</v>
      </c>
      <c r="J82" s="24">
        <v>25.50335</v>
      </c>
      <c r="K82" s="25">
        <v>450.801445</v>
      </c>
      <c r="L82" s="24">
        <v>3681.186829</v>
      </c>
      <c r="M82" s="24">
        <v>195.421912</v>
      </c>
      <c r="N82" s="28">
        <v>3876.608741</v>
      </c>
      <c r="O82" s="27">
        <v>0</v>
      </c>
      <c r="P82" s="24">
        <v>0</v>
      </c>
      <c r="Q82" s="25">
        <v>0</v>
      </c>
      <c r="R82" s="24">
        <v>0</v>
      </c>
      <c r="S82" s="24">
        <v>0</v>
      </c>
      <c r="T82" s="28">
        <v>0</v>
      </c>
      <c r="U82" s="14" t="s">
        <v>18</v>
      </c>
      <c r="V82" s="19" t="s">
        <v>18</v>
      </c>
    </row>
    <row r="83" spans="1:22" ht="15">
      <c r="A83" s="22" t="s">
        <v>9</v>
      </c>
      <c r="B83" s="23" t="s">
        <v>20</v>
      </c>
      <c r="C83" s="23" t="s">
        <v>27</v>
      </c>
      <c r="D83" s="23" t="s">
        <v>173</v>
      </c>
      <c r="E83" s="23" t="s">
        <v>177</v>
      </c>
      <c r="F83" s="23" t="s">
        <v>54</v>
      </c>
      <c r="G83" s="23" t="s">
        <v>55</v>
      </c>
      <c r="H83" s="26" t="s">
        <v>55</v>
      </c>
      <c r="I83" s="27">
        <v>168.636604</v>
      </c>
      <c r="J83" s="24">
        <v>26.788249</v>
      </c>
      <c r="K83" s="25">
        <v>195.424853</v>
      </c>
      <c r="L83" s="24">
        <v>1961.264725</v>
      </c>
      <c r="M83" s="24">
        <v>292.738199</v>
      </c>
      <c r="N83" s="28">
        <v>2254.002924</v>
      </c>
      <c r="O83" s="27">
        <v>175.760674</v>
      </c>
      <c r="P83" s="24">
        <v>21.310155</v>
      </c>
      <c r="Q83" s="25">
        <v>197.070829</v>
      </c>
      <c r="R83" s="24">
        <v>1582.119129</v>
      </c>
      <c r="S83" s="24">
        <v>207.394626</v>
      </c>
      <c r="T83" s="28">
        <v>1789.513754</v>
      </c>
      <c r="U83" s="15">
        <f t="shared" si="4"/>
        <v>-0.8352205186085593</v>
      </c>
      <c r="V83" s="20">
        <f t="shared" si="5"/>
        <v>25.956166526340073</v>
      </c>
    </row>
    <row r="84" spans="1:22" ht="15">
      <c r="A84" s="22" t="s">
        <v>9</v>
      </c>
      <c r="B84" s="23" t="s">
        <v>20</v>
      </c>
      <c r="C84" s="23" t="s">
        <v>27</v>
      </c>
      <c r="D84" s="23" t="s">
        <v>173</v>
      </c>
      <c r="E84" s="23" t="s">
        <v>175</v>
      </c>
      <c r="F84" s="23" t="s">
        <v>54</v>
      </c>
      <c r="G84" s="23" t="s">
        <v>55</v>
      </c>
      <c r="H84" s="26" t="s">
        <v>55</v>
      </c>
      <c r="I84" s="27">
        <v>0</v>
      </c>
      <c r="J84" s="24">
        <v>0</v>
      </c>
      <c r="K84" s="25">
        <v>0</v>
      </c>
      <c r="L84" s="24">
        <v>1950.793997</v>
      </c>
      <c r="M84" s="24">
        <v>147.204289</v>
      </c>
      <c r="N84" s="28">
        <v>2097.998286</v>
      </c>
      <c r="O84" s="27">
        <v>312.163538</v>
      </c>
      <c r="P84" s="24">
        <v>22.14737</v>
      </c>
      <c r="Q84" s="25">
        <v>334.310907</v>
      </c>
      <c r="R84" s="24">
        <v>3488.969406</v>
      </c>
      <c r="S84" s="24">
        <v>319.936488</v>
      </c>
      <c r="T84" s="28">
        <v>3808.905895</v>
      </c>
      <c r="U84" s="14" t="s">
        <v>18</v>
      </c>
      <c r="V84" s="20">
        <f t="shared" si="5"/>
        <v>-44.91861065000137</v>
      </c>
    </row>
    <row r="85" spans="1:22" ht="15">
      <c r="A85" s="22" t="s">
        <v>9</v>
      </c>
      <c r="B85" s="23" t="s">
        <v>20</v>
      </c>
      <c r="C85" s="23" t="s">
        <v>27</v>
      </c>
      <c r="D85" s="23" t="s">
        <v>173</v>
      </c>
      <c r="E85" s="23" t="s">
        <v>174</v>
      </c>
      <c r="F85" s="23" t="s">
        <v>54</v>
      </c>
      <c r="G85" s="23" t="s">
        <v>55</v>
      </c>
      <c r="H85" s="26" t="s">
        <v>70</v>
      </c>
      <c r="I85" s="27">
        <v>1.451748</v>
      </c>
      <c r="J85" s="24">
        <v>0.088642</v>
      </c>
      <c r="K85" s="25">
        <v>1.540391</v>
      </c>
      <c r="L85" s="24">
        <v>546.256572</v>
      </c>
      <c r="M85" s="24">
        <v>30.791692</v>
      </c>
      <c r="N85" s="28">
        <v>577.048264</v>
      </c>
      <c r="O85" s="27">
        <v>484.306328</v>
      </c>
      <c r="P85" s="24">
        <v>30.536892</v>
      </c>
      <c r="Q85" s="25">
        <v>514.84322</v>
      </c>
      <c r="R85" s="24">
        <v>5239.897445</v>
      </c>
      <c r="S85" s="24">
        <v>283.983595</v>
      </c>
      <c r="T85" s="28">
        <v>5523.88104</v>
      </c>
      <c r="U85" s="15">
        <f t="shared" si="4"/>
        <v>-99.70080386802024</v>
      </c>
      <c r="V85" s="20">
        <f t="shared" si="5"/>
        <v>-89.5535718488246</v>
      </c>
    </row>
    <row r="86" spans="1:22" ht="15">
      <c r="A86" s="22" t="s">
        <v>9</v>
      </c>
      <c r="B86" s="23" t="s">
        <v>20</v>
      </c>
      <c r="C86" s="23" t="s">
        <v>27</v>
      </c>
      <c r="D86" s="23" t="s">
        <v>173</v>
      </c>
      <c r="E86" s="23" t="s">
        <v>178</v>
      </c>
      <c r="F86" s="23" t="s">
        <v>54</v>
      </c>
      <c r="G86" s="23" t="s">
        <v>55</v>
      </c>
      <c r="H86" s="26" t="s">
        <v>176</v>
      </c>
      <c r="I86" s="27">
        <v>0</v>
      </c>
      <c r="J86" s="24">
        <v>0</v>
      </c>
      <c r="K86" s="25">
        <v>0</v>
      </c>
      <c r="L86" s="24">
        <v>328.03232</v>
      </c>
      <c r="M86" s="24">
        <v>21.746625</v>
      </c>
      <c r="N86" s="28">
        <v>349.778945</v>
      </c>
      <c r="O86" s="27">
        <v>109.686841</v>
      </c>
      <c r="P86" s="24">
        <v>7.87091</v>
      </c>
      <c r="Q86" s="25">
        <v>117.557751</v>
      </c>
      <c r="R86" s="24">
        <v>1322.587876</v>
      </c>
      <c r="S86" s="24">
        <v>100.000014</v>
      </c>
      <c r="T86" s="28">
        <v>1422.587889</v>
      </c>
      <c r="U86" s="14" t="s">
        <v>18</v>
      </c>
      <c r="V86" s="20">
        <f t="shared" si="5"/>
        <v>-75.4124896110373</v>
      </c>
    </row>
    <row r="87" spans="1:22" ht="15">
      <c r="A87" s="22" t="s">
        <v>9</v>
      </c>
      <c r="B87" s="23" t="s">
        <v>20</v>
      </c>
      <c r="C87" s="23" t="s">
        <v>27</v>
      </c>
      <c r="D87" s="23" t="s">
        <v>173</v>
      </c>
      <c r="E87" s="23" t="s">
        <v>206</v>
      </c>
      <c r="F87" s="23" t="s">
        <v>54</v>
      </c>
      <c r="G87" s="23" t="s">
        <v>55</v>
      </c>
      <c r="H87" s="26" t="s">
        <v>55</v>
      </c>
      <c r="I87" s="27">
        <v>0</v>
      </c>
      <c r="J87" s="24">
        <v>0</v>
      </c>
      <c r="K87" s="25">
        <v>0</v>
      </c>
      <c r="L87" s="24">
        <v>41.294602</v>
      </c>
      <c r="M87" s="24">
        <v>3.346581</v>
      </c>
      <c r="N87" s="28">
        <v>44.641182</v>
      </c>
      <c r="O87" s="27">
        <v>0</v>
      </c>
      <c r="P87" s="24">
        <v>0</v>
      </c>
      <c r="Q87" s="25">
        <v>0</v>
      </c>
      <c r="R87" s="24">
        <v>0</v>
      </c>
      <c r="S87" s="24">
        <v>0</v>
      </c>
      <c r="T87" s="28">
        <v>0</v>
      </c>
      <c r="U87" s="14" t="s">
        <v>18</v>
      </c>
      <c r="V87" s="19" t="s">
        <v>18</v>
      </c>
    </row>
    <row r="88" spans="1:22" ht="15">
      <c r="A88" s="22" t="s">
        <v>9</v>
      </c>
      <c r="B88" s="23" t="s">
        <v>20</v>
      </c>
      <c r="C88" s="23" t="s">
        <v>27</v>
      </c>
      <c r="D88" s="23" t="s">
        <v>173</v>
      </c>
      <c r="E88" s="23" t="s">
        <v>235</v>
      </c>
      <c r="F88" s="23" t="s">
        <v>54</v>
      </c>
      <c r="G88" s="23" t="s">
        <v>55</v>
      </c>
      <c r="H88" s="26" t="s">
        <v>176</v>
      </c>
      <c r="I88" s="27">
        <v>0</v>
      </c>
      <c r="J88" s="24">
        <v>0</v>
      </c>
      <c r="K88" s="25">
        <v>0</v>
      </c>
      <c r="L88" s="24">
        <v>0</v>
      </c>
      <c r="M88" s="24">
        <v>0</v>
      </c>
      <c r="N88" s="28">
        <v>0</v>
      </c>
      <c r="O88" s="27">
        <v>2.382776</v>
      </c>
      <c r="P88" s="24">
        <v>0.165462</v>
      </c>
      <c r="Q88" s="25">
        <v>2.548238</v>
      </c>
      <c r="R88" s="24">
        <v>62.00042</v>
      </c>
      <c r="S88" s="24">
        <v>4.201521</v>
      </c>
      <c r="T88" s="28">
        <v>66.201941</v>
      </c>
      <c r="U88" s="14" t="s">
        <v>18</v>
      </c>
      <c r="V88" s="19" t="s">
        <v>18</v>
      </c>
    </row>
    <row r="89" spans="1:22" ht="15">
      <c r="A89" s="22" t="s">
        <v>9</v>
      </c>
      <c r="B89" s="23" t="s">
        <v>20</v>
      </c>
      <c r="C89" s="23" t="s">
        <v>27</v>
      </c>
      <c r="D89" s="23" t="s">
        <v>215</v>
      </c>
      <c r="E89" s="23" t="s">
        <v>216</v>
      </c>
      <c r="F89" s="23" t="s">
        <v>24</v>
      </c>
      <c r="G89" s="23" t="s">
        <v>217</v>
      </c>
      <c r="H89" s="26" t="s">
        <v>218</v>
      </c>
      <c r="I89" s="27">
        <v>0</v>
      </c>
      <c r="J89" s="24">
        <v>0</v>
      </c>
      <c r="K89" s="25">
        <v>0</v>
      </c>
      <c r="L89" s="24">
        <v>0</v>
      </c>
      <c r="M89" s="24">
        <v>7.35</v>
      </c>
      <c r="N89" s="28">
        <v>7.35</v>
      </c>
      <c r="O89" s="27">
        <v>0</v>
      </c>
      <c r="P89" s="24">
        <v>0</v>
      </c>
      <c r="Q89" s="25">
        <v>0</v>
      </c>
      <c r="R89" s="24">
        <v>0</v>
      </c>
      <c r="S89" s="24">
        <v>0</v>
      </c>
      <c r="T89" s="28">
        <v>0</v>
      </c>
      <c r="U89" s="14" t="s">
        <v>18</v>
      </c>
      <c r="V89" s="19" t="s">
        <v>18</v>
      </c>
    </row>
    <row r="90" spans="1:22" ht="15">
      <c r="A90" s="22" t="s">
        <v>9</v>
      </c>
      <c r="B90" s="23" t="s">
        <v>20</v>
      </c>
      <c r="C90" s="23" t="s">
        <v>27</v>
      </c>
      <c r="D90" s="23" t="s">
        <v>193</v>
      </c>
      <c r="E90" s="23" t="s">
        <v>194</v>
      </c>
      <c r="F90" s="23" t="s">
        <v>82</v>
      </c>
      <c r="G90" s="23" t="s">
        <v>195</v>
      </c>
      <c r="H90" s="26" t="s">
        <v>196</v>
      </c>
      <c r="I90" s="27">
        <v>0</v>
      </c>
      <c r="J90" s="24">
        <v>0</v>
      </c>
      <c r="K90" s="25">
        <v>0</v>
      </c>
      <c r="L90" s="24">
        <v>0</v>
      </c>
      <c r="M90" s="24">
        <v>1.189999</v>
      </c>
      <c r="N90" s="28">
        <v>1.189999</v>
      </c>
      <c r="O90" s="27">
        <v>0</v>
      </c>
      <c r="P90" s="24">
        <v>0</v>
      </c>
      <c r="Q90" s="25">
        <v>0</v>
      </c>
      <c r="R90" s="24">
        <v>0</v>
      </c>
      <c r="S90" s="24">
        <v>0</v>
      </c>
      <c r="T90" s="28">
        <v>0</v>
      </c>
      <c r="U90" s="14" t="s">
        <v>18</v>
      </c>
      <c r="V90" s="19" t="s">
        <v>18</v>
      </c>
    </row>
    <row r="91" spans="1:22" ht="15">
      <c r="A91" s="11"/>
      <c r="B91" s="7"/>
      <c r="C91" s="7"/>
      <c r="D91" s="7"/>
      <c r="E91" s="7"/>
      <c r="F91" s="7"/>
      <c r="G91" s="7"/>
      <c r="H91" s="10"/>
      <c r="I91" s="12"/>
      <c r="J91" s="8"/>
      <c r="K91" s="9"/>
      <c r="L91" s="8"/>
      <c r="M91" s="8"/>
      <c r="N91" s="13"/>
      <c r="O91" s="12"/>
      <c r="P91" s="8"/>
      <c r="Q91" s="9"/>
      <c r="R91" s="8"/>
      <c r="S91" s="8"/>
      <c r="T91" s="13"/>
      <c r="U91" s="16"/>
      <c r="V91" s="21"/>
    </row>
    <row r="92" spans="1:22" s="5" customFormat="1" ht="20.25" customHeight="1" thickBot="1">
      <c r="A92" s="46" t="s">
        <v>9</v>
      </c>
      <c r="B92" s="47"/>
      <c r="C92" s="47"/>
      <c r="D92" s="47"/>
      <c r="E92" s="47"/>
      <c r="F92" s="47"/>
      <c r="G92" s="47"/>
      <c r="H92" s="48"/>
      <c r="I92" s="35">
        <f>SUM(I6:I90)</f>
        <v>24219.074200999992</v>
      </c>
      <c r="J92" s="36">
        <f>SUM(J6:J90)</f>
        <v>4162.341059</v>
      </c>
      <c r="K92" s="36">
        <f>SUM(K6:K90)</f>
        <v>28381.415258999998</v>
      </c>
      <c r="L92" s="36">
        <f>SUM(L6:L90)</f>
        <v>242383.27009299997</v>
      </c>
      <c r="M92" s="36">
        <f>SUM(M6:M90)</f>
        <v>43262.39360699999</v>
      </c>
      <c r="N92" s="37">
        <f>SUM(N6:N90)</f>
        <v>285645.663702</v>
      </c>
      <c r="O92" s="35">
        <f>SUM(O6:O90)</f>
        <v>22138.385969999996</v>
      </c>
      <c r="P92" s="36">
        <f>SUM(P6:P90)</f>
        <v>3512.0800780000004</v>
      </c>
      <c r="Q92" s="36">
        <f>SUM(Q6:Q90)</f>
        <v>25650.466045</v>
      </c>
      <c r="R92" s="36">
        <f>SUM(R6:R90)</f>
        <v>214289.14873000004</v>
      </c>
      <c r="S92" s="36">
        <f>SUM(S6:S90)</f>
        <v>36487.798796</v>
      </c>
      <c r="T92" s="37">
        <f>SUM(T6:T90)</f>
        <v>250776.947526</v>
      </c>
      <c r="U92" s="38">
        <f>+((K92/Q92)-1)*100</f>
        <v>10.646782047581294</v>
      </c>
      <c r="V92" s="39">
        <f>+((N92/T92)-1)*100</f>
        <v>13.90427490245485</v>
      </c>
    </row>
    <row r="93" spans="1:22" ht="21" customHeight="1">
      <c r="A93" s="11"/>
      <c r="B93" s="7"/>
      <c r="C93" s="7"/>
      <c r="D93" s="7"/>
      <c r="E93" s="7"/>
      <c r="F93" s="7"/>
      <c r="G93" s="7"/>
      <c r="H93" s="10"/>
      <c r="I93" s="12"/>
      <c r="J93" s="8"/>
      <c r="K93" s="9"/>
      <c r="L93" s="8"/>
      <c r="M93" s="8"/>
      <c r="N93" s="13"/>
      <c r="O93" s="12"/>
      <c r="P93" s="8"/>
      <c r="Q93" s="9"/>
      <c r="R93" s="8"/>
      <c r="S93" s="8"/>
      <c r="T93" s="13"/>
      <c r="U93" s="16"/>
      <c r="V93" s="21"/>
    </row>
    <row r="94" spans="1:22" ht="15">
      <c r="A94" s="22" t="s">
        <v>201</v>
      </c>
      <c r="B94" s="23"/>
      <c r="C94" s="23" t="s">
        <v>27</v>
      </c>
      <c r="D94" s="23" t="s">
        <v>202</v>
      </c>
      <c r="E94" s="23" t="s">
        <v>203</v>
      </c>
      <c r="F94" s="23" t="s">
        <v>54</v>
      </c>
      <c r="G94" s="23" t="s">
        <v>55</v>
      </c>
      <c r="H94" s="26" t="s">
        <v>204</v>
      </c>
      <c r="I94" s="27">
        <v>0</v>
      </c>
      <c r="J94" s="24">
        <v>0</v>
      </c>
      <c r="K94" s="25">
        <v>0</v>
      </c>
      <c r="L94" s="24">
        <v>1494.205065</v>
      </c>
      <c r="M94" s="24">
        <v>0</v>
      </c>
      <c r="N94" s="28">
        <v>1494.205065</v>
      </c>
      <c r="O94" s="27">
        <v>0</v>
      </c>
      <c r="P94" s="24">
        <v>0</v>
      </c>
      <c r="Q94" s="25">
        <v>0</v>
      </c>
      <c r="R94" s="24">
        <v>0</v>
      </c>
      <c r="S94" s="24">
        <v>0</v>
      </c>
      <c r="T94" s="28">
        <v>0</v>
      </c>
      <c r="U94" s="14" t="s">
        <v>18</v>
      </c>
      <c r="V94" s="19" t="s">
        <v>18</v>
      </c>
    </row>
    <row r="95" spans="1:22" ht="21" customHeight="1">
      <c r="A95" s="11"/>
      <c r="B95" s="7"/>
      <c r="C95" s="7"/>
      <c r="D95" s="7"/>
      <c r="E95" s="7"/>
      <c r="F95" s="7"/>
      <c r="G95" s="7"/>
      <c r="H95" s="10"/>
      <c r="I95" s="12"/>
      <c r="J95" s="8"/>
      <c r="K95" s="9"/>
      <c r="L95" s="8"/>
      <c r="M95" s="8"/>
      <c r="N95" s="13"/>
      <c r="O95" s="12"/>
      <c r="P95" s="8"/>
      <c r="Q95" s="9"/>
      <c r="R95" s="8"/>
      <c r="S95" s="8"/>
      <c r="T95" s="13"/>
      <c r="U95" s="16"/>
      <c r="V95" s="21"/>
    </row>
    <row r="96" spans="1:22" ht="21" thickBot="1">
      <c r="A96" s="49" t="s">
        <v>205</v>
      </c>
      <c r="B96" s="50"/>
      <c r="C96" s="50"/>
      <c r="D96" s="50"/>
      <c r="E96" s="50"/>
      <c r="F96" s="50"/>
      <c r="G96" s="50"/>
      <c r="H96" s="51"/>
      <c r="I96" s="35">
        <f aca="true" t="shared" si="6" ref="I96:T96">SUM(I94)</f>
        <v>0</v>
      </c>
      <c r="J96" s="36">
        <f t="shared" si="6"/>
        <v>0</v>
      </c>
      <c r="K96" s="36">
        <f t="shared" si="6"/>
        <v>0</v>
      </c>
      <c r="L96" s="36">
        <f t="shared" si="6"/>
        <v>1494.205065</v>
      </c>
      <c r="M96" s="36">
        <f t="shared" si="6"/>
        <v>0</v>
      </c>
      <c r="N96" s="37">
        <f t="shared" si="6"/>
        <v>1494.205065</v>
      </c>
      <c r="O96" s="35">
        <f t="shared" si="6"/>
        <v>0</v>
      </c>
      <c r="P96" s="36">
        <f t="shared" si="6"/>
        <v>0</v>
      </c>
      <c r="Q96" s="36">
        <f t="shared" si="6"/>
        <v>0</v>
      </c>
      <c r="R96" s="36">
        <f t="shared" si="6"/>
        <v>0</v>
      </c>
      <c r="S96" s="36">
        <f t="shared" si="6"/>
        <v>0</v>
      </c>
      <c r="T96" s="37">
        <f t="shared" si="6"/>
        <v>0</v>
      </c>
      <c r="U96" s="41" t="s">
        <v>18</v>
      </c>
      <c r="V96" s="42" t="s">
        <v>18</v>
      </c>
    </row>
    <row r="97" spans="9:20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5">
      <c r="A98" s="6" t="s">
        <v>17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5">
      <c r="A99" s="40" t="s">
        <v>19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2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9:22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9:22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9:22" ht="409.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</sheetData>
  <sheetProtection/>
  <mergeCells count="4">
    <mergeCell ref="I3:N3"/>
    <mergeCell ref="O3:T3"/>
    <mergeCell ref="A92:H92"/>
    <mergeCell ref="A96:H9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2015-12-24T19:39:12Z</dcterms:modified>
  <cp:category/>
  <cp:version/>
  <cp:contentType/>
  <cp:contentStatus/>
</cp:coreProperties>
</file>