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<sst xmlns="http://schemas.openxmlformats.org/spreadsheetml/2006/main" count="670" uniqueCount="224">
  <si>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</si>
  <si>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</si>
  <si>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</si>
  <si>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</si>
  <si>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</si>
  <si>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</si>
  <si>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</si>
  <si>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</si>
  <si>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</si>
  <si>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</si>
  <si>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</si>
  <si>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</si>
  <si>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</si>
  <si>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</si>
  <si>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</si>
  <si>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</si>
  <si>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</si>
  <si>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</si>
  <si>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</si>
  <si>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</si>
  <si>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</si>
  <si>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</si>
  <si>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</si>
  <si>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</si>
  <si>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</si>
  <si>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</si>
  <si>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</si>
  <si>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</si>
  <si>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</si>
  <si>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</si>
  <si>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</si>
  <si>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</si>
  <si>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</si>
  <si>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</si>
  <si>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</si>
  <si>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</si>
  <si>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</si>
  <si>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</si>
  <si>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</si>
  <si>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</si>
  <si>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SANDRA Nº 105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</si>
  <si>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</si>
  <si>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</si>
  <si>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</si>
  <si>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</si>
  <si>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</si>
  <si>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</si>
  <si>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</si>
  <si>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</si>
  <si>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</si>
  <si>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</si>
  <si>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MALLAY</t>
  </si>
  <si>
    <t>OYON</t>
  </si>
  <si>
    <t>UCHUCCHACUA</t>
  </si>
  <si>
    <t>PASCO</t>
  </si>
  <si>
    <t>RECUPERADA</t>
  </si>
  <si>
    <t>ANGARAES</t>
  </si>
  <si>
    <t>LIRCAY</t>
  </si>
  <si>
    <t>LIXIViACIÓN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</si>
  <si>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</si>
  <si>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</si>
  <si>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</si>
  <si>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</si>
  <si>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</si>
  <si>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</si>
  <si>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</si>
  <si>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</si>
  <si>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</si>
  <si>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</si>
  <si>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</si>
  <si>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</si>
  <si>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</si>
  <si>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</si>
  <si>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</si>
  <si>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</si>
  <si>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</si>
  <si>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</si>
  <si>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</si>
  <si>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</si>
  <si>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</si>
  <si>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</si>
  <si>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</si>
  <si>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</si>
  <si>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</si>
  <si>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</si>
  <si>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</si>
  <si>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</si>
  <si>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</si>
  <si>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</si>
  <si>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</si>
  <si>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</si>
  <si>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</si>
  <si>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</si>
  <si>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</si>
  <si>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</si>
  <si>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</si>
  <si>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</si>
  <si>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</si>
  <si>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</si>
  <si>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</si>
  <si>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</si>
  <si>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</si>
  <si>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</si>
  <si>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</si>
  <si>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</si>
  <si>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</si>
  <si>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</si>
  <si>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</si>
  <si>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</si>
  <si>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</si>
  <si>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</si>
  <si>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</si>
  <si>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</si>
  <si>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</si>
  <si>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</si>
  <si>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</si>
  <si>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</si>
  <si>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</si>
  <si>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</si>
  <si>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</si>
  <si>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</si>
  <si>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</si>
  <si>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</si>
  <si>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</si>
  <si>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</si>
  <si>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</si>
  <si>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</si>
  <si>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</si>
  <si>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</si>
  <si>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</si>
  <si>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</si>
  <si>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</si>
  <si>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</si>
  <si>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</si>
  <si>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</si>
  <si>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</si>
  <si>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</si>
  <si>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</si>
  <si>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</si>
  <si>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</si>
  <si>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</si>
  <si>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</si>
  <si>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</si>
  <si>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</si>
  <si>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</si>
  <si>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</si>
  <si>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</si>
  <si>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</si>
  <si>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</si>
  <si>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</si>
  <si>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</si>
  <si>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</si>
  <si>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</si>
  <si>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</si>
  <si>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</si>
  <si>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</si>
  <si>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</si>
  <si>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</si>
  <si>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</si>
  <si>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</si>
  <si>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</si>
  <si>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</si>
  <si>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</si>
  <si>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</si>
  <si>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</si>
  <si>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</si>
  <si>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</si>
  <si>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</si>
  <si>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</si>
  <si>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</si>
  <si>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</si>
  <si>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</si>
  <si>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</si>
  <si>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</si>
  <si>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</si>
  <si>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</si>
  <si>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</si>
  <si>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</si>
  <si>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</si>
  <si>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</si>
  <si>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</si>
  <si>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</si>
  <si>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</si>
  <si>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</si>
  <si>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</si>
  <si>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</si>
  <si>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</si>
  <si>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</si>
  <si>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</si>
  <si>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</si>
  <si>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</si>
  <si>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</si>
  <si>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</si>
  <si>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</si>
  <si>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</si>
  <si>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</si>
  <si>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</si>
  <si>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</si>
  <si>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DOE RUN PERU S.R.L. EN LIQUIDACION EN MARCHA</t>
  </si>
  <si>
    <t>MILPO ANDINA PERU S.A.C.</t>
  </si>
  <si>
    <t>COMPAÑIA MINERA ZELTA S.A.C.</t>
  </si>
  <si>
    <t>ZELTA</t>
  </si>
  <si>
    <t>PRODUCCIÓN MINERA METÁLICA DE ZINC (TMF) - 2015/2014</t>
  </si>
  <si>
    <t>EL SANTO</t>
  </si>
  <si>
    <t>WCBS LLC PERU S.A.C.</t>
  </si>
  <si>
    <t>DOÑA ANGELINA UNO</t>
  </si>
  <si>
    <t>PISCO</t>
  </si>
  <si>
    <t>HUMAY</t>
  </si>
  <si>
    <t>MTZ S.A.C.</t>
  </si>
  <si>
    <t>SUCCHA</t>
  </si>
  <si>
    <t>MORADA</t>
  </si>
  <si>
    <t>ACUMULACION CERRO</t>
  </si>
  <si>
    <t>SOCIEDAD MINERA DE RECURSOS LINCEARES MAGISTRAL DE HUARAZ S.A.C.</t>
  </si>
  <si>
    <t>TOTAL - MAYO</t>
  </si>
  <si>
    <t>TOTAL ACUMULADO ENERO -MAYO</t>
  </si>
  <si>
    <t>TOTAL COMPARADO ACUMULADO - ENERO - MAYO</t>
  </si>
  <si>
    <t>Var. % 2015/2014 - MAYO</t>
  </si>
  <si>
    <t>Var. % 2015/2014 - ENERO - MAYO</t>
  </si>
  <si>
    <t>COMPAÑÍA MINERA MILPO S.A.A.</t>
  </si>
  <si>
    <t>PERFOMIN S.A.C.</t>
  </si>
  <si>
    <t>CUENCA</t>
  </si>
  <si>
    <t>PACCHA</t>
  </si>
  <si>
    <t>ACUMULACION TICLIO</t>
  </si>
  <si>
    <t>ACUMULACION ANDAYCHAGUA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</si>
</sst>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4" fillId="34" borderId="13" xfId="0" applyNumberFormat="1" applyFont="1" applyFill="1" applyBorder="1" applyAlignment="1">
      <alignment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7.25">
      <c r="A1" s="49" t="s">
        <v>202</v>
      </c>
      <c r="B1" s="49"/>
      <c r="C1" s="49"/>
      <c r="D1" s="49"/>
      <c r="E1" s="49"/>
      <c r="F1" s="49"/>
    </row>
    <row r="2" ht="13.5" thickBot="1">
      <c r="A2" s="56"/>
    </row>
    <row r="3" spans="1:22" ht="13.5" thickBot="1">
      <c r="A3" s="38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39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39" t="s">
        <v>11</v>
      </c>
      <c r="J4" s="28" t="s">
        <v>7</v>
      </c>
      <c r="K4" s="28" t="s">
        <v>213</v>
      </c>
      <c r="L4" s="28" t="s">
        <v>12</v>
      </c>
      <c r="M4" s="28" t="s">
        <v>8</v>
      </c>
      <c r="N4" s="40" t="s">
        <v>214</v>
      </c>
      <c r="O4" s="39" t="s">
        <v>13</v>
      </c>
      <c r="P4" s="28" t="s">
        <v>14</v>
      </c>
      <c r="Q4" s="28" t="s">
        <v>213</v>
      </c>
      <c r="R4" s="28" t="s">
        <v>15</v>
      </c>
      <c r="S4" s="28" t="s">
        <v>16</v>
      </c>
      <c r="T4" s="40" t="s">
        <v>215</v>
      </c>
      <c r="U4" s="41" t="s">
        <v>216</v>
      </c>
      <c r="V4" s="40" t="s">
        <v>217</v>
      </c>
    </row>
    <row r="5" spans="1:22" ht="15">
      <c r="A5" s="30"/>
      <c r="B5" s="8"/>
      <c r="C5" s="8"/>
      <c r="D5" s="8"/>
      <c r="E5" s="8"/>
      <c r="F5" s="8"/>
      <c r="G5" s="8"/>
      <c r="H5" s="15"/>
      <c r="I5" s="36"/>
      <c r="J5" s="34"/>
      <c r="K5" s="35"/>
      <c r="L5" s="34"/>
      <c r="M5" s="34"/>
      <c r="N5" s="37"/>
      <c r="O5" s="36"/>
      <c r="P5" s="34"/>
      <c r="Q5" s="35"/>
      <c r="R5" s="34"/>
      <c r="S5" s="34"/>
      <c r="T5" s="37"/>
      <c r="U5" s="25"/>
      <c r="V5" s="32"/>
    </row>
    <row r="6" spans="1:22" ht="15">
      <c r="A6" s="30" t="s">
        <v>9</v>
      </c>
      <c r="B6" s="8" t="s">
        <v>31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15" t="s">
        <v>37</v>
      </c>
      <c r="I6" s="36">
        <v>94.3488</v>
      </c>
      <c r="J6" s="34">
        <v>12.199</v>
      </c>
      <c r="K6" s="35">
        <v>106.5478</v>
      </c>
      <c r="L6" s="34">
        <v>335.878749</v>
      </c>
      <c r="M6" s="34">
        <v>43.415038</v>
      </c>
      <c r="N6" s="37">
        <v>379.293787</v>
      </c>
      <c r="O6" s="36">
        <v>0</v>
      </c>
      <c r="P6" s="34">
        <v>0</v>
      </c>
      <c r="Q6" s="35">
        <v>0</v>
      </c>
      <c r="R6" s="34">
        <v>241.711095</v>
      </c>
      <c r="S6" s="34">
        <v>24.748487</v>
      </c>
      <c r="T6" s="37">
        <v>266.459582</v>
      </c>
      <c r="U6" s="25" t="s">
        <v>17</v>
      </c>
      <c r="V6" s="32">
        <f>+((N6/T6)-1)*100</f>
        <v>42.34571117806527</v>
      </c>
    </row>
    <row r="7" spans="1:22" ht="15">
      <c r="A7" s="30" t="s">
        <v>9</v>
      </c>
      <c r="B7" s="8" t="s">
        <v>31</v>
      </c>
      <c r="C7" s="8" t="s">
        <v>25</v>
      </c>
      <c r="D7" s="8" t="s">
        <v>38</v>
      </c>
      <c r="E7" s="8" t="s">
        <v>193</v>
      </c>
      <c r="F7" s="8" t="s">
        <v>39</v>
      </c>
      <c r="G7" s="8" t="s">
        <v>194</v>
      </c>
      <c r="H7" s="15" t="s">
        <v>195</v>
      </c>
      <c r="I7" s="36">
        <v>158.902928</v>
      </c>
      <c r="J7" s="34">
        <v>16.386766</v>
      </c>
      <c r="K7" s="35">
        <v>175.289694</v>
      </c>
      <c r="L7" s="34">
        <v>393.336115</v>
      </c>
      <c r="M7" s="34">
        <v>42.404332</v>
      </c>
      <c r="N7" s="37">
        <v>435.740447</v>
      </c>
      <c r="O7" s="36">
        <v>0</v>
      </c>
      <c r="P7" s="34">
        <v>0</v>
      </c>
      <c r="Q7" s="35">
        <v>0</v>
      </c>
      <c r="R7" s="34">
        <v>0</v>
      </c>
      <c r="S7" s="34">
        <v>0</v>
      </c>
      <c r="T7" s="37">
        <v>0</v>
      </c>
      <c r="U7" s="25" t="s">
        <v>17</v>
      </c>
      <c r="V7" s="31" t="s">
        <v>17</v>
      </c>
    </row>
    <row r="8" spans="1:22" ht="15">
      <c r="A8" s="30" t="s">
        <v>9</v>
      </c>
      <c r="B8" s="8" t="s">
        <v>31</v>
      </c>
      <c r="C8" s="8" t="s">
        <v>25</v>
      </c>
      <c r="D8" s="8" t="s">
        <v>38</v>
      </c>
      <c r="E8" s="8" t="s">
        <v>203</v>
      </c>
      <c r="F8" s="8" t="s">
        <v>41</v>
      </c>
      <c r="G8" s="8" t="s">
        <v>42</v>
      </c>
      <c r="H8" s="15" t="s">
        <v>42</v>
      </c>
      <c r="I8" s="36">
        <v>131.618406</v>
      </c>
      <c r="J8" s="34">
        <v>16.386432</v>
      </c>
      <c r="K8" s="35">
        <v>148.004838</v>
      </c>
      <c r="L8" s="34">
        <v>131.618406</v>
      </c>
      <c r="M8" s="34">
        <v>37.830732</v>
      </c>
      <c r="N8" s="37">
        <v>169.449138</v>
      </c>
      <c r="O8" s="36">
        <v>0</v>
      </c>
      <c r="P8" s="34">
        <v>0</v>
      </c>
      <c r="Q8" s="35">
        <v>0</v>
      </c>
      <c r="R8" s="34">
        <v>0</v>
      </c>
      <c r="S8" s="34">
        <v>0</v>
      </c>
      <c r="T8" s="37">
        <v>0</v>
      </c>
      <c r="U8" s="25" t="s">
        <v>17</v>
      </c>
      <c r="V8" s="31" t="s">
        <v>17</v>
      </c>
    </row>
    <row r="9" spans="1:22" ht="15">
      <c r="A9" s="30" t="s">
        <v>9</v>
      </c>
      <c r="B9" s="8" t="s">
        <v>31</v>
      </c>
      <c r="C9" s="8" t="s">
        <v>25</v>
      </c>
      <c r="D9" s="8" t="s">
        <v>38</v>
      </c>
      <c r="E9" s="8" t="s">
        <v>40</v>
      </c>
      <c r="F9" s="8" t="s">
        <v>41</v>
      </c>
      <c r="G9" s="8" t="s">
        <v>42</v>
      </c>
      <c r="H9" s="15" t="s">
        <v>42</v>
      </c>
      <c r="I9" s="36">
        <v>0</v>
      </c>
      <c r="J9" s="34">
        <v>0</v>
      </c>
      <c r="K9" s="35">
        <v>0</v>
      </c>
      <c r="L9" s="34">
        <v>0</v>
      </c>
      <c r="M9" s="34">
        <v>0</v>
      </c>
      <c r="N9" s="37">
        <v>0</v>
      </c>
      <c r="O9" s="36">
        <v>0</v>
      </c>
      <c r="P9" s="34">
        <v>0</v>
      </c>
      <c r="Q9" s="35">
        <v>0</v>
      </c>
      <c r="R9" s="34">
        <v>326.708613</v>
      </c>
      <c r="S9" s="34">
        <v>29.007006</v>
      </c>
      <c r="T9" s="37">
        <v>355.715619</v>
      </c>
      <c r="U9" s="25" t="s">
        <v>17</v>
      </c>
      <c r="V9" s="31" t="s">
        <v>17</v>
      </c>
    </row>
    <row r="10" spans="1:22" ht="15">
      <c r="A10" s="30" t="s">
        <v>9</v>
      </c>
      <c r="B10" s="8" t="s">
        <v>31</v>
      </c>
      <c r="C10" s="8" t="s">
        <v>25</v>
      </c>
      <c r="D10" s="8" t="s">
        <v>45</v>
      </c>
      <c r="E10" s="8" t="s">
        <v>46</v>
      </c>
      <c r="F10" s="8" t="s">
        <v>47</v>
      </c>
      <c r="G10" s="8" t="s">
        <v>48</v>
      </c>
      <c r="H10" s="15" t="s">
        <v>49</v>
      </c>
      <c r="I10" s="36">
        <v>2929.90721</v>
      </c>
      <c r="J10" s="34">
        <v>65.622577</v>
      </c>
      <c r="K10" s="35">
        <v>2995.529787</v>
      </c>
      <c r="L10" s="34">
        <v>18276.352087</v>
      </c>
      <c r="M10" s="34">
        <v>417.971383</v>
      </c>
      <c r="N10" s="37">
        <v>18694.32347</v>
      </c>
      <c r="O10" s="36">
        <v>4082.411809</v>
      </c>
      <c r="P10" s="34">
        <v>99.482031</v>
      </c>
      <c r="Q10" s="35">
        <v>4181.893839</v>
      </c>
      <c r="R10" s="34">
        <v>18643.189775</v>
      </c>
      <c r="S10" s="34">
        <v>540.691163</v>
      </c>
      <c r="T10" s="37">
        <v>19183.880938</v>
      </c>
      <c r="U10" s="26">
        <f>+((K10/Q10)-1)*100</f>
        <v>-28.369061905303916</v>
      </c>
      <c r="V10" s="32">
        <f>+((N10/T10)-1)*100</f>
        <v>-2.5519209047543123</v>
      </c>
    </row>
    <row r="11" spans="1:22" ht="15">
      <c r="A11" s="30" t="s">
        <v>9</v>
      </c>
      <c r="B11" s="8" t="s">
        <v>31</v>
      </c>
      <c r="C11" s="8" t="s">
        <v>25</v>
      </c>
      <c r="D11" s="8" t="s">
        <v>50</v>
      </c>
      <c r="E11" s="8" t="s">
        <v>51</v>
      </c>
      <c r="F11" s="8" t="s">
        <v>20</v>
      </c>
      <c r="G11" s="8" t="s">
        <v>52</v>
      </c>
      <c r="H11" s="15" t="s">
        <v>52</v>
      </c>
      <c r="I11" s="36">
        <v>749.515404</v>
      </c>
      <c r="J11" s="34">
        <v>102.04923</v>
      </c>
      <c r="K11" s="35">
        <v>851.564634</v>
      </c>
      <c r="L11" s="34">
        <v>3487.729955</v>
      </c>
      <c r="M11" s="34">
        <v>444.00304</v>
      </c>
      <c r="N11" s="37">
        <v>3931.732995</v>
      </c>
      <c r="O11" s="36">
        <v>868.801107</v>
      </c>
      <c r="P11" s="34">
        <v>117.007451</v>
      </c>
      <c r="Q11" s="35">
        <v>985.808557</v>
      </c>
      <c r="R11" s="34">
        <v>4164.641303</v>
      </c>
      <c r="S11" s="34">
        <v>546.403225</v>
      </c>
      <c r="T11" s="37">
        <v>4711.044528</v>
      </c>
      <c r="U11" s="26">
        <f>+((K11/Q11)-1)*100</f>
        <v>-13.617646351998546</v>
      </c>
      <c r="V11" s="32">
        <f>+((N11/T11)-1)*100</f>
        <v>-16.54222388194757</v>
      </c>
    </row>
    <row r="12" spans="1:22" ht="15">
      <c r="A12" s="30" t="s">
        <v>9</v>
      </c>
      <c r="B12" s="8" t="s">
        <v>31</v>
      </c>
      <c r="C12" s="8" t="s">
        <v>25</v>
      </c>
      <c r="D12" s="8" t="s">
        <v>50</v>
      </c>
      <c r="E12" s="8" t="s">
        <v>53</v>
      </c>
      <c r="F12" s="8" t="s">
        <v>20</v>
      </c>
      <c r="G12" s="8" t="s">
        <v>52</v>
      </c>
      <c r="H12" s="15" t="s">
        <v>52</v>
      </c>
      <c r="I12" s="36">
        <v>72.42309</v>
      </c>
      <c r="J12" s="34">
        <v>15.246405</v>
      </c>
      <c r="K12" s="35">
        <v>87.669495</v>
      </c>
      <c r="L12" s="34">
        <v>2070.366401</v>
      </c>
      <c r="M12" s="34">
        <v>501.517957</v>
      </c>
      <c r="N12" s="37">
        <v>2571.884358</v>
      </c>
      <c r="O12" s="36">
        <v>560.441295</v>
      </c>
      <c r="P12" s="34">
        <v>85.552052</v>
      </c>
      <c r="Q12" s="35">
        <v>645.993347</v>
      </c>
      <c r="R12" s="34">
        <v>2518.697274</v>
      </c>
      <c r="S12" s="34">
        <v>462.957913</v>
      </c>
      <c r="T12" s="37">
        <v>2981.655187</v>
      </c>
      <c r="U12" s="26">
        <f aca="true" t="shared" si="0" ref="U12:U75">+((K12/Q12)-1)*100</f>
        <v>-86.42873097576962</v>
      </c>
      <c r="V12" s="32">
        <f aca="true" t="shared" si="1" ref="V12:V75">+((N12/T12)-1)*100</f>
        <v>-13.743065622966688</v>
      </c>
    </row>
    <row r="13" spans="1:22" ht="15">
      <c r="A13" s="30" t="s">
        <v>9</v>
      </c>
      <c r="B13" s="8" t="s">
        <v>31</v>
      </c>
      <c r="C13" s="8" t="s">
        <v>25</v>
      </c>
      <c r="D13" s="8" t="s">
        <v>50</v>
      </c>
      <c r="E13" s="8" t="s">
        <v>55</v>
      </c>
      <c r="F13" s="8" t="s">
        <v>43</v>
      </c>
      <c r="G13" s="8" t="s">
        <v>56</v>
      </c>
      <c r="H13" s="15" t="s">
        <v>57</v>
      </c>
      <c r="I13" s="36">
        <v>0</v>
      </c>
      <c r="J13" s="34">
        <v>0</v>
      </c>
      <c r="K13" s="35">
        <v>0</v>
      </c>
      <c r="L13" s="34">
        <v>0</v>
      </c>
      <c r="M13" s="34">
        <v>0</v>
      </c>
      <c r="N13" s="37">
        <v>0</v>
      </c>
      <c r="O13" s="36">
        <v>0</v>
      </c>
      <c r="P13" s="34">
        <v>0</v>
      </c>
      <c r="Q13" s="35">
        <v>0</v>
      </c>
      <c r="R13" s="34">
        <v>300.782054</v>
      </c>
      <c r="S13" s="34">
        <v>18.218852</v>
      </c>
      <c r="T13" s="37">
        <v>319.000906</v>
      </c>
      <c r="U13" s="25" t="s">
        <v>17</v>
      </c>
      <c r="V13" s="31" t="s">
        <v>17</v>
      </c>
    </row>
    <row r="14" spans="1:22" ht="15">
      <c r="A14" s="30" t="s">
        <v>9</v>
      </c>
      <c r="B14" s="8" t="s">
        <v>58</v>
      </c>
      <c r="C14" s="8" t="s">
        <v>25</v>
      </c>
      <c r="D14" s="8" t="s">
        <v>50</v>
      </c>
      <c r="E14" s="8" t="s">
        <v>53</v>
      </c>
      <c r="F14" s="8" t="s">
        <v>20</v>
      </c>
      <c r="G14" s="8" t="s">
        <v>52</v>
      </c>
      <c r="H14" s="15" t="s">
        <v>52</v>
      </c>
      <c r="I14" s="36">
        <v>0</v>
      </c>
      <c r="J14" s="34">
        <v>0</v>
      </c>
      <c r="K14" s="35">
        <v>0</v>
      </c>
      <c r="L14" s="34">
        <v>0</v>
      </c>
      <c r="M14" s="34">
        <v>0</v>
      </c>
      <c r="N14" s="37">
        <v>0</v>
      </c>
      <c r="O14" s="36">
        <v>0</v>
      </c>
      <c r="P14" s="34">
        <v>51.804924</v>
      </c>
      <c r="Q14" s="35">
        <v>51.804924</v>
      </c>
      <c r="R14" s="34">
        <v>0</v>
      </c>
      <c r="S14" s="34">
        <v>174.857592</v>
      </c>
      <c r="T14" s="37">
        <v>174.857592</v>
      </c>
      <c r="U14" s="25" t="s">
        <v>17</v>
      </c>
      <c r="V14" s="31" t="s">
        <v>17</v>
      </c>
    </row>
    <row r="15" spans="1:22" ht="15">
      <c r="A15" s="30" t="s">
        <v>9</v>
      </c>
      <c r="B15" s="8" t="s">
        <v>31</v>
      </c>
      <c r="C15" s="8" t="s">
        <v>25</v>
      </c>
      <c r="D15" s="8" t="s">
        <v>59</v>
      </c>
      <c r="E15" s="8" t="s">
        <v>60</v>
      </c>
      <c r="F15" s="8" t="s">
        <v>26</v>
      </c>
      <c r="G15" s="8" t="s">
        <v>27</v>
      </c>
      <c r="H15" s="15" t="s">
        <v>61</v>
      </c>
      <c r="I15" s="36">
        <v>608.372538</v>
      </c>
      <c r="J15" s="34">
        <v>63.235345</v>
      </c>
      <c r="K15" s="35">
        <v>671.607883</v>
      </c>
      <c r="L15" s="34">
        <v>2713.189578</v>
      </c>
      <c r="M15" s="34">
        <v>277.693366</v>
      </c>
      <c r="N15" s="37">
        <v>2990.882945</v>
      </c>
      <c r="O15" s="36">
        <v>304.742546</v>
      </c>
      <c r="P15" s="34">
        <v>34.717061</v>
      </c>
      <c r="Q15" s="35">
        <v>339.459606</v>
      </c>
      <c r="R15" s="34">
        <v>656.105091</v>
      </c>
      <c r="S15" s="34">
        <v>77.964444</v>
      </c>
      <c r="T15" s="37">
        <v>734.069535</v>
      </c>
      <c r="U15" s="26">
        <f t="shared" si="0"/>
        <v>97.84618585811944</v>
      </c>
      <c r="V15" s="31" t="s">
        <v>17</v>
      </c>
    </row>
    <row r="16" spans="1:22" ht="15">
      <c r="A16" s="30" t="s">
        <v>9</v>
      </c>
      <c r="B16" s="8" t="s">
        <v>31</v>
      </c>
      <c r="C16" s="8" t="s">
        <v>25</v>
      </c>
      <c r="D16" s="8" t="s">
        <v>59</v>
      </c>
      <c r="E16" s="8" t="s">
        <v>62</v>
      </c>
      <c r="F16" s="8" t="s">
        <v>26</v>
      </c>
      <c r="G16" s="8" t="s">
        <v>27</v>
      </c>
      <c r="H16" s="15" t="s">
        <v>61</v>
      </c>
      <c r="I16" s="36">
        <v>99.908581</v>
      </c>
      <c r="J16" s="34">
        <v>10.851722</v>
      </c>
      <c r="K16" s="35">
        <v>110.760304</v>
      </c>
      <c r="L16" s="34">
        <v>533.515238</v>
      </c>
      <c r="M16" s="34">
        <v>54.305724</v>
      </c>
      <c r="N16" s="37">
        <v>587.820962</v>
      </c>
      <c r="O16" s="36">
        <v>226.643841</v>
      </c>
      <c r="P16" s="34">
        <v>24.285045</v>
      </c>
      <c r="Q16" s="35">
        <v>250.928885</v>
      </c>
      <c r="R16" s="34">
        <v>347.077755</v>
      </c>
      <c r="S16" s="34">
        <v>40.766428</v>
      </c>
      <c r="T16" s="37">
        <v>387.844183</v>
      </c>
      <c r="U16" s="26">
        <f t="shared" si="0"/>
        <v>-55.859882771168415</v>
      </c>
      <c r="V16" s="32">
        <f t="shared" si="1"/>
        <v>51.56111339692313</v>
      </c>
    </row>
    <row r="17" spans="1:22" ht="15">
      <c r="A17" s="30" t="s">
        <v>9</v>
      </c>
      <c r="B17" s="8" t="s">
        <v>31</v>
      </c>
      <c r="C17" s="8" t="s">
        <v>25</v>
      </c>
      <c r="D17" s="8" t="s">
        <v>65</v>
      </c>
      <c r="E17" s="8" t="s">
        <v>66</v>
      </c>
      <c r="F17" s="8" t="s">
        <v>35</v>
      </c>
      <c r="G17" s="8" t="s">
        <v>67</v>
      </c>
      <c r="H17" s="15" t="s">
        <v>68</v>
      </c>
      <c r="I17" s="36">
        <v>15006.8493</v>
      </c>
      <c r="J17" s="34">
        <v>4679.2745</v>
      </c>
      <c r="K17" s="35">
        <v>19686.1238</v>
      </c>
      <c r="L17" s="34">
        <v>81902.8944</v>
      </c>
      <c r="M17" s="34">
        <v>25133.9319</v>
      </c>
      <c r="N17" s="37">
        <v>107036.8263</v>
      </c>
      <c r="O17" s="36">
        <v>19370.717</v>
      </c>
      <c r="P17" s="34">
        <v>4189.6447</v>
      </c>
      <c r="Q17" s="35">
        <v>23560.3617</v>
      </c>
      <c r="R17" s="34">
        <v>68040.1909</v>
      </c>
      <c r="S17" s="34">
        <v>21810.3892</v>
      </c>
      <c r="T17" s="37">
        <v>89850.5801</v>
      </c>
      <c r="U17" s="26">
        <f t="shared" si="0"/>
        <v>-16.443881249921553</v>
      </c>
      <c r="V17" s="32">
        <f t="shared" si="1"/>
        <v>19.127585131751413</v>
      </c>
    </row>
    <row r="18" spans="1:22" ht="15">
      <c r="A18" s="30" t="s">
        <v>9</v>
      </c>
      <c r="B18" s="8" t="s">
        <v>31</v>
      </c>
      <c r="C18" s="8" t="s">
        <v>25</v>
      </c>
      <c r="D18" s="8" t="s">
        <v>69</v>
      </c>
      <c r="E18" s="8" t="s">
        <v>70</v>
      </c>
      <c r="F18" s="8" t="s">
        <v>41</v>
      </c>
      <c r="G18" s="8" t="s">
        <v>71</v>
      </c>
      <c r="H18" s="15" t="s">
        <v>72</v>
      </c>
      <c r="I18" s="36">
        <v>0</v>
      </c>
      <c r="J18" s="34">
        <v>199.64</v>
      </c>
      <c r="K18" s="35">
        <v>199.64</v>
      </c>
      <c r="L18" s="34">
        <v>0</v>
      </c>
      <c r="M18" s="34">
        <v>994.818406</v>
      </c>
      <c r="N18" s="37">
        <v>994.818406</v>
      </c>
      <c r="O18" s="36">
        <v>0</v>
      </c>
      <c r="P18" s="34">
        <v>205.369452</v>
      </c>
      <c r="Q18" s="35">
        <v>205.369452</v>
      </c>
      <c r="R18" s="34">
        <v>0</v>
      </c>
      <c r="S18" s="34">
        <v>944.42572</v>
      </c>
      <c r="T18" s="37">
        <v>944.42572</v>
      </c>
      <c r="U18" s="26">
        <f t="shared" si="0"/>
        <v>-2.789826794688044</v>
      </c>
      <c r="V18" s="32">
        <f t="shared" si="1"/>
        <v>5.335801951687635</v>
      </c>
    </row>
    <row r="19" spans="1:22" ht="15">
      <c r="A19" s="30" t="s">
        <v>9</v>
      </c>
      <c r="B19" s="8" t="s">
        <v>31</v>
      </c>
      <c r="C19" s="8" t="s">
        <v>25</v>
      </c>
      <c r="D19" s="8" t="s">
        <v>73</v>
      </c>
      <c r="E19" s="8" t="s">
        <v>74</v>
      </c>
      <c r="F19" s="8" t="s">
        <v>26</v>
      </c>
      <c r="G19" s="8" t="s">
        <v>27</v>
      </c>
      <c r="H19" s="15" t="s">
        <v>27</v>
      </c>
      <c r="I19" s="36">
        <v>469.149696</v>
      </c>
      <c r="J19" s="34">
        <v>127.15952</v>
      </c>
      <c r="K19" s="35">
        <v>596.309216</v>
      </c>
      <c r="L19" s="34">
        <v>2748.947365</v>
      </c>
      <c r="M19" s="34">
        <v>578.911153</v>
      </c>
      <c r="N19" s="37">
        <v>3327.858518</v>
      </c>
      <c r="O19" s="36">
        <v>999.768856</v>
      </c>
      <c r="P19" s="34">
        <v>46.882387</v>
      </c>
      <c r="Q19" s="35">
        <v>1046.651243</v>
      </c>
      <c r="R19" s="34">
        <v>4056.573126</v>
      </c>
      <c r="S19" s="34">
        <v>207.865439</v>
      </c>
      <c r="T19" s="37">
        <v>4264.438565</v>
      </c>
      <c r="U19" s="26">
        <f t="shared" si="0"/>
        <v>-43.02694235657637</v>
      </c>
      <c r="V19" s="32">
        <f t="shared" si="1"/>
        <v>-21.962563951252523</v>
      </c>
    </row>
    <row r="20" spans="1:22" ht="15">
      <c r="A20" s="30" t="s">
        <v>9</v>
      </c>
      <c r="B20" s="8" t="s">
        <v>31</v>
      </c>
      <c r="C20" s="8" t="s">
        <v>25</v>
      </c>
      <c r="D20" s="8" t="s">
        <v>73</v>
      </c>
      <c r="E20" s="8" t="s">
        <v>75</v>
      </c>
      <c r="F20" s="8" t="s">
        <v>26</v>
      </c>
      <c r="G20" s="8" t="s">
        <v>27</v>
      </c>
      <c r="H20" s="15" t="s">
        <v>75</v>
      </c>
      <c r="I20" s="36">
        <v>319.02706</v>
      </c>
      <c r="J20" s="34">
        <v>126.740881</v>
      </c>
      <c r="K20" s="35">
        <v>445.767941</v>
      </c>
      <c r="L20" s="34">
        <v>1592.244807</v>
      </c>
      <c r="M20" s="34">
        <v>583.690057</v>
      </c>
      <c r="N20" s="37">
        <v>2175.934864</v>
      </c>
      <c r="O20" s="36">
        <v>624.17542</v>
      </c>
      <c r="P20" s="34">
        <v>41.786192</v>
      </c>
      <c r="Q20" s="35">
        <v>665.961612</v>
      </c>
      <c r="R20" s="34">
        <v>2989.201446</v>
      </c>
      <c r="S20" s="34">
        <v>183.059407</v>
      </c>
      <c r="T20" s="37">
        <v>3172.260853</v>
      </c>
      <c r="U20" s="26">
        <f t="shared" si="0"/>
        <v>-33.06401856087764</v>
      </c>
      <c r="V20" s="32">
        <f t="shared" si="1"/>
        <v>-31.407442047452594</v>
      </c>
    </row>
    <row r="21" spans="1:22" ht="15">
      <c r="A21" s="30" t="s">
        <v>9</v>
      </c>
      <c r="B21" s="8" t="s">
        <v>31</v>
      </c>
      <c r="C21" s="8" t="s">
        <v>25</v>
      </c>
      <c r="D21" s="8" t="s">
        <v>73</v>
      </c>
      <c r="E21" s="8" t="s">
        <v>76</v>
      </c>
      <c r="F21" s="8" t="s">
        <v>26</v>
      </c>
      <c r="G21" s="8" t="s">
        <v>27</v>
      </c>
      <c r="H21" s="15" t="s">
        <v>27</v>
      </c>
      <c r="I21" s="36">
        <v>16.404575</v>
      </c>
      <c r="J21" s="34">
        <v>128.835152</v>
      </c>
      <c r="K21" s="35">
        <v>145.239727</v>
      </c>
      <c r="L21" s="34">
        <v>174.507581</v>
      </c>
      <c r="M21" s="34">
        <v>595.650356</v>
      </c>
      <c r="N21" s="37">
        <v>770.157937</v>
      </c>
      <c r="O21" s="36">
        <v>50.378094</v>
      </c>
      <c r="P21" s="34">
        <v>44.820162</v>
      </c>
      <c r="Q21" s="35">
        <v>95.198256</v>
      </c>
      <c r="R21" s="34">
        <v>141.972432</v>
      </c>
      <c r="S21" s="34">
        <v>196.254848</v>
      </c>
      <c r="T21" s="37">
        <v>338.22728</v>
      </c>
      <c r="U21" s="26">
        <f t="shared" si="0"/>
        <v>52.56553334338392</v>
      </c>
      <c r="V21" s="31" t="s">
        <v>17</v>
      </c>
    </row>
    <row r="22" spans="1:22" ht="15">
      <c r="A22" s="30" t="s">
        <v>9</v>
      </c>
      <c r="B22" s="8" t="s">
        <v>31</v>
      </c>
      <c r="C22" s="8" t="s">
        <v>25</v>
      </c>
      <c r="D22" s="8" t="s">
        <v>77</v>
      </c>
      <c r="E22" s="8" t="s">
        <v>78</v>
      </c>
      <c r="F22" s="8" t="s">
        <v>54</v>
      </c>
      <c r="G22" s="8" t="s">
        <v>54</v>
      </c>
      <c r="H22" s="15" t="s">
        <v>79</v>
      </c>
      <c r="I22" s="36">
        <v>2541.892936</v>
      </c>
      <c r="J22" s="34">
        <v>125.5989</v>
      </c>
      <c r="K22" s="35">
        <v>2667.491836</v>
      </c>
      <c r="L22" s="34">
        <v>14843.799952</v>
      </c>
      <c r="M22" s="34">
        <v>559.770755</v>
      </c>
      <c r="N22" s="37">
        <v>15403.570707</v>
      </c>
      <c r="O22" s="36">
        <v>3350.860294</v>
      </c>
      <c r="P22" s="34">
        <v>95.536378</v>
      </c>
      <c r="Q22" s="35">
        <v>3446.396672</v>
      </c>
      <c r="R22" s="34">
        <v>15192.133799</v>
      </c>
      <c r="S22" s="34">
        <v>406.439973</v>
      </c>
      <c r="T22" s="37">
        <v>15598.573772</v>
      </c>
      <c r="U22" s="26">
        <f t="shared" si="0"/>
        <v>-22.6005567591263</v>
      </c>
      <c r="V22" s="32">
        <f t="shared" si="1"/>
        <v>-1.2501339407711476</v>
      </c>
    </row>
    <row r="23" spans="1:22" ht="15">
      <c r="A23" s="30" t="s">
        <v>9</v>
      </c>
      <c r="B23" s="8" t="s">
        <v>31</v>
      </c>
      <c r="C23" s="8" t="s">
        <v>25</v>
      </c>
      <c r="D23" s="8" t="s">
        <v>80</v>
      </c>
      <c r="E23" s="8" t="s">
        <v>81</v>
      </c>
      <c r="F23" s="8" t="s">
        <v>26</v>
      </c>
      <c r="G23" s="8" t="s">
        <v>27</v>
      </c>
      <c r="H23" s="15" t="s">
        <v>27</v>
      </c>
      <c r="I23" s="36">
        <v>3224.297858</v>
      </c>
      <c r="J23" s="34">
        <v>0</v>
      </c>
      <c r="K23" s="35">
        <v>3224.297858</v>
      </c>
      <c r="L23" s="34">
        <v>13707.098832</v>
      </c>
      <c r="M23" s="34">
        <v>0</v>
      </c>
      <c r="N23" s="37">
        <v>13707.098832</v>
      </c>
      <c r="O23" s="36">
        <v>3734.923374</v>
      </c>
      <c r="P23" s="34">
        <v>0</v>
      </c>
      <c r="Q23" s="35">
        <v>3734.923374</v>
      </c>
      <c r="R23" s="34">
        <v>14890.673865</v>
      </c>
      <c r="S23" s="34">
        <v>0</v>
      </c>
      <c r="T23" s="37">
        <v>14890.673865</v>
      </c>
      <c r="U23" s="26">
        <f t="shared" si="0"/>
        <v>-13.671646373112445</v>
      </c>
      <c r="V23" s="32">
        <f t="shared" si="1"/>
        <v>-7.94843164070601</v>
      </c>
    </row>
    <row r="24" spans="1:22" ht="15">
      <c r="A24" s="30" t="s">
        <v>9</v>
      </c>
      <c r="B24" s="8" t="s">
        <v>31</v>
      </c>
      <c r="C24" s="8" t="s">
        <v>25</v>
      </c>
      <c r="D24" s="8" t="s">
        <v>192</v>
      </c>
      <c r="E24" s="8" t="s">
        <v>82</v>
      </c>
      <c r="F24" s="8" t="s">
        <v>43</v>
      </c>
      <c r="G24" s="8" t="s">
        <v>43</v>
      </c>
      <c r="H24" s="15" t="s">
        <v>83</v>
      </c>
      <c r="I24" s="36">
        <v>996.708335</v>
      </c>
      <c r="J24" s="34">
        <v>83.040346</v>
      </c>
      <c r="K24" s="35">
        <v>1079.748681</v>
      </c>
      <c r="L24" s="34">
        <v>5778.231637</v>
      </c>
      <c r="M24" s="34">
        <v>431.611013</v>
      </c>
      <c r="N24" s="37">
        <v>6209.84265</v>
      </c>
      <c r="O24" s="36">
        <v>539.951472</v>
      </c>
      <c r="P24" s="34">
        <v>43.342243</v>
      </c>
      <c r="Q24" s="35">
        <v>583.293715</v>
      </c>
      <c r="R24" s="34">
        <v>3942.980596</v>
      </c>
      <c r="S24" s="34">
        <v>369.561918</v>
      </c>
      <c r="T24" s="37">
        <v>4312.542514</v>
      </c>
      <c r="U24" s="26">
        <f t="shared" si="0"/>
        <v>85.11234618737491</v>
      </c>
      <c r="V24" s="32">
        <f t="shared" si="1"/>
        <v>43.99493175639915</v>
      </c>
    </row>
    <row r="25" spans="1:22" ht="15">
      <c r="A25" s="30" t="s">
        <v>9</v>
      </c>
      <c r="B25" s="8" t="s">
        <v>31</v>
      </c>
      <c r="C25" s="8" t="s">
        <v>25</v>
      </c>
      <c r="D25" s="8" t="s">
        <v>218</v>
      </c>
      <c r="E25" s="8" t="s">
        <v>84</v>
      </c>
      <c r="F25" s="8" t="s">
        <v>85</v>
      </c>
      <c r="G25" s="8" t="s">
        <v>86</v>
      </c>
      <c r="H25" s="15" t="s">
        <v>87</v>
      </c>
      <c r="I25" s="36">
        <v>13822.759185</v>
      </c>
      <c r="J25" s="34">
        <v>472.381616</v>
      </c>
      <c r="K25" s="35">
        <v>14295.140801</v>
      </c>
      <c r="L25" s="34">
        <v>78860.703964</v>
      </c>
      <c r="M25" s="34">
        <v>2547.170464</v>
      </c>
      <c r="N25" s="37">
        <v>81407.874428</v>
      </c>
      <c r="O25" s="36">
        <v>16012.4503</v>
      </c>
      <c r="P25" s="34">
        <v>803.4544</v>
      </c>
      <c r="Q25" s="35">
        <v>16815.9047</v>
      </c>
      <c r="R25" s="34">
        <v>68277.7036</v>
      </c>
      <c r="S25" s="34">
        <v>2859.108</v>
      </c>
      <c r="T25" s="37">
        <v>71136.8116</v>
      </c>
      <c r="U25" s="26">
        <f t="shared" si="0"/>
        <v>-14.99035552336354</v>
      </c>
      <c r="V25" s="32">
        <f t="shared" si="1"/>
        <v>14.4384638515342</v>
      </c>
    </row>
    <row r="26" spans="1:22" ht="15">
      <c r="A26" s="30" t="s">
        <v>9</v>
      </c>
      <c r="B26" s="8" t="s">
        <v>31</v>
      </c>
      <c r="C26" s="8" t="s">
        <v>25</v>
      </c>
      <c r="D26" s="8" t="s">
        <v>218</v>
      </c>
      <c r="E26" s="8" t="s">
        <v>88</v>
      </c>
      <c r="F26" s="8" t="s">
        <v>54</v>
      </c>
      <c r="G26" s="8" t="s">
        <v>54</v>
      </c>
      <c r="H26" s="15" t="s">
        <v>89</v>
      </c>
      <c r="I26" s="36">
        <v>0</v>
      </c>
      <c r="J26" s="34">
        <v>0</v>
      </c>
      <c r="K26" s="35">
        <v>0</v>
      </c>
      <c r="L26" s="34">
        <v>0</v>
      </c>
      <c r="M26" s="34">
        <v>0</v>
      </c>
      <c r="N26" s="37">
        <v>0</v>
      </c>
      <c r="O26" s="36">
        <v>4990.65666</v>
      </c>
      <c r="P26" s="34">
        <v>137.30972</v>
      </c>
      <c r="Q26" s="35">
        <v>5127.96638</v>
      </c>
      <c r="R26" s="34">
        <v>25372.26241</v>
      </c>
      <c r="S26" s="34">
        <v>719.50392</v>
      </c>
      <c r="T26" s="37">
        <v>26091.76633</v>
      </c>
      <c r="U26" s="25" t="s">
        <v>17</v>
      </c>
      <c r="V26" s="31" t="s">
        <v>17</v>
      </c>
    </row>
    <row r="27" spans="1:22" ht="15">
      <c r="A27" s="30" t="s">
        <v>9</v>
      </c>
      <c r="B27" s="8" t="s">
        <v>31</v>
      </c>
      <c r="C27" s="8" t="s">
        <v>25</v>
      </c>
      <c r="D27" s="8" t="s">
        <v>90</v>
      </c>
      <c r="E27" s="8" t="s">
        <v>91</v>
      </c>
      <c r="F27" s="8" t="s">
        <v>92</v>
      </c>
      <c r="G27" s="8" t="s">
        <v>93</v>
      </c>
      <c r="H27" s="15" t="s">
        <v>91</v>
      </c>
      <c r="I27" s="36">
        <v>192.18564</v>
      </c>
      <c r="J27" s="34">
        <v>52.330275</v>
      </c>
      <c r="K27" s="35">
        <v>244.515915</v>
      </c>
      <c r="L27" s="34">
        <v>1122.838654</v>
      </c>
      <c r="M27" s="34">
        <v>340.290889</v>
      </c>
      <c r="N27" s="37">
        <v>1463.129543</v>
      </c>
      <c r="O27" s="36">
        <v>370.18134</v>
      </c>
      <c r="P27" s="34">
        <v>62.751852</v>
      </c>
      <c r="Q27" s="35">
        <v>432.933192</v>
      </c>
      <c r="R27" s="34">
        <v>1700.235506</v>
      </c>
      <c r="S27" s="34">
        <v>283.145749</v>
      </c>
      <c r="T27" s="37">
        <v>1983.381254</v>
      </c>
      <c r="U27" s="26">
        <f t="shared" si="0"/>
        <v>-43.52109759235092</v>
      </c>
      <c r="V27" s="32">
        <f t="shared" si="1"/>
        <v>-26.230544931831844</v>
      </c>
    </row>
    <row r="28" spans="1:22" ht="15">
      <c r="A28" s="30" t="s">
        <v>9</v>
      </c>
      <c r="B28" s="8" t="s">
        <v>31</v>
      </c>
      <c r="C28" s="8" t="s">
        <v>25</v>
      </c>
      <c r="D28" s="8" t="s">
        <v>94</v>
      </c>
      <c r="E28" s="8" t="s">
        <v>95</v>
      </c>
      <c r="F28" s="8" t="s">
        <v>96</v>
      </c>
      <c r="G28" s="8" t="s">
        <v>97</v>
      </c>
      <c r="H28" s="15" t="s">
        <v>98</v>
      </c>
      <c r="I28" s="36">
        <v>1592.61696</v>
      </c>
      <c r="J28" s="34">
        <v>79.14799</v>
      </c>
      <c r="K28" s="35">
        <v>1671.76495</v>
      </c>
      <c r="L28" s="34">
        <v>11892.10453</v>
      </c>
      <c r="M28" s="34">
        <v>612.56704</v>
      </c>
      <c r="N28" s="37">
        <v>12504.67157</v>
      </c>
      <c r="O28" s="36">
        <v>1959.55144</v>
      </c>
      <c r="P28" s="34">
        <v>83.90228</v>
      </c>
      <c r="Q28" s="35">
        <v>2043.45372</v>
      </c>
      <c r="R28" s="34">
        <v>7758.45121</v>
      </c>
      <c r="S28" s="34">
        <v>373.94293</v>
      </c>
      <c r="T28" s="37">
        <v>8132.39414</v>
      </c>
      <c r="U28" s="26">
        <f t="shared" si="0"/>
        <v>-18.189243356096163</v>
      </c>
      <c r="V28" s="32">
        <f t="shared" si="1"/>
        <v>53.76371772851629</v>
      </c>
    </row>
    <row r="29" spans="1:22" ht="15">
      <c r="A29" s="30" t="s">
        <v>9</v>
      </c>
      <c r="B29" s="8" t="s">
        <v>31</v>
      </c>
      <c r="C29" s="8" t="s">
        <v>25</v>
      </c>
      <c r="D29" s="8" t="s">
        <v>99</v>
      </c>
      <c r="E29" s="8" t="s">
        <v>100</v>
      </c>
      <c r="F29" s="8" t="s">
        <v>26</v>
      </c>
      <c r="G29" s="8" t="s">
        <v>101</v>
      </c>
      <c r="H29" s="15" t="s">
        <v>102</v>
      </c>
      <c r="I29" s="36">
        <v>1843.576353</v>
      </c>
      <c r="J29" s="34">
        <v>4.336324</v>
      </c>
      <c r="K29" s="35">
        <v>1847.912677</v>
      </c>
      <c r="L29" s="34">
        <v>7756.074965</v>
      </c>
      <c r="M29" s="34">
        <v>19.300918</v>
      </c>
      <c r="N29" s="37">
        <v>7775.375883</v>
      </c>
      <c r="O29" s="36">
        <v>1007.468331</v>
      </c>
      <c r="P29" s="34">
        <v>2.610188</v>
      </c>
      <c r="Q29" s="35">
        <v>1010.078519</v>
      </c>
      <c r="R29" s="34">
        <v>4923.38401</v>
      </c>
      <c r="S29" s="34">
        <v>10.626249</v>
      </c>
      <c r="T29" s="37">
        <v>4934.010259</v>
      </c>
      <c r="U29" s="26">
        <f t="shared" si="0"/>
        <v>82.94742856520445</v>
      </c>
      <c r="V29" s="32">
        <f t="shared" si="1"/>
        <v>57.58734730672963</v>
      </c>
    </row>
    <row r="30" spans="1:22" ht="15">
      <c r="A30" s="30" t="s">
        <v>9</v>
      </c>
      <c r="B30" s="8" t="s">
        <v>31</v>
      </c>
      <c r="C30" s="8" t="s">
        <v>25</v>
      </c>
      <c r="D30" s="8" t="s">
        <v>99</v>
      </c>
      <c r="E30" s="8" t="s">
        <v>103</v>
      </c>
      <c r="F30" s="8" t="s">
        <v>26</v>
      </c>
      <c r="G30" s="8" t="s">
        <v>101</v>
      </c>
      <c r="H30" s="15" t="s">
        <v>104</v>
      </c>
      <c r="I30" s="36">
        <v>0</v>
      </c>
      <c r="J30" s="34">
        <v>0</v>
      </c>
      <c r="K30" s="35">
        <v>0</v>
      </c>
      <c r="L30" s="34">
        <v>99.090154</v>
      </c>
      <c r="M30" s="34">
        <v>0.14159</v>
      </c>
      <c r="N30" s="37">
        <v>99.231744</v>
      </c>
      <c r="O30" s="36">
        <v>0</v>
      </c>
      <c r="P30" s="34">
        <v>0</v>
      </c>
      <c r="Q30" s="35">
        <v>0</v>
      </c>
      <c r="R30" s="34">
        <v>0</v>
      </c>
      <c r="S30" s="34">
        <v>0</v>
      </c>
      <c r="T30" s="37">
        <v>0</v>
      </c>
      <c r="U30" s="25" t="s">
        <v>17</v>
      </c>
      <c r="V30" s="31" t="s">
        <v>17</v>
      </c>
    </row>
    <row r="31" spans="1:22" ht="15">
      <c r="A31" s="30" t="s">
        <v>9</v>
      </c>
      <c r="B31" s="8" t="s">
        <v>31</v>
      </c>
      <c r="C31" s="8" t="s">
        <v>25</v>
      </c>
      <c r="D31" s="8" t="s">
        <v>105</v>
      </c>
      <c r="E31" s="8" t="s">
        <v>106</v>
      </c>
      <c r="F31" s="8" t="s">
        <v>20</v>
      </c>
      <c r="G31" s="8" t="s">
        <v>107</v>
      </c>
      <c r="H31" s="15" t="s">
        <v>108</v>
      </c>
      <c r="I31" s="36">
        <v>539.9835</v>
      </c>
      <c r="J31" s="34">
        <v>7.100145</v>
      </c>
      <c r="K31" s="35">
        <v>547.083645</v>
      </c>
      <c r="L31" s="34">
        <v>2600.4408</v>
      </c>
      <c r="M31" s="34">
        <v>36.92595</v>
      </c>
      <c r="N31" s="37">
        <v>2637.36675</v>
      </c>
      <c r="O31" s="36">
        <v>427.576936</v>
      </c>
      <c r="P31" s="34">
        <v>24.271616</v>
      </c>
      <c r="Q31" s="35">
        <v>451.848552</v>
      </c>
      <c r="R31" s="34">
        <v>1463.246888</v>
      </c>
      <c r="S31" s="34">
        <v>86.486428</v>
      </c>
      <c r="T31" s="37">
        <v>1549.733316</v>
      </c>
      <c r="U31" s="26">
        <f t="shared" si="0"/>
        <v>21.07677286525864</v>
      </c>
      <c r="V31" s="32">
        <f t="shared" si="1"/>
        <v>70.1819740706923</v>
      </c>
    </row>
    <row r="32" spans="1:22" ht="15">
      <c r="A32" s="30" t="s">
        <v>9</v>
      </c>
      <c r="B32" s="8" t="s">
        <v>31</v>
      </c>
      <c r="C32" s="8" t="s">
        <v>25</v>
      </c>
      <c r="D32" s="8" t="s">
        <v>109</v>
      </c>
      <c r="E32" s="8" t="s">
        <v>110</v>
      </c>
      <c r="F32" s="8" t="s">
        <v>35</v>
      </c>
      <c r="G32" s="8" t="s">
        <v>111</v>
      </c>
      <c r="H32" s="15" t="s">
        <v>112</v>
      </c>
      <c r="I32" s="36">
        <v>1292.576</v>
      </c>
      <c r="J32" s="34">
        <v>91.694</v>
      </c>
      <c r="K32" s="35">
        <v>1384.27</v>
      </c>
      <c r="L32" s="34">
        <v>7285.796</v>
      </c>
      <c r="M32" s="34">
        <v>367.3068</v>
      </c>
      <c r="N32" s="37">
        <v>7653.1028</v>
      </c>
      <c r="O32" s="36">
        <v>1526.184</v>
      </c>
      <c r="P32" s="34">
        <v>72.6916</v>
      </c>
      <c r="Q32" s="35">
        <v>1598.8756</v>
      </c>
      <c r="R32" s="34">
        <v>7862.5585</v>
      </c>
      <c r="S32" s="34">
        <v>332.1995</v>
      </c>
      <c r="T32" s="37">
        <v>8194.758</v>
      </c>
      <c r="U32" s="26">
        <f t="shared" si="0"/>
        <v>-13.422282509033224</v>
      </c>
      <c r="V32" s="32">
        <f t="shared" si="1"/>
        <v>-6.609776640139953</v>
      </c>
    </row>
    <row r="33" spans="1:22" ht="15">
      <c r="A33" s="30" t="s">
        <v>9</v>
      </c>
      <c r="B33" s="8" t="s">
        <v>31</v>
      </c>
      <c r="C33" s="8" t="s">
        <v>25</v>
      </c>
      <c r="D33" s="8" t="s">
        <v>109</v>
      </c>
      <c r="E33" s="8" t="s">
        <v>113</v>
      </c>
      <c r="F33" s="8" t="s">
        <v>35</v>
      </c>
      <c r="G33" s="8" t="s">
        <v>111</v>
      </c>
      <c r="H33" s="15" t="s">
        <v>112</v>
      </c>
      <c r="I33" s="36">
        <v>445.408</v>
      </c>
      <c r="J33" s="34">
        <v>31.4292</v>
      </c>
      <c r="K33" s="35">
        <v>476.8372</v>
      </c>
      <c r="L33" s="34">
        <v>2627.263</v>
      </c>
      <c r="M33" s="34">
        <v>130.0982</v>
      </c>
      <c r="N33" s="37">
        <v>2757.3612</v>
      </c>
      <c r="O33" s="36">
        <v>494.46</v>
      </c>
      <c r="P33" s="34">
        <v>23.5562</v>
      </c>
      <c r="Q33" s="35">
        <v>518.0162</v>
      </c>
      <c r="R33" s="34">
        <v>2780.92</v>
      </c>
      <c r="S33" s="34">
        <v>116.6268</v>
      </c>
      <c r="T33" s="37">
        <v>2897.5468</v>
      </c>
      <c r="U33" s="26">
        <f t="shared" si="0"/>
        <v>-7.94936529012028</v>
      </c>
      <c r="V33" s="32">
        <f t="shared" si="1"/>
        <v>-4.838078887975172</v>
      </c>
    </row>
    <row r="34" spans="1:22" ht="15">
      <c r="A34" s="30" t="s">
        <v>9</v>
      </c>
      <c r="B34" s="8" t="s">
        <v>31</v>
      </c>
      <c r="C34" s="8" t="s">
        <v>25</v>
      </c>
      <c r="D34" s="8" t="s">
        <v>200</v>
      </c>
      <c r="E34" s="8" t="s">
        <v>201</v>
      </c>
      <c r="F34" s="8" t="s">
        <v>54</v>
      </c>
      <c r="G34" s="8" t="s">
        <v>54</v>
      </c>
      <c r="H34" s="15" t="s">
        <v>138</v>
      </c>
      <c r="I34" s="36">
        <v>41.83</v>
      </c>
      <c r="J34" s="34">
        <v>0</v>
      </c>
      <c r="K34" s="35">
        <v>41.83</v>
      </c>
      <c r="L34" s="34">
        <v>120.58</v>
      </c>
      <c r="M34" s="34">
        <v>0</v>
      </c>
      <c r="N34" s="37">
        <v>120.58</v>
      </c>
      <c r="O34" s="36">
        <v>0</v>
      </c>
      <c r="P34" s="34">
        <v>0</v>
      </c>
      <c r="Q34" s="35">
        <v>0</v>
      </c>
      <c r="R34" s="34">
        <v>0</v>
      </c>
      <c r="S34" s="34">
        <v>0</v>
      </c>
      <c r="T34" s="37">
        <v>0</v>
      </c>
      <c r="U34" s="25" t="s">
        <v>17</v>
      </c>
      <c r="V34" s="31" t="s">
        <v>17</v>
      </c>
    </row>
    <row r="35" spans="1:22" ht="15">
      <c r="A35" s="30" t="s">
        <v>9</v>
      </c>
      <c r="B35" s="8" t="s">
        <v>31</v>
      </c>
      <c r="C35" s="8" t="s">
        <v>25</v>
      </c>
      <c r="D35" s="8" t="s">
        <v>114</v>
      </c>
      <c r="E35" s="8" t="s">
        <v>190</v>
      </c>
      <c r="F35" s="8" t="s">
        <v>116</v>
      </c>
      <c r="G35" s="8" t="s">
        <v>117</v>
      </c>
      <c r="H35" s="15" t="s">
        <v>191</v>
      </c>
      <c r="I35" s="36">
        <v>87.335581</v>
      </c>
      <c r="J35" s="34">
        <v>23.382878</v>
      </c>
      <c r="K35" s="35">
        <v>110.71846</v>
      </c>
      <c r="L35" s="34">
        <v>851.091386</v>
      </c>
      <c r="M35" s="34">
        <v>211.79285</v>
      </c>
      <c r="N35" s="37">
        <v>1062.884236</v>
      </c>
      <c r="O35" s="36">
        <v>0</v>
      </c>
      <c r="P35" s="34">
        <v>0</v>
      </c>
      <c r="Q35" s="35">
        <v>0</v>
      </c>
      <c r="R35" s="34">
        <v>0</v>
      </c>
      <c r="S35" s="34">
        <v>0</v>
      </c>
      <c r="T35" s="37">
        <v>0</v>
      </c>
      <c r="U35" s="25" t="s">
        <v>17</v>
      </c>
      <c r="V35" s="31" t="s">
        <v>17</v>
      </c>
    </row>
    <row r="36" spans="1:22" ht="15">
      <c r="A36" s="30" t="s">
        <v>9</v>
      </c>
      <c r="B36" s="8" t="s">
        <v>31</v>
      </c>
      <c r="C36" s="8" t="s">
        <v>25</v>
      </c>
      <c r="D36" s="8" t="s">
        <v>114</v>
      </c>
      <c r="E36" s="8" t="s">
        <v>115</v>
      </c>
      <c r="F36" s="8" t="s">
        <v>116</v>
      </c>
      <c r="G36" s="8" t="s">
        <v>117</v>
      </c>
      <c r="H36" s="15" t="s">
        <v>118</v>
      </c>
      <c r="I36" s="36">
        <v>0</v>
      </c>
      <c r="J36" s="34">
        <v>0</v>
      </c>
      <c r="K36" s="35">
        <v>0</v>
      </c>
      <c r="L36" s="34">
        <v>31.430971</v>
      </c>
      <c r="M36" s="34">
        <v>10.333818</v>
      </c>
      <c r="N36" s="37">
        <v>41.764789</v>
      </c>
      <c r="O36" s="36">
        <v>97.720481</v>
      </c>
      <c r="P36" s="34">
        <v>22.517968</v>
      </c>
      <c r="Q36" s="35">
        <v>120.238449</v>
      </c>
      <c r="R36" s="34">
        <v>697.080835</v>
      </c>
      <c r="S36" s="34">
        <v>202.417171</v>
      </c>
      <c r="T36" s="37">
        <v>899.498006</v>
      </c>
      <c r="U36" s="25" t="s">
        <v>17</v>
      </c>
      <c r="V36" s="32">
        <f t="shared" si="1"/>
        <v>-95.35687808962192</v>
      </c>
    </row>
    <row r="37" spans="1:22" ht="15">
      <c r="A37" s="30" t="s">
        <v>9</v>
      </c>
      <c r="B37" s="8" t="s">
        <v>31</v>
      </c>
      <c r="C37" s="8" t="s">
        <v>32</v>
      </c>
      <c r="D37" s="8" t="s">
        <v>119</v>
      </c>
      <c r="E37" s="8" t="s">
        <v>120</v>
      </c>
      <c r="F37" s="8" t="s">
        <v>35</v>
      </c>
      <c r="G37" s="8" t="s">
        <v>121</v>
      </c>
      <c r="H37" s="15" t="s">
        <v>122</v>
      </c>
      <c r="I37" s="36">
        <v>0</v>
      </c>
      <c r="J37" s="34">
        <v>0</v>
      </c>
      <c r="K37" s="35">
        <v>0</v>
      </c>
      <c r="L37" s="34">
        <v>0</v>
      </c>
      <c r="M37" s="34">
        <v>0</v>
      </c>
      <c r="N37" s="37">
        <v>0</v>
      </c>
      <c r="O37" s="36">
        <v>6.888</v>
      </c>
      <c r="P37" s="34">
        <v>0.336</v>
      </c>
      <c r="Q37" s="35">
        <v>7.224</v>
      </c>
      <c r="R37" s="34">
        <v>34.93284</v>
      </c>
      <c r="S37" s="34">
        <v>1.6358</v>
      </c>
      <c r="T37" s="37">
        <v>36.56864</v>
      </c>
      <c r="U37" s="25" t="s">
        <v>17</v>
      </c>
      <c r="V37" s="31" t="s">
        <v>17</v>
      </c>
    </row>
    <row r="38" spans="1:22" ht="15">
      <c r="A38" s="30" t="s">
        <v>9</v>
      </c>
      <c r="B38" s="8" t="s">
        <v>31</v>
      </c>
      <c r="C38" s="8" t="s">
        <v>25</v>
      </c>
      <c r="D38" s="8" t="s">
        <v>123</v>
      </c>
      <c r="E38" s="8" t="s">
        <v>124</v>
      </c>
      <c r="F38" s="8" t="s">
        <v>43</v>
      </c>
      <c r="G38" s="8" t="s">
        <v>44</v>
      </c>
      <c r="H38" s="15" t="s">
        <v>44</v>
      </c>
      <c r="I38" s="36">
        <v>0</v>
      </c>
      <c r="J38" s="34">
        <v>8.016359</v>
      </c>
      <c r="K38" s="35">
        <v>8.016359</v>
      </c>
      <c r="L38" s="34">
        <v>524.440354</v>
      </c>
      <c r="M38" s="34">
        <v>93.546054</v>
      </c>
      <c r="N38" s="37">
        <v>617.986409</v>
      </c>
      <c r="O38" s="36">
        <v>21.712119</v>
      </c>
      <c r="P38" s="34">
        <v>63.179376</v>
      </c>
      <c r="Q38" s="35">
        <v>84.891495</v>
      </c>
      <c r="R38" s="34">
        <v>106.629222</v>
      </c>
      <c r="S38" s="34">
        <v>209.064752</v>
      </c>
      <c r="T38" s="37">
        <v>315.693973</v>
      </c>
      <c r="U38" s="26">
        <f t="shared" si="0"/>
        <v>-90.55693506163368</v>
      </c>
      <c r="V38" s="32">
        <f t="shared" si="1"/>
        <v>95.75489615064647</v>
      </c>
    </row>
    <row r="39" spans="1:22" ht="15">
      <c r="A39" s="30" t="s">
        <v>9</v>
      </c>
      <c r="B39" s="8" t="s">
        <v>31</v>
      </c>
      <c r="C39" s="8" t="s">
        <v>32</v>
      </c>
      <c r="D39" s="8" t="s">
        <v>125</v>
      </c>
      <c r="E39" s="8" t="s">
        <v>126</v>
      </c>
      <c r="F39" s="8" t="s">
        <v>35</v>
      </c>
      <c r="G39" s="8" t="s">
        <v>127</v>
      </c>
      <c r="H39" s="15" t="s">
        <v>128</v>
      </c>
      <c r="I39" s="36">
        <v>0</v>
      </c>
      <c r="J39" s="34">
        <v>0</v>
      </c>
      <c r="K39" s="35">
        <v>0</v>
      </c>
      <c r="L39" s="34">
        <v>33.761988</v>
      </c>
      <c r="M39" s="34">
        <v>2.832501</v>
      </c>
      <c r="N39" s="37">
        <v>36.594489</v>
      </c>
      <c r="O39" s="36">
        <v>146.113344</v>
      </c>
      <c r="P39" s="34">
        <v>14.908752</v>
      </c>
      <c r="Q39" s="35">
        <v>161.022096</v>
      </c>
      <c r="R39" s="34">
        <v>795.622785</v>
      </c>
      <c r="S39" s="34">
        <v>66.333051</v>
      </c>
      <c r="T39" s="37">
        <v>861.955836</v>
      </c>
      <c r="U39" s="25" t="s">
        <v>17</v>
      </c>
      <c r="V39" s="32">
        <f t="shared" si="1"/>
        <v>-95.75448213567174</v>
      </c>
    </row>
    <row r="40" spans="1:22" ht="15">
      <c r="A40" s="30" t="s">
        <v>9</v>
      </c>
      <c r="B40" s="8" t="s">
        <v>31</v>
      </c>
      <c r="C40" s="8" t="s">
        <v>25</v>
      </c>
      <c r="D40" s="8" t="s">
        <v>129</v>
      </c>
      <c r="E40" s="8" t="s">
        <v>130</v>
      </c>
      <c r="F40" s="8" t="s">
        <v>35</v>
      </c>
      <c r="G40" s="8" t="s">
        <v>131</v>
      </c>
      <c r="H40" s="15" t="s">
        <v>132</v>
      </c>
      <c r="I40" s="36">
        <v>0</v>
      </c>
      <c r="J40" s="34">
        <v>0</v>
      </c>
      <c r="K40" s="35">
        <v>0</v>
      </c>
      <c r="L40" s="34">
        <v>0</v>
      </c>
      <c r="M40" s="34">
        <v>0</v>
      </c>
      <c r="N40" s="37">
        <v>0</v>
      </c>
      <c r="O40" s="36">
        <v>17.217211</v>
      </c>
      <c r="P40" s="34">
        <v>6.143777</v>
      </c>
      <c r="Q40" s="35">
        <v>23.360988</v>
      </c>
      <c r="R40" s="34">
        <v>17.217211</v>
      </c>
      <c r="S40" s="34">
        <v>13.380914</v>
      </c>
      <c r="T40" s="37">
        <v>30.598125</v>
      </c>
      <c r="U40" s="25" t="s">
        <v>17</v>
      </c>
      <c r="V40" s="31" t="s">
        <v>17</v>
      </c>
    </row>
    <row r="41" spans="1:22" ht="15">
      <c r="A41" s="30" t="s">
        <v>9</v>
      </c>
      <c r="B41" s="8" t="s">
        <v>31</v>
      </c>
      <c r="C41" s="8" t="s">
        <v>25</v>
      </c>
      <c r="D41" s="8" t="s">
        <v>133</v>
      </c>
      <c r="E41" s="8" t="s">
        <v>134</v>
      </c>
      <c r="F41" s="8" t="s">
        <v>54</v>
      </c>
      <c r="G41" s="8" t="s">
        <v>54</v>
      </c>
      <c r="H41" s="15" t="s">
        <v>135</v>
      </c>
      <c r="I41" s="36">
        <v>0</v>
      </c>
      <c r="J41" s="34">
        <v>0</v>
      </c>
      <c r="K41" s="35">
        <v>0</v>
      </c>
      <c r="L41" s="34">
        <v>2647.202023</v>
      </c>
      <c r="M41" s="34">
        <v>171.109686</v>
      </c>
      <c r="N41" s="37">
        <v>2818.311709</v>
      </c>
      <c r="O41" s="36">
        <v>1314.939129</v>
      </c>
      <c r="P41" s="34">
        <v>147.569714</v>
      </c>
      <c r="Q41" s="35">
        <v>1462.508842</v>
      </c>
      <c r="R41" s="34">
        <v>5809.910565</v>
      </c>
      <c r="S41" s="34">
        <v>483.762318</v>
      </c>
      <c r="T41" s="37">
        <v>6293.672884</v>
      </c>
      <c r="U41" s="25" t="s">
        <v>17</v>
      </c>
      <c r="V41" s="32">
        <f t="shared" si="1"/>
        <v>-55.21992068947827</v>
      </c>
    </row>
    <row r="42" spans="1:22" ht="15">
      <c r="A42" s="30" t="s">
        <v>9</v>
      </c>
      <c r="B42" s="8" t="s">
        <v>31</v>
      </c>
      <c r="C42" s="8" t="s">
        <v>25</v>
      </c>
      <c r="D42" s="8" t="s">
        <v>133</v>
      </c>
      <c r="E42" s="8" t="s">
        <v>211</v>
      </c>
      <c r="F42" s="8" t="s">
        <v>54</v>
      </c>
      <c r="G42" s="8" t="s">
        <v>54</v>
      </c>
      <c r="H42" s="15" t="s">
        <v>135</v>
      </c>
      <c r="I42" s="36">
        <v>1132.076961</v>
      </c>
      <c r="J42" s="34">
        <v>48.17915</v>
      </c>
      <c r="K42" s="35">
        <v>1180.256112</v>
      </c>
      <c r="L42" s="34">
        <v>2270.976332</v>
      </c>
      <c r="M42" s="34">
        <v>85.862169</v>
      </c>
      <c r="N42" s="37">
        <v>2356.838501</v>
      </c>
      <c r="O42" s="36">
        <v>0</v>
      </c>
      <c r="P42" s="34">
        <v>0</v>
      </c>
      <c r="Q42" s="35">
        <v>0</v>
      </c>
      <c r="R42" s="34">
        <v>0</v>
      </c>
      <c r="S42" s="34">
        <v>0</v>
      </c>
      <c r="T42" s="37">
        <v>0</v>
      </c>
      <c r="U42" s="25" t="s">
        <v>17</v>
      </c>
      <c r="V42" s="31" t="s">
        <v>17</v>
      </c>
    </row>
    <row r="43" spans="1:22" ht="15">
      <c r="A43" s="30" t="s">
        <v>9</v>
      </c>
      <c r="B43" s="8" t="s">
        <v>58</v>
      </c>
      <c r="C43" s="8" t="s">
        <v>25</v>
      </c>
      <c r="D43" s="8" t="s">
        <v>133</v>
      </c>
      <c r="E43" s="8" t="s">
        <v>134</v>
      </c>
      <c r="F43" s="8" t="s">
        <v>54</v>
      </c>
      <c r="G43" s="8" t="s">
        <v>54</v>
      </c>
      <c r="H43" s="15" t="s">
        <v>135</v>
      </c>
      <c r="I43" s="36">
        <v>0</v>
      </c>
      <c r="J43" s="34">
        <v>0</v>
      </c>
      <c r="K43" s="35">
        <v>0</v>
      </c>
      <c r="L43" s="34">
        <v>0</v>
      </c>
      <c r="M43" s="34">
        <v>0.000964</v>
      </c>
      <c r="N43" s="37">
        <v>0.000964</v>
      </c>
      <c r="O43" s="36">
        <v>0</v>
      </c>
      <c r="P43" s="34">
        <v>0</v>
      </c>
      <c r="Q43" s="35">
        <v>0</v>
      </c>
      <c r="R43" s="34">
        <v>0</v>
      </c>
      <c r="S43" s="34">
        <v>0</v>
      </c>
      <c r="T43" s="37">
        <v>0</v>
      </c>
      <c r="U43" s="25" t="s">
        <v>17</v>
      </c>
      <c r="V43" s="31" t="s">
        <v>17</v>
      </c>
    </row>
    <row r="44" spans="1:22" ht="15">
      <c r="A44" s="30" t="s">
        <v>9</v>
      </c>
      <c r="B44" s="8" t="s">
        <v>31</v>
      </c>
      <c r="C44" s="8" t="s">
        <v>25</v>
      </c>
      <c r="D44" s="8" t="s">
        <v>136</v>
      </c>
      <c r="E44" s="8" t="s">
        <v>137</v>
      </c>
      <c r="F44" s="8" t="s">
        <v>54</v>
      </c>
      <c r="G44" s="8" t="s">
        <v>54</v>
      </c>
      <c r="H44" s="15" t="s">
        <v>138</v>
      </c>
      <c r="I44" s="36">
        <v>7709.528676</v>
      </c>
      <c r="J44" s="34">
        <v>194.187135</v>
      </c>
      <c r="K44" s="35">
        <v>7903.715811</v>
      </c>
      <c r="L44" s="34">
        <v>35688.333159</v>
      </c>
      <c r="M44" s="34">
        <v>881.010455</v>
      </c>
      <c r="N44" s="37">
        <v>36569.343614</v>
      </c>
      <c r="O44" s="36">
        <v>8890.436787</v>
      </c>
      <c r="P44" s="34">
        <v>280.958923</v>
      </c>
      <c r="Q44" s="35">
        <v>9171.39571</v>
      </c>
      <c r="R44" s="34">
        <v>41800.860012</v>
      </c>
      <c r="S44" s="34">
        <v>1232.977964</v>
      </c>
      <c r="T44" s="37">
        <v>43033.837976</v>
      </c>
      <c r="U44" s="26">
        <f t="shared" si="0"/>
        <v>-13.822104498422094</v>
      </c>
      <c r="V44" s="32">
        <f t="shared" si="1"/>
        <v>-15.02188665023384</v>
      </c>
    </row>
    <row r="45" spans="1:22" ht="15">
      <c r="A45" s="30" t="s">
        <v>9</v>
      </c>
      <c r="B45" s="8" t="s">
        <v>31</v>
      </c>
      <c r="C45" s="8" t="s">
        <v>25</v>
      </c>
      <c r="D45" s="8" t="s">
        <v>139</v>
      </c>
      <c r="E45" s="8" t="s">
        <v>140</v>
      </c>
      <c r="F45" s="8" t="s">
        <v>20</v>
      </c>
      <c r="G45" s="8" t="s">
        <v>52</v>
      </c>
      <c r="H45" s="15" t="s">
        <v>52</v>
      </c>
      <c r="I45" s="36">
        <v>8044.3504</v>
      </c>
      <c r="J45" s="34">
        <v>68.3438</v>
      </c>
      <c r="K45" s="35">
        <v>8112.6942</v>
      </c>
      <c r="L45" s="34">
        <v>37055.7721</v>
      </c>
      <c r="M45" s="34">
        <v>277.3348</v>
      </c>
      <c r="N45" s="37">
        <v>37333.1069</v>
      </c>
      <c r="O45" s="36">
        <v>6805.1325</v>
      </c>
      <c r="P45" s="34">
        <v>116.3752</v>
      </c>
      <c r="Q45" s="35">
        <v>6921.5077</v>
      </c>
      <c r="R45" s="34">
        <v>32174.5505</v>
      </c>
      <c r="S45" s="34">
        <v>450.5021</v>
      </c>
      <c r="T45" s="37">
        <v>32625.0526</v>
      </c>
      <c r="U45" s="26">
        <f t="shared" si="0"/>
        <v>17.20992812014064</v>
      </c>
      <c r="V45" s="32">
        <f t="shared" si="1"/>
        <v>14.430794511577272</v>
      </c>
    </row>
    <row r="46" spans="1:22" ht="15">
      <c r="A46" s="30" t="s">
        <v>9</v>
      </c>
      <c r="B46" s="8" t="s">
        <v>31</v>
      </c>
      <c r="C46" s="8" t="s">
        <v>25</v>
      </c>
      <c r="D46" s="8" t="s">
        <v>139</v>
      </c>
      <c r="E46" s="8" t="s">
        <v>141</v>
      </c>
      <c r="F46" s="8" t="s">
        <v>20</v>
      </c>
      <c r="G46" s="8" t="s">
        <v>142</v>
      </c>
      <c r="H46" s="15" t="s">
        <v>143</v>
      </c>
      <c r="I46" s="36">
        <v>1570.4637</v>
      </c>
      <c r="J46" s="34">
        <v>151.6988</v>
      </c>
      <c r="K46" s="35">
        <v>1722.1625</v>
      </c>
      <c r="L46" s="34">
        <v>8154.101</v>
      </c>
      <c r="M46" s="34">
        <v>770.4945</v>
      </c>
      <c r="N46" s="37">
        <v>8924.5955</v>
      </c>
      <c r="O46" s="36">
        <v>1838.5325</v>
      </c>
      <c r="P46" s="34">
        <v>145.677</v>
      </c>
      <c r="Q46" s="35">
        <v>1984.2095</v>
      </c>
      <c r="R46" s="34">
        <v>9428.0828</v>
      </c>
      <c r="S46" s="34">
        <v>654.6044</v>
      </c>
      <c r="T46" s="37">
        <v>10082.6872</v>
      </c>
      <c r="U46" s="26">
        <f t="shared" si="0"/>
        <v>-13.206619563105615</v>
      </c>
      <c r="V46" s="32">
        <f t="shared" si="1"/>
        <v>-11.485942953779238</v>
      </c>
    </row>
    <row r="47" spans="1:22" ht="15">
      <c r="A47" s="30" t="s">
        <v>9</v>
      </c>
      <c r="B47" s="8" t="s">
        <v>31</v>
      </c>
      <c r="C47" s="8" t="s">
        <v>25</v>
      </c>
      <c r="D47" s="8" t="s">
        <v>139</v>
      </c>
      <c r="E47" s="8" t="s">
        <v>144</v>
      </c>
      <c r="F47" s="8" t="s">
        <v>20</v>
      </c>
      <c r="G47" s="8" t="s">
        <v>142</v>
      </c>
      <c r="H47" s="15" t="s">
        <v>143</v>
      </c>
      <c r="I47" s="36">
        <v>110.0463</v>
      </c>
      <c r="J47" s="34">
        <v>10.626</v>
      </c>
      <c r="K47" s="35">
        <v>120.6723</v>
      </c>
      <c r="L47" s="34">
        <v>316.75</v>
      </c>
      <c r="M47" s="34">
        <v>30.1679</v>
      </c>
      <c r="N47" s="37">
        <v>346.9179</v>
      </c>
      <c r="O47" s="36">
        <v>128.03</v>
      </c>
      <c r="P47" s="34">
        <v>10.1082</v>
      </c>
      <c r="Q47" s="35">
        <v>138.1382</v>
      </c>
      <c r="R47" s="34">
        <v>225.5459</v>
      </c>
      <c r="S47" s="34">
        <v>16.8567</v>
      </c>
      <c r="T47" s="37">
        <v>242.4026</v>
      </c>
      <c r="U47" s="26">
        <f t="shared" si="0"/>
        <v>-12.643787163869224</v>
      </c>
      <c r="V47" s="32">
        <f t="shared" si="1"/>
        <v>43.11641046754448</v>
      </c>
    </row>
    <row r="48" spans="1:22" ht="15">
      <c r="A48" s="30" t="s">
        <v>9</v>
      </c>
      <c r="B48" s="8" t="s">
        <v>31</v>
      </c>
      <c r="C48" s="8" t="s">
        <v>32</v>
      </c>
      <c r="D48" s="8" t="s">
        <v>146</v>
      </c>
      <c r="E48" s="8" t="s">
        <v>147</v>
      </c>
      <c r="F48" s="8" t="s">
        <v>35</v>
      </c>
      <c r="G48" s="8" t="s">
        <v>63</v>
      </c>
      <c r="H48" s="15" t="s">
        <v>64</v>
      </c>
      <c r="I48" s="36">
        <v>41.949</v>
      </c>
      <c r="J48" s="34">
        <v>0</v>
      </c>
      <c r="K48" s="35">
        <v>41.949</v>
      </c>
      <c r="L48" s="34">
        <v>41.949</v>
      </c>
      <c r="M48" s="34">
        <v>0</v>
      </c>
      <c r="N48" s="37">
        <v>41.949</v>
      </c>
      <c r="O48" s="36">
        <v>59.583216</v>
      </c>
      <c r="P48" s="34">
        <v>0</v>
      </c>
      <c r="Q48" s="35">
        <v>59.583216</v>
      </c>
      <c r="R48" s="34">
        <v>241.336851</v>
      </c>
      <c r="S48" s="34">
        <v>0</v>
      </c>
      <c r="T48" s="37">
        <v>241.336851</v>
      </c>
      <c r="U48" s="26">
        <f t="shared" si="0"/>
        <v>-29.595945274253076</v>
      </c>
      <c r="V48" s="32">
        <f t="shared" si="1"/>
        <v>-82.61807103797837</v>
      </c>
    </row>
    <row r="49" spans="1:22" ht="15">
      <c r="A49" s="30" t="s">
        <v>9</v>
      </c>
      <c r="B49" s="8" t="s">
        <v>31</v>
      </c>
      <c r="C49" s="8" t="s">
        <v>25</v>
      </c>
      <c r="D49" s="8" t="s">
        <v>199</v>
      </c>
      <c r="E49" s="8" t="s">
        <v>88</v>
      </c>
      <c r="F49" s="8" t="s">
        <v>54</v>
      </c>
      <c r="G49" s="8" t="s">
        <v>54</v>
      </c>
      <c r="H49" s="15" t="s">
        <v>89</v>
      </c>
      <c r="I49" s="36">
        <v>4906.79942</v>
      </c>
      <c r="J49" s="34">
        <v>120.12226</v>
      </c>
      <c r="K49" s="35">
        <v>5026.92168</v>
      </c>
      <c r="L49" s="34">
        <v>25430.814581</v>
      </c>
      <c r="M49" s="34">
        <v>571.300136</v>
      </c>
      <c r="N49" s="37">
        <v>26002.114717</v>
      </c>
      <c r="O49" s="36">
        <v>0</v>
      </c>
      <c r="P49" s="34">
        <v>0</v>
      </c>
      <c r="Q49" s="35">
        <v>0</v>
      </c>
      <c r="R49" s="34">
        <v>0</v>
      </c>
      <c r="S49" s="34">
        <v>0</v>
      </c>
      <c r="T49" s="37">
        <v>0</v>
      </c>
      <c r="U49" s="25" t="s">
        <v>17</v>
      </c>
      <c r="V49" s="31" t="s">
        <v>17</v>
      </c>
    </row>
    <row r="50" spans="1:22" ht="15">
      <c r="A50" s="30" t="s">
        <v>9</v>
      </c>
      <c r="B50" s="8" t="s">
        <v>31</v>
      </c>
      <c r="C50" s="8" t="s">
        <v>25</v>
      </c>
      <c r="D50" s="8" t="s">
        <v>148</v>
      </c>
      <c r="E50" s="8" t="s">
        <v>149</v>
      </c>
      <c r="F50" s="8" t="s">
        <v>41</v>
      </c>
      <c r="G50" s="8" t="s">
        <v>42</v>
      </c>
      <c r="H50" s="15" t="s">
        <v>42</v>
      </c>
      <c r="I50" s="36">
        <v>1400.138821</v>
      </c>
      <c r="J50" s="34">
        <v>79.912942</v>
      </c>
      <c r="K50" s="35">
        <v>1480.051763</v>
      </c>
      <c r="L50" s="34">
        <v>5835.773759</v>
      </c>
      <c r="M50" s="34">
        <v>330.086462</v>
      </c>
      <c r="N50" s="37">
        <v>6165.860221</v>
      </c>
      <c r="O50" s="36">
        <v>1125.009232</v>
      </c>
      <c r="P50" s="34">
        <v>57.472243</v>
      </c>
      <c r="Q50" s="35">
        <v>1182.481476</v>
      </c>
      <c r="R50" s="34">
        <v>4958.872419</v>
      </c>
      <c r="S50" s="34">
        <v>276.777522</v>
      </c>
      <c r="T50" s="37">
        <v>5235.64994</v>
      </c>
      <c r="U50" s="26">
        <f t="shared" si="0"/>
        <v>25.16490051130409</v>
      </c>
      <c r="V50" s="32">
        <f t="shared" si="1"/>
        <v>17.766854003994005</v>
      </c>
    </row>
    <row r="51" spans="1:22" ht="15">
      <c r="A51" s="30" t="s">
        <v>9</v>
      </c>
      <c r="B51" s="8" t="s">
        <v>31</v>
      </c>
      <c r="C51" s="8" t="s">
        <v>25</v>
      </c>
      <c r="D51" s="8" t="s">
        <v>150</v>
      </c>
      <c r="E51" s="8" t="s">
        <v>151</v>
      </c>
      <c r="F51" s="8" t="s">
        <v>26</v>
      </c>
      <c r="G51" s="8" t="s">
        <v>27</v>
      </c>
      <c r="H51" s="15" t="s">
        <v>75</v>
      </c>
      <c r="I51" s="36">
        <v>0</v>
      </c>
      <c r="J51" s="34">
        <v>1151.4363</v>
      </c>
      <c r="K51" s="35">
        <v>1151.4363</v>
      </c>
      <c r="L51" s="34">
        <v>0</v>
      </c>
      <c r="M51" s="34">
        <v>5330.82207</v>
      </c>
      <c r="N51" s="37">
        <v>5330.82207</v>
      </c>
      <c r="O51" s="36">
        <v>0</v>
      </c>
      <c r="P51" s="34">
        <v>1125.5902</v>
      </c>
      <c r="Q51" s="35">
        <v>1125.5902</v>
      </c>
      <c r="R51" s="34">
        <v>0</v>
      </c>
      <c r="S51" s="34">
        <v>2164.25954</v>
      </c>
      <c r="T51" s="37">
        <v>2164.25954</v>
      </c>
      <c r="U51" s="26">
        <f t="shared" si="0"/>
        <v>2.296226459683104</v>
      </c>
      <c r="V51" s="31" t="s">
        <v>17</v>
      </c>
    </row>
    <row r="52" spans="1:22" ht="15">
      <c r="A52" s="30" t="s">
        <v>9</v>
      </c>
      <c r="B52" s="8" t="s">
        <v>31</v>
      </c>
      <c r="C52" s="8" t="s">
        <v>25</v>
      </c>
      <c r="D52" s="8" t="s">
        <v>152</v>
      </c>
      <c r="E52" s="8" t="s">
        <v>153</v>
      </c>
      <c r="F52" s="8" t="s">
        <v>20</v>
      </c>
      <c r="G52" s="8" t="s">
        <v>154</v>
      </c>
      <c r="H52" s="15" t="s">
        <v>154</v>
      </c>
      <c r="I52" s="36">
        <v>1887.749897</v>
      </c>
      <c r="J52" s="34">
        <v>122.297719</v>
      </c>
      <c r="K52" s="35">
        <v>2010.047616</v>
      </c>
      <c r="L52" s="34">
        <v>9704.004454</v>
      </c>
      <c r="M52" s="34">
        <v>422.123709</v>
      </c>
      <c r="N52" s="37">
        <v>10126.128163</v>
      </c>
      <c r="O52" s="36">
        <v>2105.54755</v>
      </c>
      <c r="P52" s="34">
        <v>69.201253</v>
      </c>
      <c r="Q52" s="35">
        <v>2174.748803</v>
      </c>
      <c r="R52" s="34">
        <v>7807.29664</v>
      </c>
      <c r="S52" s="34">
        <v>268.271146</v>
      </c>
      <c r="T52" s="37">
        <v>8075.567786</v>
      </c>
      <c r="U52" s="26">
        <f t="shared" si="0"/>
        <v>-7.573343034965674</v>
      </c>
      <c r="V52" s="32">
        <f t="shared" si="1"/>
        <v>25.39215113214579</v>
      </c>
    </row>
    <row r="53" spans="1:22" ht="15">
      <c r="A53" s="30" t="s">
        <v>9</v>
      </c>
      <c r="B53" s="8" t="s">
        <v>31</v>
      </c>
      <c r="C53" s="8" t="s">
        <v>32</v>
      </c>
      <c r="D53" s="8" t="s">
        <v>196</v>
      </c>
      <c r="E53" s="8" t="s">
        <v>197</v>
      </c>
      <c r="F53" s="8" t="s">
        <v>35</v>
      </c>
      <c r="G53" s="8" t="s">
        <v>111</v>
      </c>
      <c r="H53" s="15" t="s">
        <v>145</v>
      </c>
      <c r="I53" s="36">
        <v>130.5</v>
      </c>
      <c r="J53" s="34">
        <v>0</v>
      </c>
      <c r="K53" s="35">
        <v>130.5</v>
      </c>
      <c r="L53" s="34">
        <v>435.94</v>
      </c>
      <c r="M53" s="34">
        <v>0.93</v>
      </c>
      <c r="N53" s="37">
        <v>436.87</v>
      </c>
      <c r="O53" s="36">
        <v>0</v>
      </c>
      <c r="P53" s="34">
        <v>0</v>
      </c>
      <c r="Q53" s="35">
        <v>0</v>
      </c>
      <c r="R53" s="34">
        <v>0</v>
      </c>
      <c r="S53" s="34">
        <v>0</v>
      </c>
      <c r="T53" s="37">
        <v>0</v>
      </c>
      <c r="U53" s="25" t="s">
        <v>17</v>
      </c>
      <c r="V53" s="31" t="s">
        <v>17</v>
      </c>
    </row>
    <row r="54" spans="1:22" ht="15">
      <c r="A54" s="30" t="s">
        <v>9</v>
      </c>
      <c r="B54" s="8" t="s">
        <v>31</v>
      </c>
      <c r="C54" s="8" t="s">
        <v>32</v>
      </c>
      <c r="D54" s="8" t="s">
        <v>155</v>
      </c>
      <c r="E54" s="8" t="s">
        <v>156</v>
      </c>
      <c r="F54" s="8" t="s">
        <v>35</v>
      </c>
      <c r="G54" s="8" t="s">
        <v>36</v>
      </c>
      <c r="H54" s="15" t="s">
        <v>37</v>
      </c>
      <c r="I54" s="36">
        <v>25.725</v>
      </c>
      <c r="J54" s="34">
        <v>6.9516</v>
      </c>
      <c r="K54" s="35">
        <v>32.6766</v>
      </c>
      <c r="L54" s="34">
        <v>529.471424</v>
      </c>
      <c r="M54" s="34">
        <v>53.26183</v>
      </c>
      <c r="N54" s="37">
        <v>582.733254</v>
      </c>
      <c r="O54" s="36">
        <v>253.929</v>
      </c>
      <c r="P54" s="34">
        <v>32.12224</v>
      </c>
      <c r="Q54" s="35">
        <v>286.05124</v>
      </c>
      <c r="R54" s="34">
        <v>1075.03681</v>
      </c>
      <c r="S54" s="34">
        <v>112.003314</v>
      </c>
      <c r="T54" s="37">
        <v>1187.040124</v>
      </c>
      <c r="U54" s="26">
        <f t="shared" si="0"/>
        <v>-88.57666199943759</v>
      </c>
      <c r="V54" s="32">
        <f t="shared" si="1"/>
        <v>-50.90871469143363</v>
      </c>
    </row>
    <row r="55" spans="1:22" ht="15">
      <c r="A55" s="30" t="s">
        <v>9</v>
      </c>
      <c r="B55" s="8" t="s">
        <v>31</v>
      </c>
      <c r="C55" s="8" t="s">
        <v>32</v>
      </c>
      <c r="D55" s="8" t="s">
        <v>157</v>
      </c>
      <c r="E55" s="8" t="s">
        <v>158</v>
      </c>
      <c r="F55" s="8" t="s">
        <v>35</v>
      </c>
      <c r="G55" s="8" t="s">
        <v>127</v>
      </c>
      <c r="H55" s="15" t="s">
        <v>128</v>
      </c>
      <c r="I55" s="36">
        <v>0</v>
      </c>
      <c r="J55" s="34">
        <v>0</v>
      </c>
      <c r="K55" s="35">
        <v>0</v>
      </c>
      <c r="L55" s="34">
        <v>237.59676</v>
      </c>
      <c r="M55" s="34">
        <v>25.88982</v>
      </c>
      <c r="N55" s="37">
        <v>263.48658</v>
      </c>
      <c r="O55" s="36">
        <v>238.22424</v>
      </c>
      <c r="P55" s="34">
        <v>21.32376</v>
      </c>
      <c r="Q55" s="35">
        <v>259.548</v>
      </c>
      <c r="R55" s="34">
        <v>549.274028</v>
      </c>
      <c r="S55" s="34">
        <v>34.425376</v>
      </c>
      <c r="T55" s="37">
        <v>583.699404</v>
      </c>
      <c r="U55" s="25" t="s">
        <v>17</v>
      </c>
      <c r="V55" s="32">
        <f t="shared" si="1"/>
        <v>-54.859200096082326</v>
      </c>
    </row>
    <row r="56" spans="1:22" ht="15">
      <c r="A56" s="30" t="s">
        <v>9</v>
      </c>
      <c r="B56" s="8" t="s">
        <v>31</v>
      </c>
      <c r="C56" s="8" t="s">
        <v>32</v>
      </c>
      <c r="D56" s="8" t="s">
        <v>159</v>
      </c>
      <c r="E56" s="8" t="s">
        <v>160</v>
      </c>
      <c r="F56" s="8" t="s">
        <v>35</v>
      </c>
      <c r="G56" s="8" t="s">
        <v>161</v>
      </c>
      <c r="H56" s="15" t="s">
        <v>162</v>
      </c>
      <c r="I56" s="36">
        <v>0</v>
      </c>
      <c r="J56" s="34">
        <v>29.024581</v>
      </c>
      <c r="K56" s="35">
        <v>29.024581</v>
      </c>
      <c r="L56" s="34">
        <v>0</v>
      </c>
      <c r="M56" s="34">
        <v>149.360414</v>
      </c>
      <c r="N56" s="37">
        <v>149.360414</v>
      </c>
      <c r="O56" s="36">
        <v>0</v>
      </c>
      <c r="P56" s="34">
        <v>26.620199</v>
      </c>
      <c r="Q56" s="35">
        <v>26.620199</v>
      </c>
      <c r="R56" s="34">
        <v>243.820641</v>
      </c>
      <c r="S56" s="34">
        <v>152.573375</v>
      </c>
      <c r="T56" s="37">
        <v>396.394016</v>
      </c>
      <c r="U56" s="26">
        <f t="shared" si="0"/>
        <v>9.03217139736634</v>
      </c>
      <c r="V56" s="32">
        <f t="shared" si="1"/>
        <v>-62.320214743100465</v>
      </c>
    </row>
    <row r="57" spans="1:22" ht="15">
      <c r="A57" s="30" t="s">
        <v>9</v>
      </c>
      <c r="B57" s="8" t="s">
        <v>31</v>
      </c>
      <c r="C57" s="8" t="s">
        <v>32</v>
      </c>
      <c r="D57" s="8" t="s">
        <v>208</v>
      </c>
      <c r="E57" s="8" t="s">
        <v>36</v>
      </c>
      <c r="F57" s="8" t="s">
        <v>35</v>
      </c>
      <c r="G57" s="8" t="s">
        <v>36</v>
      </c>
      <c r="H57" s="15" t="s">
        <v>209</v>
      </c>
      <c r="I57" s="36">
        <v>0</v>
      </c>
      <c r="J57" s="34">
        <v>0</v>
      </c>
      <c r="K57" s="35">
        <v>0</v>
      </c>
      <c r="L57" s="34">
        <v>162.393</v>
      </c>
      <c r="M57" s="34">
        <v>0</v>
      </c>
      <c r="N57" s="37">
        <v>162.393</v>
      </c>
      <c r="O57" s="36">
        <v>0</v>
      </c>
      <c r="P57" s="34">
        <v>0</v>
      </c>
      <c r="Q57" s="35">
        <v>0</v>
      </c>
      <c r="R57" s="34">
        <v>0</v>
      </c>
      <c r="S57" s="34">
        <v>0</v>
      </c>
      <c r="T57" s="37">
        <v>0</v>
      </c>
      <c r="U57" s="25" t="s">
        <v>17</v>
      </c>
      <c r="V57" s="31" t="s">
        <v>17</v>
      </c>
    </row>
    <row r="58" spans="1:22" ht="15">
      <c r="A58" s="30" t="s">
        <v>9</v>
      </c>
      <c r="B58" s="8" t="s">
        <v>31</v>
      </c>
      <c r="C58" s="8" t="s">
        <v>25</v>
      </c>
      <c r="D58" s="8" t="s">
        <v>163</v>
      </c>
      <c r="E58" s="8" t="s">
        <v>164</v>
      </c>
      <c r="F58" s="8" t="s">
        <v>35</v>
      </c>
      <c r="G58" s="8" t="s">
        <v>67</v>
      </c>
      <c r="H58" s="15" t="s">
        <v>165</v>
      </c>
      <c r="I58" s="36">
        <v>1035.106072</v>
      </c>
      <c r="J58" s="34">
        <v>63.031646</v>
      </c>
      <c r="K58" s="35">
        <v>1098.137718</v>
      </c>
      <c r="L58" s="34">
        <v>5332.763971</v>
      </c>
      <c r="M58" s="34">
        <v>347.77364</v>
      </c>
      <c r="N58" s="37">
        <v>5680.537611</v>
      </c>
      <c r="O58" s="36">
        <v>1200.91164</v>
      </c>
      <c r="P58" s="34">
        <v>68.75739</v>
      </c>
      <c r="Q58" s="35">
        <v>1269.66903</v>
      </c>
      <c r="R58" s="34">
        <v>5606.365417</v>
      </c>
      <c r="S58" s="34">
        <v>318.362697</v>
      </c>
      <c r="T58" s="37">
        <v>5924.728114</v>
      </c>
      <c r="U58" s="26">
        <f t="shared" si="0"/>
        <v>-13.509923290796511</v>
      </c>
      <c r="V58" s="32">
        <f t="shared" si="1"/>
        <v>-4.121547829730499</v>
      </c>
    </row>
    <row r="59" spans="1:22" ht="15">
      <c r="A59" s="30" t="s">
        <v>9</v>
      </c>
      <c r="B59" s="8" t="s">
        <v>31</v>
      </c>
      <c r="C59" s="8" t="s">
        <v>25</v>
      </c>
      <c r="D59" s="8" t="s">
        <v>166</v>
      </c>
      <c r="E59" s="8" t="s">
        <v>167</v>
      </c>
      <c r="F59" s="8" t="s">
        <v>20</v>
      </c>
      <c r="G59" s="8" t="s">
        <v>142</v>
      </c>
      <c r="H59" s="15" t="s">
        <v>168</v>
      </c>
      <c r="I59" s="36">
        <v>0</v>
      </c>
      <c r="J59" s="34">
        <v>0</v>
      </c>
      <c r="K59" s="35">
        <v>0</v>
      </c>
      <c r="L59" s="34">
        <v>0</v>
      </c>
      <c r="M59" s="34">
        <v>0</v>
      </c>
      <c r="N59" s="37">
        <v>0</v>
      </c>
      <c r="O59" s="36">
        <v>32.862638</v>
      </c>
      <c r="P59" s="34">
        <v>42.042743</v>
      </c>
      <c r="Q59" s="35">
        <v>74.905381</v>
      </c>
      <c r="R59" s="34">
        <v>79.158256</v>
      </c>
      <c r="S59" s="34">
        <v>46.822229</v>
      </c>
      <c r="T59" s="37">
        <v>125.980485</v>
      </c>
      <c r="U59" s="25" t="s">
        <v>17</v>
      </c>
      <c r="V59" s="31" t="s">
        <v>17</v>
      </c>
    </row>
    <row r="60" spans="1:22" ht="15">
      <c r="A60" s="30" t="s">
        <v>9</v>
      </c>
      <c r="B60" s="8" t="s">
        <v>31</v>
      </c>
      <c r="C60" s="8" t="s">
        <v>25</v>
      </c>
      <c r="D60" s="8" t="s">
        <v>169</v>
      </c>
      <c r="E60" s="8" t="s">
        <v>170</v>
      </c>
      <c r="F60" s="8" t="s">
        <v>54</v>
      </c>
      <c r="G60" s="8" t="s">
        <v>54</v>
      </c>
      <c r="H60" s="15" t="s">
        <v>138</v>
      </c>
      <c r="I60" s="36">
        <v>1146.535354</v>
      </c>
      <c r="J60" s="34">
        <v>209.54081</v>
      </c>
      <c r="K60" s="35">
        <v>1356.076164</v>
      </c>
      <c r="L60" s="34">
        <v>5765.943979</v>
      </c>
      <c r="M60" s="34">
        <v>1001.771589</v>
      </c>
      <c r="N60" s="37">
        <v>6767.715568</v>
      </c>
      <c r="O60" s="36">
        <v>1429.469662</v>
      </c>
      <c r="P60" s="34">
        <v>205.01946</v>
      </c>
      <c r="Q60" s="35">
        <v>1634.489122</v>
      </c>
      <c r="R60" s="34">
        <v>6304.719335</v>
      </c>
      <c r="S60" s="34">
        <v>996.427705</v>
      </c>
      <c r="T60" s="37">
        <v>7301.14704</v>
      </c>
      <c r="U60" s="26">
        <f t="shared" si="0"/>
        <v>-17.03363786596066</v>
      </c>
      <c r="V60" s="32">
        <f t="shared" si="1"/>
        <v>-7.3061324347742485</v>
      </c>
    </row>
    <row r="61" spans="1:22" ht="15">
      <c r="A61" s="30" t="s">
        <v>9</v>
      </c>
      <c r="B61" s="8" t="s">
        <v>31</v>
      </c>
      <c r="C61" s="8" t="s">
        <v>32</v>
      </c>
      <c r="D61" s="8" t="s">
        <v>219</v>
      </c>
      <c r="E61" s="8" t="s">
        <v>220</v>
      </c>
      <c r="F61" s="8" t="s">
        <v>26</v>
      </c>
      <c r="G61" s="8" t="s">
        <v>27</v>
      </c>
      <c r="H61" s="15" t="s">
        <v>221</v>
      </c>
      <c r="I61" s="36">
        <v>0</v>
      </c>
      <c r="J61" s="34">
        <v>0</v>
      </c>
      <c r="K61" s="35">
        <v>0</v>
      </c>
      <c r="L61" s="34">
        <v>0</v>
      </c>
      <c r="M61" s="34">
        <v>0</v>
      </c>
      <c r="N61" s="37">
        <v>0</v>
      </c>
      <c r="O61" s="36">
        <v>0</v>
      </c>
      <c r="P61" s="34">
        <v>0.9552</v>
      </c>
      <c r="Q61" s="35">
        <v>0.9552</v>
      </c>
      <c r="R61" s="34">
        <v>0</v>
      </c>
      <c r="S61" s="34">
        <v>0.9552</v>
      </c>
      <c r="T61" s="37">
        <v>0.9552</v>
      </c>
      <c r="U61" s="25" t="s">
        <v>17</v>
      </c>
      <c r="V61" s="31" t="s">
        <v>17</v>
      </c>
    </row>
    <row r="62" spans="1:22" ht="15">
      <c r="A62" s="30" t="s">
        <v>9</v>
      </c>
      <c r="B62" s="8" t="s">
        <v>31</v>
      </c>
      <c r="C62" s="8" t="s">
        <v>25</v>
      </c>
      <c r="D62" s="8" t="s">
        <v>171</v>
      </c>
      <c r="E62" s="8" t="s">
        <v>172</v>
      </c>
      <c r="F62" s="8" t="s">
        <v>43</v>
      </c>
      <c r="G62" s="8" t="s">
        <v>43</v>
      </c>
      <c r="H62" s="15" t="s">
        <v>173</v>
      </c>
      <c r="I62" s="36">
        <v>25.07525</v>
      </c>
      <c r="J62" s="34">
        <v>2.36295</v>
      </c>
      <c r="K62" s="35">
        <v>27.4382</v>
      </c>
      <c r="L62" s="34">
        <v>160.909785</v>
      </c>
      <c r="M62" s="34">
        <v>20.990563</v>
      </c>
      <c r="N62" s="37">
        <v>181.900348</v>
      </c>
      <c r="O62" s="36">
        <v>0</v>
      </c>
      <c r="P62" s="34">
        <v>0</v>
      </c>
      <c r="Q62" s="35">
        <v>0</v>
      </c>
      <c r="R62" s="34">
        <v>63.552425</v>
      </c>
      <c r="S62" s="34">
        <v>30.52484</v>
      </c>
      <c r="T62" s="37">
        <v>94.077265</v>
      </c>
      <c r="U62" s="25" t="s">
        <v>17</v>
      </c>
      <c r="V62" s="32">
        <f t="shared" si="1"/>
        <v>93.35207927228753</v>
      </c>
    </row>
    <row r="63" spans="1:22" ht="15">
      <c r="A63" s="30" t="s">
        <v>9</v>
      </c>
      <c r="B63" s="8" t="s">
        <v>31</v>
      </c>
      <c r="C63" s="8" t="s">
        <v>25</v>
      </c>
      <c r="D63" s="8" t="s">
        <v>174</v>
      </c>
      <c r="E63" s="8" t="s">
        <v>175</v>
      </c>
      <c r="F63" s="8" t="s">
        <v>26</v>
      </c>
      <c r="G63" s="8" t="s">
        <v>27</v>
      </c>
      <c r="H63" s="15" t="s">
        <v>75</v>
      </c>
      <c r="I63" s="36">
        <v>645.482086</v>
      </c>
      <c r="J63" s="34">
        <v>82.547864</v>
      </c>
      <c r="K63" s="35">
        <v>728.02995</v>
      </c>
      <c r="L63" s="34">
        <v>3109.118393</v>
      </c>
      <c r="M63" s="34">
        <v>348.706327</v>
      </c>
      <c r="N63" s="37">
        <v>3457.824721</v>
      </c>
      <c r="O63" s="36">
        <v>407.914414</v>
      </c>
      <c r="P63" s="34">
        <v>61.592484</v>
      </c>
      <c r="Q63" s="35">
        <v>469.506898</v>
      </c>
      <c r="R63" s="34">
        <v>2092.703611</v>
      </c>
      <c r="S63" s="34">
        <v>364.415201</v>
      </c>
      <c r="T63" s="37">
        <v>2457.118811</v>
      </c>
      <c r="U63" s="26">
        <f t="shared" si="0"/>
        <v>55.062673860864145</v>
      </c>
      <c r="V63" s="32">
        <f t="shared" si="1"/>
        <v>40.726801875434425</v>
      </c>
    </row>
    <row r="64" spans="1:22" ht="15">
      <c r="A64" s="30" t="s">
        <v>9</v>
      </c>
      <c r="B64" s="8" t="s">
        <v>31</v>
      </c>
      <c r="C64" s="8" t="s">
        <v>25</v>
      </c>
      <c r="D64" s="8" t="s">
        <v>176</v>
      </c>
      <c r="E64" s="8" t="s">
        <v>177</v>
      </c>
      <c r="F64" s="8" t="s">
        <v>20</v>
      </c>
      <c r="G64" s="8" t="s">
        <v>107</v>
      </c>
      <c r="H64" s="15" t="s">
        <v>108</v>
      </c>
      <c r="I64" s="36">
        <v>2089.318935</v>
      </c>
      <c r="J64" s="34">
        <v>187.555999</v>
      </c>
      <c r="K64" s="35">
        <v>2276.874934</v>
      </c>
      <c r="L64" s="34">
        <v>8486.270472</v>
      </c>
      <c r="M64" s="34">
        <v>711.818598</v>
      </c>
      <c r="N64" s="37">
        <v>9198.08907</v>
      </c>
      <c r="O64" s="36">
        <v>2244.578045</v>
      </c>
      <c r="P64" s="34">
        <v>180.768899</v>
      </c>
      <c r="Q64" s="35">
        <v>2425.346944</v>
      </c>
      <c r="R64" s="34">
        <v>9980.886902</v>
      </c>
      <c r="S64" s="34">
        <v>797.91463</v>
      </c>
      <c r="T64" s="37">
        <v>10778.801531</v>
      </c>
      <c r="U64" s="26">
        <f t="shared" si="0"/>
        <v>-6.121681286353731</v>
      </c>
      <c r="V64" s="32">
        <f t="shared" si="1"/>
        <v>-14.665011285845143</v>
      </c>
    </row>
    <row r="65" spans="1:22" ht="15">
      <c r="A65" s="30" t="s">
        <v>9</v>
      </c>
      <c r="B65" s="8" t="s">
        <v>31</v>
      </c>
      <c r="C65" s="8" t="s">
        <v>32</v>
      </c>
      <c r="D65" s="8" t="s">
        <v>212</v>
      </c>
      <c r="E65" s="8" t="s">
        <v>145</v>
      </c>
      <c r="F65" s="8" t="s">
        <v>35</v>
      </c>
      <c r="G65" s="8" t="s">
        <v>111</v>
      </c>
      <c r="H65" s="15" t="s">
        <v>145</v>
      </c>
      <c r="I65" s="36">
        <v>0</v>
      </c>
      <c r="J65" s="34">
        <v>47.4</v>
      </c>
      <c r="K65" s="35">
        <v>47.4</v>
      </c>
      <c r="L65" s="34">
        <v>0</v>
      </c>
      <c r="M65" s="34">
        <v>140.175</v>
      </c>
      <c r="N65" s="37">
        <v>140.175</v>
      </c>
      <c r="O65" s="36">
        <v>0</v>
      </c>
      <c r="P65" s="34">
        <v>8.09823</v>
      </c>
      <c r="Q65" s="35">
        <v>8.09823</v>
      </c>
      <c r="R65" s="34">
        <v>0</v>
      </c>
      <c r="S65" s="34">
        <v>49.713786</v>
      </c>
      <c r="T65" s="37">
        <v>49.713786</v>
      </c>
      <c r="U65" s="25" t="s">
        <v>17</v>
      </c>
      <c r="V65" s="31" t="s">
        <v>17</v>
      </c>
    </row>
    <row r="66" spans="1:22" ht="15">
      <c r="A66" s="30" t="s">
        <v>9</v>
      </c>
      <c r="B66" s="8" t="s">
        <v>31</v>
      </c>
      <c r="C66" s="8" t="s">
        <v>25</v>
      </c>
      <c r="D66" s="8" t="s">
        <v>178</v>
      </c>
      <c r="E66" s="8" t="s">
        <v>179</v>
      </c>
      <c r="F66" s="8" t="s">
        <v>54</v>
      </c>
      <c r="G66" s="8" t="s">
        <v>54</v>
      </c>
      <c r="H66" s="15" t="s">
        <v>180</v>
      </c>
      <c r="I66" s="36">
        <v>3375.9232</v>
      </c>
      <c r="J66" s="34">
        <v>58.6737</v>
      </c>
      <c r="K66" s="35">
        <v>3434.5969</v>
      </c>
      <c r="L66" s="34">
        <v>21992.9045</v>
      </c>
      <c r="M66" s="34">
        <v>1250.0955</v>
      </c>
      <c r="N66" s="37">
        <v>23243</v>
      </c>
      <c r="O66" s="36">
        <v>0</v>
      </c>
      <c r="P66" s="34">
        <v>72.3699</v>
      </c>
      <c r="Q66" s="35">
        <v>72.3699</v>
      </c>
      <c r="R66" s="34">
        <v>0</v>
      </c>
      <c r="S66" s="34">
        <v>639.2629</v>
      </c>
      <c r="T66" s="37">
        <v>639.2629</v>
      </c>
      <c r="U66" s="25" t="s">
        <v>17</v>
      </c>
      <c r="V66" s="31" t="s">
        <v>17</v>
      </c>
    </row>
    <row r="67" spans="1:22" ht="15">
      <c r="A67" s="30" t="s">
        <v>9</v>
      </c>
      <c r="B67" s="8" t="s">
        <v>31</v>
      </c>
      <c r="C67" s="8" t="s">
        <v>25</v>
      </c>
      <c r="D67" s="8" t="s">
        <v>181</v>
      </c>
      <c r="E67" s="8" t="s">
        <v>182</v>
      </c>
      <c r="F67" s="8" t="s">
        <v>20</v>
      </c>
      <c r="G67" s="8" t="s">
        <v>154</v>
      </c>
      <c r="H67" s="15" t="s">
        <v>183</v>
      </c>
      <c r="I67" s="36">
        <v>2395.8935</v>
      </c>
      <c r="J67" s="34">
        <v>112.2312</v>
      </c>
      <c r="K67" s="35">
        <v>2508.1247</v>
      </c>
      <c r="L67" s="34">
        <v>11382.97979</v>
      </c>
      <c r="M67" s="34">
        <v>429.064542</v>
      </c>
      <c r="N67" s="37">
        <v>11812.044332</v>
      </c>
      <c r="O67" s="36">
        <v>1805.2376</v>
      </c>
      <c r="P67" s="34">
        <v>41.7648</v>
      </c>
      <c r="Q67" s="35">
        <v>1847.0024</v>
      </c>
      <c r="R67" s="34">
        <v>12058.3476</v>
      </c>
      <c r="S67" s="34">
        <v>351.254</v>
      </c>
      <c r="T67" s="37">
        <v>12409.6016</v>
      </c>
      <c r="U67" s="26">
        <f t="shared" si="0"/>
        <v>35.794338978660754</v>
      </c>
      <c r="V67" s="32">
        <f t="shared" si="1"/>
        <v>-4.81528164449696</v>
      </c>
    </row>
    <row r="68" spans="1:22" ht="15">
      <c r="A68" s="30" t="s">
        <v>9</v>
      </c>
      <c r="B68" s="8" t="s">
        <v>31</v>
      </c>
      <c r="C68" s="8" t="s">
        <v>25</v>
      </c>
      <c r="D68" s="8" t="s">
        <v>184</v>
      </c>
      <c r="E68" s="8" t="s">
        <v>149</v>
      </c>
      <c r="F68" s="8" t="s">
        <v>26</v>
      </c>
      <c r="G68" s="8" t="s">
        <v>27</v>
      </c>
      <c r="H68" s="15" t="s">
        <v>27</v>
      </c>
      <c r="I68" s="36">
        <v>6376.456316</v>
      </c>
      <c r="J68" s="34">
        <v>218.794415</v>
      </c>
      <c r="K68" s="35">
        <v>6595.250731</v>
      </c>
      <c r="L68" s="34">
        <v>31385.127391</v>
      </c>
      <c r="M68" s="34">
        <v>899.193366</v>
      </c>
      <c r="N68" s="37">
        <v>32284.320757</v>
      </c>
      <c r="O68" s="36">
        <v>6341.378181</v>
      </c>
      <c r="P68" s="34">
        <v>192.497174</v>
      </c>
      <c r="Q68" s="35">
        <v>6533.875355</v>
      </c>
      <c r="R68" s="34">
        <v>28752.813212</v>
      </c>
      <c r="S68" s="34">
        <v>955.675242</v>
      </c>
      <c r="T68" s="37">
        <v>29708.488454</v>
      </c>
      <c r="U68" s="26">
        <f t="shared" si="0"/>
        <v>0.9393410903229649</v>
      </c>
      <c r="V68" s="32">
        <f t="shared" si="1"/>
        <v>8.67035799208824</v>
      </c>
    </row>
    <row r="69" spans="1:22" ht="15">
      <c r="A69" s="30" t="s">
        <v>9</v>
      </c>
      <c r="B69" s="8" t="s">
        <v>31</v>
      </c>
      <c r="C69" s="8" t="s">
        <v>25</v>
      </c>
      <c r="D69" s="8" t="s">
        <v>184</v>
      </c>
      <c r="E69" s="8" t="s">
        <v>185</v>
      </c>
      <c r="F69" s="8" t="s">
        <v>26</v>
      </c>
      <c r="G69" s="8" t="s">
        <v>27</v>
      </c>
      <c r="H69" s="15" t="s">
        <v>27</v>
      </c>
      <c r="I69" s="36">
        <v>3747.28662</v>
      </c>
      <c r="J69" s="34">
        <v>50.560103</v>
      </c>
      <c r="K69" s="35">
        <v>3797.846723</v>
      </c>
      <c r="L69" s="34">
        <v>17121.545474</v>
      </c>
      <c r="M69" s="34">
        <v>224.883037</v>
      </c>
      <c r="N69" s="37">
        <v>17346.428511</v>
      </c>
      <c r="O69" s="36">
        <v>2655.854162</v>
      </c>
      <c r="P69" s="34">
        <v>48.92337</v>
      </c>
      <c r="Q69" s="35">
        <v>2704.777532</v>
      </c>
      <c r="R69" s="34">
        <v>12562.257937</v>
      </c>
      <c r="S69" s="34">
        <v>194.632315</v>
      </c>
      <c r="T69" s="37">
        <v>12756.890252</v>
      </c>
      <c r="U69" s="26">
        <f t="shared" si="0"/>
        <v>40.41253589502236</v>
      </c>
      <c r="V69" s="32">
        <f t="shared" si="1"/>
        <v>35.97693613677095</v>
      </c>
    </row>
    <row r="70" spans="1:22" ht="15">
      <c r="A70" s="30" t="s">
        <v>9</v>
      </c>
      <c r="B70" s="8" t="s">
        <v>31</v>
      </c>
      <c r="C70" s="8" t="s">
        <v>25</v>
      </c>
      <c r="D70" s="8" t="s">
        <v>184</v>
      </c>
      <c r="E70" s="8" t="s">
        <v>186</v>
      </c>
      <c r="F70" s="8" t="s">
        <v>26</v>
      </c>
      <c r="G70" s="8" t="s">
        <v>27</v>
      </c>
      <c r="H70" s="15" t="s">
        <v>187</v>
      </c>
      <c r="I70" s="36">
        <v>0</v>
      </c>
      <c r="J70" s="34">
        <v>0</v>
      </c>
      <c r="K70" s="35">
        <v>0</v>
      </c>
      <c r="L70" s="34">
        <v>10967.886511</v>
      </c>
      <c r="M70" s="34">
        <v>406.222515</v>
      </c>
      <c r="N70" s="37">
        <v>11374.109027</v>
      </c>
      <c r="O70" s="36">
        <v>1795.645497</v>
      </c>
      <c r="P70" s="34">
        <v>59.0963</v>
      </c>
      <c r="Q70" s="35">
        <v>1854.741796</v>
      </c>
      <c r="R70" s="34">
        <v>11108.776404</v>
      </c>
      <c r="S70" s="34">
        <v>323.910711</v>
      </c>
      <c r="T70" s="37">
        <v>11432.687114</v>
      </c>
      <c r="U70" s="25" t="s">
        <v>17</v>
      </c>
      <c r="V70" s="32">
        <f t="shared" si="1"/>
        <v>-0.5123737439492015</v>
      </c>
    </row>
    <row r="71" spans="1:22" ht="15">
      <c r="A71" s="30" t="s">
        <v>9</v>
      </c>
      <c r="B71" s="8" t="s">
        <v>31</v>
      </c>
      <c r="C71" s="8" t="s">
        <v>25</v>
      </c>
      <c r="D71" s="8" t="s">
        <v>184</v>
      </c>
      <c r="E71" s="8" t="s">
        <v>222</v>
      </c>
      <c r="F71" s="8" t="s">
        <v>26</v>
      </c>
      <c r="G71" s="8" t="s">
        <v>27</v>
      </c>
      <c r="H71" s="15" t="s">
        <v>75</v>
      </c>
      <c r="I71" s="36">
        <v>928.371628</v>
      </c>
      <c r="J71" s="34">
        <v>25.925254</v>
      </c>
      <c r="K71" s="35">
        <v>954.296882</v>
      </c>
      <c r="L71" s="34">
        <v>4151.037187</v>
      </c>
      <c r="M71" s="34">
        <v>142.434644</v>
      </c>
      <c r="N71" s="37">
        <v>4293.471831</v>
      </c>
      <c r="O71" s="36">
        <v>0</v>
      </c>
      <c r="P71" s="34">
        <v>0</v>
      </c>
      <c r="Q71" s="35">
        <v>0</v>
      </c>
      <c r="R71" s="34">
        <v>0</v>
      </c>
      <c r="S71" s="34">
        <v>0</v>
      </c>
      <c r="T71" s="37">
        <v>0</v>
      </c>
      <c r="U71" s="25" t="s">
        <v>17</v>
      </c>
      <c r="V71" s="31" t="s">
        <v>17</v>
      </c>
    </row>
    <row r="72" spans="1:22" ht="15">
      <c r="A72" s="30" t="s">
        <v>9</v>
      </c>
      <c r="B72" s="8" t="s">
        <v>31</v>
      </c>
      <c r="C72" s="8" t="s">
        <v>25</v>
      </c>
      <c r="D72" s="8" t="s">
        <v>184</v>
      </c>
      <c r="E72" s="8" t="s">
        <v>223</v>
      </c>
      <c r="F72" s="8" t="s">
        <v>26</v>
      </c>
      <c r="G72" s="8" t="s">
        <v>27</v>
      </c>
      <c r="H72" s="15" t="s">
        <v>187</v>
      </c>
      <c r="I72" s="36">
        <v>3708.757445</v>
      </c>
      <c r="J72" s="34">
        <v>123.387978</v>
      </c>
      <c r="K72" s="35">
        <v>3832.145423</v>
      </c>
      <c r="L72" s="34">
        <v>3708.757445</v>
      </c>
      <c r="M72" s="34">
        <v>123.387978</v>
      </c>
      <c r="N72" s="37">
        <v>3832.145423</v>
      </c>
      <c r="O72" s="36">
        <v>0</v>
      </c>
      <c r="P72" s="34">
        <v>0</v>
      </c>
      <c r="Q72" s="35">
        <v>0</v>
      </c>
      <c r="R72" s="34">
        <v>0</v>
      </c>
      <c r="S72" s="34">
        <v>0</v>
      </c>
      <c r="T72" s="37">
        <v>0</v>
      </c>
      <c r="U72" s="25" t="s">
        <v>17</v>
      </c>
      <c r="V72" s="31" t="s">
        <v>17</v>
      </c>
    </row>
    <row r="73" spans="1:22" ht="15">
      <c r="A73" s="30" t="s">
        <v>9</v>
      </c>
      <c r="B73" s="8" t="s">
        <v>31</v>
      </c>
      <c r="C73" s="8" t="s">
        <v>25</v>
      </c>
      <c r="D73" s="8" t="s">
        <v>184</v>
      </c>
      <c r="E73" s="8" t="s">
        <v>188</v>
      </c>
      <c r="F73" s="8" t="s">
        <v>26</v>
      </c>
      <c r="G73" s="8" t="s">
        <v>27</v>
      </c>
      <c r="H73" s="15" t="s">
        <v>75</v>
      </c>
      <c r="I73" s="36">
        <v>86.223026</v>
      </c>
      <c r="J73" s="34">
        <v>2.407747</v>
      </c>
      <c r="K73" s="35">
        <v>88.630773</v>
      </c>
      <c r="L73" s="34">
        <v>1617.723374</v>
      </c>
      <c r="M73" s="34">
        <v>52.256646</v>
      </c>
      <c r="N73" s="37">
        <v>1669.98002</v>
      </c>
      <c r="O73" s="36">
        <v>1468.1007</v>
      </c>
      <c r="P73" s="34">
        <v>53.151552</v>
      </c>
      <c r="Q73" s="35">
        <v>1521.252252</v>
      </c>
      <c r="R73" s="34">
        <v>6503.520935</v>
      </c>
      <c r="S73" s="34">
        <v>213.762153</v>
      </c>
      <c r="T73" s="37">
        <v>6717.283088</v>
      </c>
      <c r="U73" s="26">
        <f t="shared" si="0"/>
        <v>-94.17382798392072</v>
      </c>
      <c r="V73" s="32">
        <f t="shared" si="1"/>
        <v>-75.13905550618652</v>
      </c>
    </row>
    <row r="74" spans="1:22" ht="15">
      <c r="A74" s="30" t="s">
        <v>9</v>
      </c>
      <c r="B74" s="8" t="s">
        <v>31</v>
      </c>
      <c r="C74" s="8" t="s">
        <v>25</v>
      </c>
      <c r="D74" s="8" t="s">
        <v>184</v>
      </c>
      <c r="E74" s="8" t="s">
        <v>189</v>
      </c>
      <c r="F74" s="8" t="s">
        <v>26</v>
      </c>
      <c r="G74" s="8" t="s">
        <v>27</v>
      </c>
      <c r="H74" s="15" t="s">
        <v>187</v>
      </c>
      <c r="I74" s="36">
        <v>0</v>
      </c>
      <c r="J74" s="34">
        <v>0</v>
      </c>
      <c r="K74" s="35">
        <v>0</v>
      </c>
      <c r="L74" s="34">
        <v>1226.091528</v>
      </c>
      <c r="M74" s="34">
        <v>44.824269</v>
      </c>
      <c r="N74" s="37">
        <v>1270.915797</v>
      </c>
      <c r="O74" s="36">
        <v>248.05638</v>
      </c>
      <c r="P74" s="34">
        <v>6.19047</v>
      </c>
      <c r="Q74" s="35">
        <v>254.24685</v>
      </c>
      <c r="R74" s="34">
        <v>1524.470178</v>
      </c>
      <c r="S74" s="34">
        <v>50.55124</v>
      </c>
      <c r="T74" s="37">
        <v>1575.021418</v>
      </c>
      <c r="U74" s="25" t="s">
        <v>17</v>
      </c>
      <c r="V74" s="32">
        <f t="shared" si="1"/>
        <v>-19.308030832124214</v>
      </c>
    </row>
    <row r="75" spans="1:22" ht="15">
      <c r="A75" s="30" t="s">
        <v>9</v>
      </c>
      <c r="B75" s="8" t="s">
        <v>31</v>
      </c>
      <c r="C75" s="8" t="s">
        <v>25</v>
      </c>
      <c r="D75" s="8" t="s">
        <v>184</v>
      </c>
      <c r="E75" s="8" t="s">
        <v>210</v>
      </c>
      <c r="F75" s="8" t="s">
        <v>26</v>
      </c>
      <c r="G75" s="8" t="s">
        <v>27</v>
      </c>
      <c r="H75" s="15" t="s">
        <v>187</v>
      </c>
      <c r="I75" s="36">
        <v>0</v>
      </c>
      <c r="J75" s="34">
        <v>0</v>
      </c>
      <c r="K75" s="35">
        <v>0</v>
      </c>
      <c r="L75" s="34">
        <v>115.159188</v>
      </c>
      <c r="M75" s="34">
        <v>4.40949</v>
      </c>
      <c r="N75" s="37">
        <v>119.568678</v>
      </c>
      <c r="O75" s="36">
        <v>0</v>
      </c>
      <c r="P75" s="34">
        <v>0</v>
      </c>
      <c r="Q75" s="35">
        <v>0</v>
      </c>
      <c r="R75" s="34">
        <v>0</v>
      </c>
      <c r="S75" s="34">
        <v>0</v>
      </c>
      <c r="T75" s="37">
        <v>0</v>
      </c>
      <c r="U75" s="25" t="s">
        <v>17</v>
      </c>
      <c r="V75" s="31" t="s">
        <v>17</v>
      </c>
    </row>
    <row r="76" spans="1:22" ht="15">
      <c r="A76" s="30" t="s">
        <v>9</v>
      </c>
      <c r="B76" s="8" t="s">
        <v>31</v>
      </c>
      <c r="C76" s="8" t="s">
        <v>32</v>
      </c>
      <c r="D76" s="8" t="s">
        <v>204</v>
      </c>
      <c r="E76" s="8" t="s">
        <v>205</v>
      </c>
      <c r="F76" s="8" t="s">
        <v>85</v>
      </c>
      <c r="G76" s="8" t="s">
        <v>206</v>
      </c>
      <c r="H76" s="15" t="s">
        <v>207</v>
      </c>
      <c r="I76" s="36">
        <v>0</v>
      </c>
      <c r="J76" s="34">
        <v>1.884929</v>
      </c>
      <c r="K76" s="35">
        <v>1.884929</v>
      </c>
      <c r="L76" s="34">
        <v>0</v>
      </c>
      <c r="M76" s="34">
        <v>7.678475</v>
      </c>
      <c r="N76" s="37">
        <v>7.678475</v>
      </c>
      <c r="O76" s="36">
        <v>0</v>
      </c>
      <c r="P76" s="34">
        <v>0</v>
      </c>
      <c r="Q76" s="35">
        <v>0</v>
      </c>
      <c r="R76" s="34">
        <v>0</v>
      </c>
      <c r="S76" s="34">
        <v>0</v>
      </c>
      <c r="T76" s="37">
        <v>0</v>
      </c>
      <c r="U76" s="25" t="s">
        <v>17</v>
      </c>
      <c r="V76" s="31" t="s">
        <v>17</v>
      </c>
    </row>
    <row r="77" spans="1:22" ht="15">
      <c r="A77" s="30"/>
      <c r="B77" s="8"/>
      <c r="C77" s="8"/>
      <c r="D77" s="8"/>
      <c r="E77" s="8"/>
      <c r="F77" s="8"/>
      <c r="G77" s="8"/>
      <c r="H77" s="15"/>
      <c r="I77" s="17"/>
      <c r="J77" s="9"/>
      <c r="K77" s="10"/>
      <c r="L77" s="9"/>
      <c r="M77" s="9"/>
      <c r="N77" s="18"/>
      <c r="O77" s="17"/>
      <c r="P77" s="9"/>
      <c r="Q77" s="10"/>
      <c r="R77" s="9"/>
      <c r="S77" s="9"/>
      <c r="T77" s="18"/>
      <c r="U77" s="26"/>
      <c r="V77" s="32"/>
    </row>
    <row r="78" spans="1:24" s="5" customFormat="1" ht="20.25" customHeight="1">
      <c r="A78" s="53" t="s">
        <v>9</v>
      </c>
      <c r="B78" s="54"/>
      <c r="C78" s="54"/>
      <c r="D78" s="54"/>
      <c r="E78" s="54"/>
      <c r="F78" s="54"/>
      <c r="G78" s="54"/>
      <c r="H78" s="55"/>
      <c r="I78" s="19">
        <f>SUM(I6:I76)</f>
        <v>99797.35554300001</v>
      </c>
      <c r="J78" s="11">
        <f>SUM(J6:J76)</f>
        <v>9711.170445000002</v>
      </c>
      <c r="K78" s="11">
        <f>SUM(K6:K76)</f>
        <v>109508.52599100002</v>
      </c>
      <c r="L78" s="11">
        <f>SUM(L6:L76)</f>
        <v>517530.624449</v>
      </c>
      <c r="M78" s="11">
        <f>SUM(M6:M76)</f>
        <v>50325.27338</v>
      </c>
      <c r="N78" s="11">
        <f>SUM(N6:N76)</f>
        <v>567855.8978329999</v>
      </c>
      <c r="O78" s="19">
        <f>SUM(O6:O76)</f>
        <v>104181.36834300001</v>
      </c>
      <c r="P78" s="11">
        <f>SUM(P6:P76)</f>
        <v>9472.110711000001</v>
      </c>
      <c r="Q78" s="11">
        <f>SUM(Q6:Q76)</f>
        <v>113653.479049</v>
      </c>
      <c r="R78" s="11">
        <f>SUM(R6:R76)</f>
        <v>459195.04351900006</v>
      </c>
      <c r="S78" s="11">
        <f>SUM(S6:S76)</f>
        <v>42489.28148299999</v>
      </c>
      <c r="T78" s="45">
        <f>SUM(T6:T76)</f>
        <v>501684.32499699993</v>
      </c>
      <c r="U78" s="27">
        <f>+((K78/Q78)-1)*100</f>
        <v>-3.647009394418055</v>
      </c>
      <c r="V78" s="33">
        <f>+((N78/T78)-1)*100</f>
        <v>13.18988246969759</v>
      </c>
      <c r="X78" s="1"/>
    </row>
    <row r="79" spans="1:22" ht="15">
      <c r="A79" s="16"/>
      <c r="B79" s="7"/>
      <c r="C79" s="7"/>
      <c r="D79" s="7"/>
      <c r="E79" s="7"/>
      <c r="F79" s="7"/>
      <c r="G79" s="7"/>
      <c r="H79" s="14"/>
      <c r="I79" s="20"/>
      <c r="J79" s="12"/>
      <c r="K79" s="13"/>
      <c r="L79" s="12"/>
      <c r="M79" s="12"/>
      <c r="N79" s="21"/>
      <c r="O79" s="20"/>
      <c r="P79" s="12"/>
      <c r="Q79" s="13"/>
      <c r="R79" s="12"/>
      <c r="S79" s="12"/>
      <c r="T79" s="21"/>
      <c r="U79" s="26"/>
      <c r="V79" s="32"/>
    </row>
    <row r="80" spans="1:22" ht="15">
      <c r="A80" s="30" t="s">
        <v>21</v>
      </c>
      <c r="B80" s="8"/>
      <c r="C80" s="8" t="s">
        <v>25</v>
      </c>
      <c r="D80" s="8" t="s">
        <v>22</v>
      </c>
      <c r="E80" s="8" t="s">
        <v>24</v>
      </c>
      <c r="F80" s="8" t="s">
        <v>20</v>
      </c>
      <c r="G80" s="8" t="s">
        <v>20</v>
      </c>
      <c r="H80" s="15" t="s">
        <v>23</v>
      </c>
      <c r="I80" s="36">
        <v>28843.530668</v>
      </c>
      <c r="J80" s="34">
        <v>0</v>
      </c>
      <c r="K80" s="35">
        <v>28843.530668</v>
      </c>
      <c r="L80" s="34">
        <v>139062.843761</v>
      </c>
      <c r="M80" s="34">
        <v>0</v>
      </c>
      <c r="N80" s="37">
        <v>139062.843761</v>
      </c>
      <c r="O80" s="36">
        <v>27651.653956</v>
      </c>
      <c r="P80" s="34">
        <v>0</v>
      </c>
      <c r="Q80" s="35">
        <v>27651.653956</v>
      </c>
      <c r="R80" s="34">
        <v>136056.074475</v>
      </c>
      <c r="S80" s="34">
        <v>0</v>
      </c>
      <c r="T80" s="37">
        <v>136056.074475</v>
      </c>
      <c r="U80" s="26">
        <f>+((K80/Q80)-1)*100</f>
        <v>4.310327020208438</v>
      </c>
      <c r="V80" s="32">
        <f>+((N80/T80)-1)*100</f>
        <v>2.209948580099952</v>
      </c>
    </row>
    <row r="81" spans="1:22" ht="15">
      <c r="A81" s="30" t="s">
        <v>21</v>
      </c>
      <c r="B81" s="8"/>
      <c r="C81" s="8" t="s">
        <v>25</v>
      </c>
      <c r="D81" s="8" t="s">
        <v>198</v>
      </c>
      <c r="E81" s="8" t="s">
        <v>28</v>
      </c>
      <c r="F81" s="8" t="s">
        <v>26</v>
      </c>
      <c r="G81" s="8" t="s">
        <v>27</v>
      </c>
      <c r="H81" s="15" t="s">
        <v>29</v>
      </c>
      <c r="I81" s="36">
        <v>0</v>
      </c>
      <c r="J81" s="34">
        <v>0</v>
      </c>
      <c r="K81" s="35">
        <v>0</v>
      </c>
      <c r="L81" s="34">
        <v>0</v>
      </c>
      <c r="M81" s="34">
        <v>0</v>
      </c>
      <c r="N81" s="37">
        <v>0</v>
      </c>
      <c r="O81" s="36">
        <v>244.669031</v>
      </c>
      <c r="P81" s="34">
        <v>0</v>
      </c>
      <c r="Q81" s="35">
        <v>244.669031</v>
      </c>
      <c r="R81" s="34">
        <v>8941.016309</v>
      </c>
      <c r="S81" s="34">
        <v>0</v>
      </c>
      <c r="T81" s="37">
        <v>8941.016309</v>
      </c>
      <c r="U81" s="25" t="s">
        <v>17</v>
      </c>
      <c r="V81" s="31" t="s">
        <v>17</v>
      </c>
    </row>
    <row r="82" spans="1:22" ht="15">
      <c r="A82" s="16"/>
      <c r="B82" s="7"/>
      <c r="C82" s="7"/>
      <c r="D82" s="7"/>
      <c r="E82" s="7"/>
      <c r="F82" s="7"/>
      <c r="G82" s="7"/>
      <c r="H82" s="14"/>
      <c r="I82" s="20"/>
      <c r="J82" s="12"/>
      <c r="K82" s="13"/>
      <c r="L82" s="12"/>
      <c r="M82" s="12"/>
      <c r="N82" s="21"/>
      <c r="O82" s="20"/>
      <c r="P82" s="12"/>
      <c r="Q82" s="13"/>
      <c r="R82" s="12"/>
      <c r="S82" s="12"/>
      <c r="T82" s="21"/>
      <c r="U82" s="26"/>
      <c r="V82" s="32"/>
    </row>
    <row r="83" spans="1:22" ht="21" thickBot="1">
      <c r="A83" s="46" t="s">
        <v>18</v>
      </c>
      <c r="B83" s="47"/>
      <c r="C83" s="47"/>
      <c r="D83" s="47"/>
      <c r="E83" s="47"/>
      <c r="F83" s="47"/>
      <c r="G83" s="47"/>
      <c r="H83" s="48"/>
      <c r="I83" s="22">
        <f aca="true" t="shared" si="2" ref="I83:T83">SUM(I80:I81)</f>
        <v>28843.530668</v>
      </c>
      <c r="J83" s="23">
        <f t="shared" si="2"/>
        <v>0</v>
      </c>
      <c r="K83" s="23">
        <f t="shared" si="2"/>
        <v>28843.530668</v>
      </c>
      <c r="L83" s="23">
        <f t="shared" si="2"/>
        <v>139062.843761</v>
      </c>
      <c r="M83" s="23">
        <f t="shared" si="2"/>
        <v>0</v>
      </c>
      <c r="N83" s="24">
        <f t="shared" si="2"/>
        <v>139062.843761</v>
      </c>
      <c r="O83" s="22">
        <f t="shared" si="2"/>
        <v>27896.322987</v>
      </c>
      <c r="P83" s="23">
        <f t="shared" si="2"/>
        <v>0</v>
      </c>
      <c r="Q83" s="23">
        <f t="shared" si="2"/>
        <v>27896.322987</v>
      </c>
      <c r="R83" s="23">
        <f t="shared" si="2"/>
        <v>144997.090784</v>
      </c>
      <c r="S83" s="23">
        <f t="shared" si="2"/>
        <v>0</v>
      </c>
      <c r="T83" s="24">
        <f t="shared" si="2"/>
        <v>144997.090784</v>
      </c>
      <c r="U83" s="42">
        <f>+((K83/Q83)-1)*100</f>
        <v>3.3954571053733895</v>
      </c>
      <c r="V83" s="43">
        <f>+((N83/T83)-1)*100</f>
        <v>-4.092666267242673</v>
      </c>
    </row>
    <row r="84" spans="9:22" ht="1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>
      <c r="A85" s="6" t="s">
        <v>19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>
      <c r="A86" s="44" t="s">
        <v>30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2" customHeight="1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2" customHeight="1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2" customHeight="1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2" customHeight="1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2" customHeight="1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2" customHeight="1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2" customHeight="1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2" customHeight="1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2" customHeight="1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2" customHeight="1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2" customHeight="1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" customHeight="1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" customHeight="1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" customHeight="1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" customHeight="1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" customHeight="1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" customHeight="1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</sheetData>
  <sheetProtection/>
  <mergeCells count="5">
    <mergeCell ref="A83:H83"/>
    <mergeCell ref="A1:F1"/>
    <mergeCell ref="I3:N3"/>
    <mergeCell ref="O3:T3"/>
    <mergeCell ref="A78:H78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2015-06-19T13:31:00Z</dcterms:modified>
  <cp:category/>
  <cp:version/>
  <cp:contentType/>
  <cp:contentStatus/>
</cp:coreProperties>
</file>