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<sst xmlns="http://schemas.openxmlformats.org/spreadsheetml/2006/main" count="660" uniqueCount="218">
  <si>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</si>
  <si>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</si>
  <si>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</si>
  <si>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</si>
  <si>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</si>
  <si>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</si>
  <si>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</si>
  <si>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</si>
  <si>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</si>
  <si>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</si>
  <si>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</si>
  <si>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</si>
  <si>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</si>
  <si>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</si>
  <si>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</si>
  <si>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</si>
  <si>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</si>
  <si>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</si>
  <si>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</si>
  <si>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</si>
  <si>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</si>
  <si>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</si>
  <si>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</si>
  <si>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</si>
  <si>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</si>
  <si>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</si>
  <si>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</si>
  <si>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RÉGIMEN GENERAL</t>
  </si>
  <si>
    <t>BREXIA GOLDPLATA PERU S.A.C.</t>
  </si>
  <si>
    <t>CUSCO</t>
  </si>
  <si>
    <t>SANDRA Nº 105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</si>
  <si>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</si>
  <si>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</si>
  <si>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</si>
  <si>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</si>
  <si>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</si>
  <si>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</si>
  <si>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</si>
  <si>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</si>
  <si>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</si>
  <si>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LIMA</t>
  </si>
  <si>
    <t>HUAROCHIRI</t>
  </si>
  <si>
    <t>SAN MATEO</t>
  </si>
  <si>
    <t>COMPAÑIA DE MINAS BUENAVENTURA S.A.A.</t>
  </si>
  <si>
    <t>MALLAY</t>
  </si>
  <si>
    <t>OYON</t>
  </si>
  <si>
    <t>UCHUCCHACUA</t>
  </si>
  <si>
    <t>PASCO</t>
  </si>
  <si>
    <t>JULCANI</t>
  </si>
  <si>
    <t>ANGARAES</t>
  </si>
  <si>
    <t>CCOCHACCASA</t>
  </si>
  <si>
    <t>RECUPERADA</t>
  </si>
  <si>
    <t>LIRCAY</t>
  </si>
  <si>
    <t>LIXIViACIÓN</t>
  </si>
  <si>
    <t>COMPAÑIA MINERA ALPAMARCA S.A.C.</t>
  </si>
  <si>
    <t>ALPAMARCA</t>
  </si>
  <si>
    <t>JUNIN</t>
  </si>
  <si>
    <t>YAULI</t>
  </si>
  <si>
    <t>SANTA BARBARA DE CARHUACAYAN</t>
  </si>
  <si>
    <t>PALLANGA</t>
  </si>
  <si>
    <t>RECUAY</t>
  </si>
  <si>
    <t>CATAC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</si>
  <si>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</si>
  <si>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</si>
  <si>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</si>
  <si>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</si>
  <si>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</si>
  <si>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</si>
  <si>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</si>
  <si>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</si>
  <si>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</si>
  <si>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</si>
  <si>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</si>
  <si>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</si>
  <si>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</si>
  <si>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</si>
  <si>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</si>
  <si>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</si>
  <si>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</si>
  <si>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</si>
  <si>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</si>
  <si>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COMPAÑIA MINERA MILPO S.A.A.</t>
  </si>
  <si>
    <t>MILPO Nº1</t>
  </si>
  <si>
    <t>YANACANCHA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</si>
  <si>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</si>
  <si>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</si>
  <si>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</si>
  <si>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</si>
  <si>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</si>
  <si>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</si>
  <si>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</si>
  <si>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</si>
  <si>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</si>
  <si>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</si>
  <si>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</si>
  <si>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</si>
  <si>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</si>
  <si>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</si>
  <si>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</si>
  <si>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</si>
  <si>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</si>
  <si>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</si>
  <si>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</si>
  <si>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</si>
  <si>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</si>
  <si>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</si>
  <si>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</si>
  <si>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</si>
  <si>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</si>
  <si>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</si>
  <si>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</si>
  <si>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</si>
  <si>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</si>
  <si>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</si>
  <si>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</si>
  <si>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</si>
  <si>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</si>
  <si>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</si>
  <si>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</si>
  <si>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</si>
  <si>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</si>
  <si>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</si>
  <si>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</si>
  <si>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</si>
  <si>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</si>
  <si>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</si>
  <si>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</si>
  <si>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</si>
  <si>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</si>
  <si>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</si>
  <si>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</si>
  <si>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</si>
  <si>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</si>
  <si>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</si>
  <si>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</si>
  <si>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</si>
  <si>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</si>
  <si>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</si>
  <si>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</si>
  <si>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</si>
  <si>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</si>
  <si>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</si>
  <si>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AQUIA</t>
  </si>
  <si>
    <t>J.J.G. CONTRATISTAS S.A.C.</t>
  </si>
  <si>
    <t>MINAS UTCUYACU JLC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</si>
  <si>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</si>
  <si>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</si>
  <si>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</si>
  <si>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</si>
  <si>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</si>
  <si>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</si>
  <si>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</si>
  <si>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MINERA SANTA LUCIA G S.A.C.</t>
  </si>
  <si>
    <t>GARROSA</t>
  </si>
  <si>
    <t>NYRSTAR ANCASH S.A.</t>
  </si>
  <si>
    <t>CONTONGA</t>
  </si>
  <si>
    <t>HUACHIS</t>
  </si>
  <si>
    <t>NYRSTAR CORICANCHA S.A.</t>
  </si>
  <si>
    <t>MINA CORICANCHA</t>
  </si>
  <si>
    <t>PAN AMERICAN SILVER HUARON S.A.</t>
  </si>
  <si>
    <t>HUARON</t>
  </si>
  <si>
    <t>S &amp; L ANDES EXPORT S.A.C.</t>
  </si>
  <si>
    <t>SANTA ELENA</t>
  </si>
  <si>
    <t>ACOBAMBILLA</t>
  </si>
  <si>
    <t>S.M.R.L. EBENEZER</t>
  </si>
  <si>
    <t>EBENEZER</t>
  </si>
  <si>
    <t>CAJATAMBO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</si>
  <si>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</si>
  <si>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</si>
  <si>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</si>
  <si>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</si>
  <si>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</si>
  <si>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</si>
  <si>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</si>
  <si>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</si>
  <si>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</si>
  <si>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</si>
  <si>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</si>
  <si>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TICLIO</t>
  </si>
  <si>
    <t>ANDAYCHAGUA</t>
  </si>
  <si>
    <t>HUAY-HUAY</t>
  </si>
  <si>
    <t>CARAHUACRA</t>
  </si>
  <si>
    <t>COLOMBIA Y SOCAVON SANTA ROSA</t>
  </si>
  <si>
    <t>COMPAÑIA MINERA CERRO BAYO S.R.L.</t>
  </si>
  <si>
    <t>ESLABON II</t>
  </si>
  <si>
    <t>HUAYLLAPAMPA</t>
  </si>
  <si>
    <t>LAS AGUILAS</t>
  </si>
  <si>
    <t>OCUVIRI</t>
  </si>
  <si>
    <t>COMPAÑIA MINERA CAUDALOSA S.A.</t>
  </si>
  <si>
    <t>ANA MARIA</t>
  </si>
  <si>
    <t>ESPINAR</t>
  </si>
  <si>
    <t>SUYCKUTAMBO</t>
  </si>
  <si>
    <t>MINERA DON ELISEO S.A.C.</t>
  </si>
  <si>
    <t>PARARRAYO</t>
  </si>
  <si>
    <t>MILPO ANDINA PERU S.A.C.</t>
  </si>
  <si>
    <t>PRODUCCIÓN MINERA METÁLICA DE PLOMO (TMF) - 2015/2014</t>
  </si>
  <si>
    <t>EL SANTO</t>
  </si>
  <si>
    <t>WCBS LLC PERU S.A.C.</t>
  </si>
  <si>
    <t>DOÑA ANGELINA UNO</t>
  </si>
  <si>
    <t>PISCO</t>
  </si>
  <si>
    <t>HUMAY</t>
  </si>
  <si>
    <t>COMPAÑIA MINERA ZELTA S.A.C.</t>
  </si>
  <si>
    <t>ZELTA</t>
  </si>
  <si>
    <t>MTZ S.A.C.</t>
  </si>
  <si>
    <t>SUCCHA</t>
  </si>
  <si>
    <t>S.M.R.L. MAGISTRAL DE HUARAZ S.A.C.</t>
  </si>
  <si>
    <t>REFINERÍA</t>
  </si>
  <si>
    <t>DOE RUN PERU S.R.L. EN LIQUIDACION EN MARCHA</t>
  </si>
  <si>
    <t>C.M.LA OROYA-REFINACION 1 Y 2</t>
  </si>
  <si>
    <t>LA OROYA</t>
  </si>
  <si>
    <t>REFINACIÓN</t>
  </si>
  <si>
    <t>TOTAL - MARZO</t>
  </si>
  <si>
    <t>TOTAL ACUMULADO ENERO -MARZO</t>
  </si>
  <si>
    <t>TOTAL COMPARADO ACUMULADO - ENERO - MARZO</t>
  </si>
  <si>
    <t>Var. % 2015/2014 - MARZO</t>
  </si>
  <si>
    <t>Var. % 2015/2014 - ENERO - MARZO</t>
  </si>
  <si>
    <t>Ajuste ene-mar-2015</t>
  </si>
  <si>
    <t>MORADA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</si>
</sst>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thin">
        <color indexed="23"/>
      </top>
      <bottom style="medium"/>
    </border>
    <border>
      <left/>
      <right/>
      <top style="thin">
        <color indexed="23"/>
      </top>
      <bottom style="medium"/>
    </border>
    <border>
      <left/>
      <right style="medium"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wrapText="1"/>
    </xf>
    <xf numFmtId="3" fontId="4" fillId="34" borderId="21" xfId="0" applyNumberFormat="1" applyFont="1" applyFill="1" applyBorder="1" applyAlignment="1">
      <alignment wrapText="1"/>
    </xf>
    <xf numFmtId="3" fontId="4" fillId="34" borderId="22" xfId="0" applyNumberFormat="1" applyFont="1" applyFill="1" applyBorder="1" applyAlignment="1">
      <alignment wrapText="1"/>
    </xf>
    <xf numFmtId="4" fontId="4" fillId="34" borderId="23" xfId="0" applyNumberFormat="1" applyFont="1" applyFill="1" applyBorder="1" applyAlignment="1">
      <alignment/>
    </xf>
    <xf numFmtId="4" fontId="4" fillId="34" borderId="22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4" fillId="34" borderId="20" xfId="0" applyNumberFormat="1" applyFont="1" applyFill="1" applyBorder="1" applyAlignment="1" quotePrefix="1">
      <alignment horizontal="right"/>
    </xf>
    <xf numFmtId="4" fontId="4" fillId="34" borderId="22" xfId="0" applyNumberFormat="1" applyFont="1" applyFill="1" applyBorder="1" applyAlignment="1" quotePrefix="1">
      <alignment horizontal="right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5" fillId="34" borderId="28" xfId="0" applyFont="1" applyFill="1" applyBorder="1" applyAlignment="1">
      <alignment horizontal="center" wrapText="1"/>
    </xf>
    <xf numFmtId="0" fontId="5" fillId="34" borderId="29" xfId="0" applyFont="1" applyFill="1" applyBorder="1" applyAlignment="1">
      <alignment horizontal="center" wrapText="1"/>
    </xf>
    <xf numFmtId="0" fontId="5" fillId="34" borderId="30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6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6.7109375" style="1" bestFit="1" customWidth="1"/>
    <col min="6" max="6" width="16.0039062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29" t="s">
        <v>195</v>
      </c>
    </row>
    <row r="2" ht="13.5" thickBot="1">
      <c r="A2" s="52"/>
    </row>
    <row r="3" spans="1:22" ht="13.5" thickBot="1">
      <c r="A3" s="30"/>
      <c r="I3" s="43">
        <v>2015</v>
      </c>
      <c r="J3" s="44"/>
      <c r="K3" s="44"/>
      <c r="L3" s="44"/>
      <c r="M3" s="44"/>
      <c r="N3" s="45"/>
      <c r="O3" s="43">
        <v>2014</v>
      </c>
      <c r="P3" s="44"/>
      <c r="Q3" s="44"/>
      <c r="R3" s="44"/>
      <c r="S3" s="44"/>
      <c r="T3" s="45"/>
      <c r="U3" s="4"/>
      <c r="V3" s="4"/>
    </row>
    <row r="4" spans="1:22" ht="73.5" customHeight="1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211</v>
      </c>
      <c r="L4" s="17" t="s">
        <v>12</v>
      </c>
      <c r="M4" s="17" t="s">
        <v>8</v>
      </c>
      <c r="N4" s="33" t="s">
        <v>212</v>
      </c>
      <c r="O4" s="32" t="s">
        <v>13</v>
      </c>
      <c r="P4" s="17" t="s">
        <v>14</v>
      </c>
      <c r="Q4" s="17" t="s">
        <v>211</v>
      </c>
      <c r="R4" s="17" t="s">
        <v>15</v>
      </c>
      <c r="S4" s="17" t="s">
        <v>16</v>
      </c>
      <c r="T4" s="33" t="s">
        <v>213</v>
      </c>
      <c r="U4" s="34" t="s">
        <v>214</v>
      </c>
      <c r="V4" s="33" t="s">
        <v>215</v>
      </c>
    </row>
    <row r="5" spans="1:22" ht="15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>
      <c r="A6" s="22" t="s">
        <v>9</v>
      </c>
      <c r="B6" s="23" t="s">
        <v>20</v>
      </c>
      <c r="C6" s="23" t="s">
        <v>21</v>
      </c>
      <c r="D6" s="23" t="s">
        <v>22</v>
      </c>
      <c r="E6" s="23" t="s">
        <v>23</v>
      </c>
      <c r="F6" s="23" t="s">
        <v>24</v>
      </c>
      <c r="G6" s="23" t="s">
        <v>25</v>
      </c>
      <c r="H6" s="26" t="s">
        <v>26</v>
      </c>
      <c r="I6" s="27">
        <v>38.544964</v>
      </c>
      <c r="J6" s="24">
        <v>1.126008</v>
      </c>
      <c r="K6" s="25">
        <v>39.670972</v>
      </c>
      <c r="L6" s="24">
        <v>115.848728</v>
      </c>
      <c r="M6" s="24">
        <v>4.35033</v>
      </c>
      <c r="N6" s="28">
        <v>120.199058</v>
      </c>
      <c r="O6" s="27">
        <v>0</v>
      </c>
      <c r="P6" s="24">
        <v>0</v>
      </c>
      <c r="Q6" s="25">
        <v>0</v>
      </c>
      <c r="R6" s="24">
        <v>47.88342</v>
      </c>
      <c r="S6" s="24">
        <v>4.034592</v>
      </c>
      <c r="T6" s="28">
        <v>51.918012</v>
      </c>
      <c r="U6" s="14" t="s">
        <v>18</v>
      </c>
      <c r="V6" s="19" t="s">
        <v>18</v>
      </c>
    </row>
    <row r="7" spans="1:22" ht="15">
      <c r="A7" s="22" t="s">
        <v>9</v>
      </c>
      <c r="B7" s="23" t="s">
        <v>20</v>
      </c>
      <c r="C7" s="23" t="s">
        <v>27</v>
      </c>
      <c r="D7" s="23" t="s">
        <v>28</v>
      </c>
      <c r="E7" s="23" t="s">
        <v>196</v>
      </c>
      <c r="F7" s="23" t="s">
        <v>31</v>
      </c>
      <c r="G7" s="23" t="s">
        <v>32</v>
      </c>
      <c r="H7" s="26" t="s">
        <v>32</v>
      </c>
      <c r="I7" s="27">
        <v>0</v>
      </c>
      <c r="J7" s="24">
        <v>0</v>
      </c>
      <c r="K7" s="25">
        <v>0</v>
      </c>
      <c r="L7" s="24">
        <v>0</v>
      </c>
      <c r="M7" s="24">
        <v>124.958123</v>
      </c>
      <c r="N7" s="28">
        <v>124.958123</v>
      </c>
      <c r="O7" s="27">
        <v>0</v>
      </c>
      <c r="P7" s="24">
        <v>0</v>
      </c>
      <c r="Q7" s="25">
        <v>0</v>
      </c>
      <c r="R7" s="24">
        <v>0</v>
      </c>
      <c r="S7" s="24">
        <v>0</v>
      </c>
      <c r="T7" s="28">
        <v>0</v>
      </c>
      <c r="U7" s="14" t="s">
        <v>18</v>
      </c>
      <c r="V7" s="19" t="s">
        <v>18</v>
      </c>
    </row>
    <row r="8" spans="1:22" ht="15">
      <c r="A8" s="22" t="s">
        <v>9</v>
      </c>
      <c r="B8" s="23" t="s">
        <v>20</v>
      </c>
      <c r="C8" s="23" t="s">
        <v>27</v>
      </c>
      <c r="D8" s="23" t="s">
        <v>28</v>
      </c>
      <c r="E8" s="23" t="s">
        <v>189</v>
      </c>
      <c r="F8" s="23" t="s">
        <v>29</v>
      </c>
      <c r="G8" s="23" t="s">
        <v>190</v>
      </c>
      <c r="H8" s="26" t="s">
        <v>191</v>
      </c>
      <c r="I8" s="27">
        <v>0</v>
      </c>
      <c r="J8" s="24">
        <v>0</v>
      </c>
      <c r="K8" s="25">
        <v>0</v>
      </c>
      <c r="L8" s="24">
        <v>0</v>
      </c>
      <c r="M8" s="24">
        <v>105.442497</v>
      </c>
      <c r="N8" s="28">
        <v>105.442497</v>
      </c>
      <c r="O8" s="27">
        <v>0</v>
      </c>
      <c r="P8" s="24">
        <v>0</v>
      </c>
      <c r="Q8" s="25">
        <v>0</v>
      </c>
      <c r="R8" s="27">
        <v>0</v>
      </c>
      <c r="S8" s="24">
        <v>0</v>
      </c>
      <c r="T8" s="25">
        <v>0</v>
      </c>
      <c r="U8" s="14" t="s">
        <v>18</v>
      </c>
      <c r="V8" s="19" t="s">
        <v>18</v>
      </c>
    </row>
    <row r="9" spans="1:22" ht="15">
      <c r="A9" s="22" t="s">
        <v>9</v>
      </c>
      <c r="B9" s="23" t="s">
        <v>20</v>
      </c>
      <c r="C9" s="23" t="s">
        <v>27</v>
      </c>
      <c r="D9" s="23" t="s">
        <v>28</v>
      </c>
      <c r="E9" s="23" t="s">
        <v>30</v>
      </c>
      <c r="F9" s="23" t="s">
        <v>31</v>
      </c>
      <c r="G9" s="23" t="s">
        <v>32</v>
      </c>
      <c r="H9" s="26" t="s">
        <v>32</v>
      </c>
      <c r="I9" s="27">
        <v>0</v>
      </c>
      <c r="J9" s="24">
        <v>0</v>
      </c>
      <c r="K9" s="25">
        <v>0</v>
      </c>
      <c r="L9" s="24">
        <v>0</v>
      </c>
      <c r="M9" s="24">
        <v>0</v>
      </c>
      <c r="N9" s="28">
        <v>0</v>
      </c>
      <c r="O9" s="27">
        <v>0</v>
      </c>
      <c r="P9" s="24">
        <v>78.309038</v>
      </c>
      <c r="Q9" s="25">
        <v>78.309038</v>
      </c>
      <c r="R9" s="24">
        <v>0</v>
      </c>
      <c r="S9" s="24">
        <v>229.0351</v>
      </c>
      <c r="T9" s="28">
        <v>229.0351</v>
      </c>
      <c r="U9" s="14" t="s">
        <v>18</v>
      </c>
      <c r="V9" s="19" t="s">
        <v>18</v>
      </c>
    </row>
    <row r="10" spans="1:22" ht="15">
      <c r="A10" s="22" t="s">
        <v>9</v>
      </c>
      <c r="B10" s="23" t="s">
        <v>20</v>
      </c>
      <c r="C10" s="23" t="s">
        <v>27</v>
      </c>
      <c r="D10" s="23" t="s">
        <v>35</v>
      </c>
      <c r="E10" s="23" t="s">
        <v>36</v>
      </c>
      <c r="F10" s="23" t="s">
        <v>37</v>
      </c>
      <c r="G10" s="23" t="s">
        <v>38</v>
      </c>
      <c r="H10" s="26" t="s">
        <v>39</v>
      </c>
      <c r="I10" s="27">
        <v>742.496886</v>
      </c>
      <c r="J10" s="24">
        <v>61.743393</v>
      </c>
      <c r="K10" s="25">
        <v>804.240279</v>
      </c>
      <c r="L10" s="24">
        <v>2427.445148</v>
      </c>
      <c r="M10" s="24">
        <v>181.528016</v>
      </c>
      <c r="N10" s="28">
        <v>2608.973164</v>
      </c>
      <c r="O10" s="27">
        <v>859.705763</v>
      </c>
      <c r="P10" s="24">
        <v>63.790368</v>
      </c>
      <c r="Q10" s="25">
        <v>923.496132</v>
      </c>
      <c r="R10" s="24">
        <v>2576.416208</v>
      </c>
      <c r="S10" s="24">
        <v>188.294241</v>
      </c>
      <c r="T10" s="28">
        <v>2764.710449</v>
      </c>
      <c r="U10" s="15">
        <f>+((K10/Q10)-1)*100</f>
        <v>-12.913519490518022</v>
      </c>
      <c r="V10" s="20">
        <f>+((N10/T10)-1)*100</f>
        <v>-5.63304142957649</v>
      </c>
    </row>
    <row r="11" spans="1:22" ht="15">
      <c r="A11" s="22" t="s">
        <v>9</v>
      </c>
      <c r="B11" s="23" t="s">
        <v>20</v>
      </c>
      <c r="C11" s="23" t="s">
        <v>27</v>
      </c>
      <c r="D11" s="23" t="s">
        <v>43</v>
      </c>
      <c r="E11" s="23" t="s">
        <v>46</v>
      </c>
      <c r="F11" s="23" t="s">
        <v>40</v>
      </c>
      <c r="G11" s="23" t="s">
        <v>45</v>
      </c>
      <c r="H11" s="26" t="s">
        <v>45</v>
      </c>
      <c r="I11" s="27">
        <v>0</v>
      </c>
      <c r="J11" s="24">
        <v>644.489095</v>
      </c>
      <c r="K11" s="25">
        <v>644.489095</v>
      </c>
      <c r="L11" s="24">
        <v>0</v>
      </c>
      <c r="M11" s="24">
        <v>2012.332969</v>
      </c>
      <c r="N11" s="28">
        <v>2012.332969</v>
      </c>
      <c r="O11" s="27">
        <v>0</v>
      </c>
      <c r="P11" s="24">
        <v>501.673363</v>
      </c>
      <c r="Q11" s="25">
        <v>501.673363</v>
      </c>
      <c r="R11" s="24">
        <v>0</v>
      </c>
      <c r="S11" s="24">
        <v>1593.12123</v>
      </c>
      <c r="T11" s="28">
        <v>1593.12123</v>
      </c>
      <c r="U11" s="15">
        <f aca="true" t="shared" si="0" ref="U11:U74">+((K11/Q11)-1)*100</f>
        <v>28.467872231837042</v>
      </c>
      <c r="V11" s="20">
        <f aca="true" t="shared" si="1" ref="V11:V74">+((N11/T11)-1)*100</f>
        <v>26.31386306991843</v>
      </c>
    </row>
    <row r="12" spans="1:22" ht="15">
      <c r="A12" s="22" t="s">
        <v>9</v>
      </c>
      <c r="B12" s="23" t="s">
        <v>20</v>
      </c>
      <c r="C12" s="23" t="s">
        <v>27</v>
      </c>
      <c r="D12" s="23" t="s">
        <v>43</v>
      </c>
      <c r="E12" s="31" t="s">
        <v>44</v>
      </c>
      <c r="F12" s="23" t="s">
        <v>40</v>
      </c>
      <c r="G12" s="23" t="s">
        <v>45</v>
      </c>
      <c r="H12" s="26" t="s">
        <v>45</v>
      </c>
      <c r="I12" s="27">
        <v>505.663664</v>
      </c>
      <c r="J12" s="24">
        <v>33.493302</v>
      </c>
      <c r="K12" s="25">
        <v>539.156966</v>
      </c>
      <c r="L12" s="24">
        <v>1612.771302</v>
      </c>
      <c r="M12" s="24">
        <v>94.262189</v>
      </c>
      <c r="N12" s="28">
        <v>1707.033491</v>
      </c>
      <c r="O12" s="27">
        <v>653.167406</v>
      </c>
      <c r="P12" s="24">
        <v>42.643451</v>
      </c>
      <c r="Q12" s="25">
        <v>695.810857</v>
      </c>
      <c r="R12" s="24">
        <v>1814.21755</v>
      </c>
      <c r="S12" s="24">
        <v>132.459261</v>
      </c>
      <c r="T12" s="28">
        <v>1946.676811</v>
      </c>
      <c r="U12" s="15">
        <f t="shared" si="0"/>
        <v>-22.513861263305934</v>
      </c>
      <c r="V12" s="20">
        <f t="shared" si="1"/>
        <v>-12.310380369553808</v>
      </c>
    </row>
    <row r="13" spans="1:22" ht="15">
      <c r="A13" s="22" t="s">
        <v>9</v>
      </c>
      <c r="B13" s="23" t="s">
        <v>20</v>
      </c>
      <c r="C13" s="23" t="s">
        <v>27</v>
      </c>
      <c r="D13" s="23" t="s">
        <v>43</v>
      </c>
      <c r="E13" s="23" t="s">
        <v>48</v>
      </c>
      <c r="F13" s="23" t="s">
        <v>33</v>
      </c>
      <c r="G13" s="23" t="s">
        <v>49</v>
      </c>
      <c r="H13" s="26" t="s">
        <v>50</v>
      </c>
      <c r="I13" s="27">
        <v>213.69567</v>
      </c>
      <c r="J13" s="24">
        <v>0</v>
      </c>
      <c r="K13" s="25">
        <v>213.69567</v>
      </c>
      <c r="L13" s="24">
        <v>605.610281</v>
      </c>
      <c r="M13" s="24">
        <v>0</v>
      </c>
      <c r="N13" s="28">
        <v>605.610281</v>
      </c>
      <c r="O13" s="27">
        <v>208.317984</v>
      </c>
      <c r="P13" s="24">
        <v>0</v>
      </c>
      <c r="Q13" s="25">
        <v>208.317984</v>
      </c>
      <c r="R13" s="24">
        <v>678.216659</v>
      </c>
      <c r="S13" s="24">
        <v>0</v>
      </c>
      <c r="T13" s="28">
        <v>678.216659</v>
      </c>
      <c r="U13" s="15">
        <f t="shared" si="0"/>
        <v>2.581479475146997</v>
      </c>
      <c r="V13" s="20">
        <f t="shared" si="1"/>
        <v>-10.705484307485891</v>
      </c>
    </row>
    <row r="14" spans="1:22" ht="15">
      <c r="A14" s="22" t="s">
        <v>9</v>
      </c>
      <c r="B14" s="23" t="s">
        <v>20</v>
      </c>
      <c r="C14" s="23" t="s">
        <v>27</v>
      </c>
      <c r="D14" s="23" t="s">
        <v>43</v>
      </c>
      <c r="E14" s="31" t="s">
        <v>51</v>
      </c>
      <c r="F14" s="23" t="s">
        <v>33</v>
      </c>
      <c r="G14" s="23" t="s">
        <v>49</v>
      </c>
      <c r="H14" s="26" t="s">
        <v>52</v>
      </c>
      <c r="I14" s="27">
        <v>0</v>
      </c>
      <c r="J14" s="24">
        <v>0</v>
      </c>
      <c r="K14" s="25">
        <v>0</v>
      </c>
      <c r="L14" s="24">
        <v>0</v>
      </c>
      <c r="M14" s="24">
        <v>0</v>
      </c>
      <c r="N14" s="28">
        <v>0</v>
      </c>
      <c r="O14" s="27">
        <v>0</v>
      </c>
      <c r="P14" s="24">
        <v>0</v>
      </c>
      <c r="Q14" s="25">
        <v>0</v>
      </c>
      <c r="R14" s="24">
        <v>181.910518</v>
      </c>
      <c r="S14" s="24">
        <v>6.836566</v>
      </c>
      <c r="T14" s="28">
        <v>188.747084</v>
      </c>
      <c r="U14" s="14" t="s">
        <v>18</v>
      </c>
      <c r="V14" s="19" t="s">
        <v>18</v>
      </c>
    </row>
    <row r="15" spans="1:22" ht="15">
      <c r="A15" s="22" t="s">
        <v>9</v>
      </c>
      <c r="B15" s="23" t="s">
        <v>53</v>
      </c>
      <c r="C15" s="23" t="s">
        <v>27</v>
      </c>
      <c r="D15" s="23" t="s">
        <v>43</v>
      </c>
      <c r="E15" s="31" t="s">
        <v>46</v>
      </c>
      <c r="F15" s="23" t="s">
        <v>40</v>
      </c>
      <c r="G15" s="23" t="s">
        <v>45</v>
      </c>
      <c r="H15" s="26" t="s">
        <v>45</v>
      </c>
      <c r="I15" s="27">
        <v>0</v>
      </c>
      <c r="J15" s="24">
        <v>0</v>
      </c>
      <c r="K15" s="25">
        <v>0</v>
      </c>
      <c r="L15" s="24">
        <v>0</v>
      </c>
      <c r="M15" s="24">
        <v>0</v>
      </c>
      <c r="N15" s="28">
        <v>0</v>
      </c>
      <c r="O15" s="27">
        <v>0</v>
      </c>
      <c r="P15" s="24">
        <v>16.588531</v>
      </c>
      <c r="Q15" s="25">
        <v>16.588531</v>
      </c>
      <c r="R15" s="24">
        <v>0</v>
      </c>
      <c r="S15" s="24">
        <v>47.095693</v>
      </c>
      <c r="T15" s="28">
        <v>47.095693</v>
      </c>
      <c r="U15" s="14" t="s">
        <v>18</v>
      </c>
      <c r="V15" s="19" t="s">
        <v>18</v>
      </c>
    </row>
    <row r="16" spans="1:22" ht="15">
      <c r="A16" s="22" t="s">
        <v>9</v>
      </c>
      <c r="B16" s="23" t="s">
        <v>20</v>
      </c>
      <c r="C16" s="23" t="s">
        <v>27</v>
      </c>
      <c r="D16" s="23" t="s">
        <v>54</v>
      </c>
      <c r="E16" s="31" t="s">
        <v>55</v>
      </c>
      <c r="F16" s="23" t="s">
        <v>56</v>
      </c>
      <c r="G16" s="23" t="s">
        <v>57</v>
      </c>
      <c r="H16" s="26" t="s">
        <v>58</v>
      </c>
      <c r="I16" s="27">
        <v>413.414492</v>
      </c>
      <c r="J16" s="24">
        <v>2.635532</v>
      </c>
      <c r="K16" s="25">
        <v>416.050024</v>
      </c>
      <c r="L16" s="24">
        <v>986.469361</v>
      </c>
      <c r="M16" s="24">
        <v>8.158509</v>
      </c>
      <c r="N16" s="28">
        <v>994.627869</v>
      </c>
      <c r="O16" s="27">
        <v>0</v>
      </c>
      <c r="P16" s="24">
        <v>0</v>
      </c>
      <c r="Q16" s="25">
        <v>0</v>
      </c>
      <c r="R16" s="24">
        <v>0</v>
      </c>
      <c r="S16" s="24">
        <v>0</v>
      </c>
      <c r="T16" s="28">
        <v>0</v>
      </c>
      <c r="U16" s="14" t="s">
        <v>18</v>
      </c>
      <c r="V16" s="19" t="s">
        <v>18</v>
      </c>
    </row>
    <row r="17" spans="1:22" ht="15">
      <c r="A17" s="22" t="s">
        <v>9</v>
      </c>
      <c r="B17" s="23" t="s">
        <v>20</v>
      </c>
      <c r="C17" s="23" t="s">
        <v>27</v>
      </c>
      <c r="D17" s="23" t="s">
        <v>54</v>
      </c>
      <c r="E17" s="23" t="s">
        <v>59</v>
      </c>
      <c r="F17" s="23" t="s">
        <v>56</v>
      </c>
      <c r="G17" s="23" t="s">
        <v>57</v>
      </c>
      <c r="H17" s="26" t="s">
        <v>58</v>
      </c>
      <c r="I17" s="27">
        <v>72.352522</v>
      </c>
      <c r="J17" s="24">
        <v>0.101536</v>
      </c>
      <c r="K17" s="25">
        <v>72.454059</v>
      </c>
      <c r="L17" s="24">
        <v>201.757522</v>
      </c>
      <c r="M17" s="24">
        <v>1.023024</v>
      </c>
      <c r="N17" s="28">
        <v>202.780547</v>
      </c>
      <c r="O17" s="27">
        <v>0</v>
      </c>
      <c r="P17" s="24">
        <v>0</v>
      </c>
      <c r="Q17" s="25">
        <v>0</v>
      </c>
      <c r="R17" s="24">
        <v>0</v>
      </c>
      <c r="S17" s="24">
        <v>0</v>
      </c>
      <c r="T17" s="28">
        <v>0</v>
      </c>
      <c r="U17" s="14" t="s">
        <v>18</v>
      </c>
      <c r="V17" s="19" t="s">
        <v>18</v>
      </c>
    </row>
    <row r="18" spans="1:22" ht="15">
      <c r="A18" s="22" t="s">
        <v>9</v>
      </c>
      <c r="B18" s="23" t="s">
        <v>20</v>
      </c>
      <c r="C18" s="23" t="s">
        <v>27</v>
      </c>
      <c r="D18" s="23" t="s">
        <v>62</v>
      </c>
      <c r="E18" s="23" t="s">
        <v>63</v>
      </c>
      <c r="F18" s="23" t="s">
        <v>24</v>
      </c>
      <c r="G18" s="23" t="s">
        <v>64</v>
      </c>
      <c r="H18" s="26" t="s">
        <v>65</v>
      </c>
      <c r="I18" s="27">
        <v>690.3996</v>
      </c>
      <c r="J18" s="24">
        <v>0</v>
      </c>
      <c r="K18" s="25">
        <v>690.3996</v>
      </c>
      <c r="L18" s="24">
        <v>1535.7616</v>
      </c>
      <c r="M18" s="24">
        <v>0</v>
      </c>
      <c r="N18" s="28">
        <v>1535.7616</v>
      </c>
      <c r="O18" s="27">
        <v>546.9253</v>
      </c>
      <c r="P18" s="24">
        <v>0</v>
      </c>
      <c r="Q18" s="25">
        <v>546.9253</v>
      </c>
      <c r="R18" s="24">
        <v>1130.6947</v>
      </c>
      <c r="S18" s="24">
        <v>0</v>
      </c>
      <c r="T18" s="28">
        <v>1130.6947</v>
      </c>
      <c r="U18" s="15">
        <f t="shared" si="0"/>
        <v>26.232887745364852</v>
      </c>
      <c r="V18" s="20">
        <f t="shared" si="1"/>
        <v>35.82460411285204</v>
      </c>
    </row>
    <row r="19" spans="1:22" ht="15">
      <c r="A19" s="22" t="s">
        <v>9</v>
      </c>
      <c r="B19" s="23" t="s">
        <v>20</v>
      </c>
      <c r="C19" s="23" t="s">
        <v>27</v>
      </c>
      <c r="D19" s="23" t="s">
        <v>66</v>
      </c>
      <c r="E19" s="23" t="s">
        <v>67</v>
      </c>
      <c r="F19" s="23" t="s">
        <v>31</v>
      </c>
      <c r="G19" s="23" t="s">
        <v>68</v>
      </c>
      <c r="H19" s="26" t="s">
        <v>69</v>
      </c>
      <c r="I19" s="27">
        <v>0</v>
      </c>
      <c r="J19" s="24">
        <v>103.405656</v>
      </c>
      <c r="K19" s="25">
        <v>103.405656</v>
      </c>
      <c r="L19" s="24">
        <v>0</v>
      </c>
      <c r="M19" s="24">
        <v>280.862336</v>
      </c>
      <c r="N19" s="28">
        <v>280.862336</v>
      </c>
      <c r="O19" s="27">
        <v>0</v>
      </c>
      <c r="P19" s="24">
        <v>115.967973</v>
      </c>
      <c r="Q19" s="25">
        <v>115.967973</v>
      </c>
      <c r="R19" s="24">
        <v>0</v>
      </c>
      <c r="S19" s="24">
        <v>333.135715</v>
      </c>
      <c r="T19" s="28">
        <v>333.135715</v>
      </c>
      <c r="U19" s="15">
        <f t="shared" si="0"/>
        <v>-10.832574438461561</v>
      </c>
      <c r="V19" s="20">
        <f t="shared" si="1"/>
        <v>-15.691316375369713</v>
      </c>
    </row>
    <row r="20" spans="1:22" ht="15">
      <c r="A20" s="22" t="s">
        <v>9</v>
      </c>
      <c r="B20" s="23" t="s">
        <v>20</v>
      </c>
      <c r="C20" s="23" t="s">
        <v>27</v>
      </c>
      <c r="D20" s="23" t="s">
        <v>70</v>
      </c>
      <c r="E20" s="31" t="s">
        <v>71</v>
      </c>
      <c r="F20" s="23" t="s">
        <v>56</v>
      </c>
      <c r="G20" s="23" t="s">
        <v>57</v>
      </c>
      <c r="H20" s="26" t="s">
        <v>57</v>
      </c>
      <c r="I20" s="27">
        <v>113.481696</v>
      </c>
      <c r="J20" s="24">
        <v>42.718866</v>
      </c>
      <c r="K20" s="25">
        <v>156.200562</v>
      </c>
      <c r="L20" s="24">
        <v>445.526966</v>
      </c>
      <c r="M20" s="24">
        <v>146.610805</v>
      </c>
      <c r="N20" s="28">
        <v>592.137771</v>
      </c>
      <c r="O20" s="27">
        <v>235.63712</v>
      </c>
      <c r="P20" s="24">
        <v>40.9433</v>
      </c>
      <c r="Q20" s="25">
        <v>276.58042</v>
      </c>
      <c r="R20" s="24">
        <v>624.34386</v>
      </c>
      <c r="S20" s="24">
        <v>101.612618</v>
      </c>
      <c r="T20" s="28">
        <v>725.956478</v>
      </c>
      <c r="U20" s="15">
        <f t="shared" si="0"/>
        <v>-43.52436011197033</v>
      </c>
      <c r="V20" s="20">
        <f t="shared" si="1"/>
        <v>-18.43343382907314</v>
      </c>
    </row>
    <row r="21" spans="1:22" ht="15">
      <c r="A21" s="22" t="s">
        <v>9</v>
      </c>
      <c r="B21" s="23" t="s">
        <v>20</v>
      </c>
      <c r="C21" s="23" t="s">
        <v>27</v>
      </c>
      <c r="D21" s="23" t="s">
        <v>70</v>
      </c>
      <c r="E21" s="31" t="s">
        <v>72</v>
      </c>
      <c r="F21" s="23" t="s">
        <v>56</v>
      </c>
      <c r="G21" s="23" t="s">
        <v>57</v>
      </c>
      <c r="H21" s="26" t="s">
        <v>72</v>
      </c>
      <c r="I21" s="27">
        <v>54.790367</v>
      </c>
      <c r="J21" s="24">
        <v>33.47691</v>
      </c>
      <c r="K21" s="25">
        <v>88.267277</v>
      </c>
      <c r="L21" s="24">
        <v>211.921807</v>
      </c>
      <c r="M21" s="24">
        <v>107.393429</v>
      </c>
      <c r="N21" s="28">
        <v>319.315236</v>
      </c>
      <c r="O21" s="27">
        <v>123.529638</v>
      </c>
      <c r="P21" s="24">
        <v>34.604826</v>
      </c>
      <c r="Q21" s="25">
        <v>158.134464</v>
      </c>
      <c r="R21" s="24">
        <v>319.378116</v>
      </c>
      <c r="S21" s="24">
        <v>106.160937</v>
      </c>
      <c r="T21" s="28">
        <v>425.539053</v>
      </c>
      <c r="U21" s="15">
        <f t="shared" si="0"/>
        <v>-44.18213793041345</v>
      </c>
      <c r="V21" s="20">
        <f t="shared" si="1"/>
        <v>-24.962178265692568</v>
      </c>
    </row>
    <row r="22" spans="1:22" ht="15">
      <c r="A22" s="22" t="s">
        <v>9</v>
      </c>
      <c r="B22" s="23" t="s">
        <v>20</v>
      </c>
      <c r="C22" s="23" t="s">
        <v>27</v>
      </c>
      <c r="D22" s="23" t="s">
        <v>70</v>
      </c>
      <c r="E22" s="23" t="s">
        <v>73</v>
      </c>
      <c r="F22" s="23" t="s">
        <v>56</v>
      </c>
      <c r="G22" s="23" t="s">
        <v>57</v>
      </c>
      <c r="H22" s="26" t="s">
        <v>57</v>
      </c>
      <c r="I22" s="27">
        <v>52.313532</v>
      </c>
      <c r="J22" s="24">
        <v>23.90091</v>
      </c>
      <c r="K22" s="25">
        <v>76.214442</v>
      </c>
      <c r="L22" s="24">
        <v>174.357504</v>
      </c>
      <c r="M22" s="24">
        <v>81.063769</v>
      </c>
      <c r="N22" s="28">
        <v>255.421273</v>
      </c>
      <c r="O22" s="27">
        <v>86.412908</v>
      </c>
      <c r="P22" s="24">
        <v>20.103231</v>
      </c>
      <c r="Q22" s="25">
        <v>106.516139</v>
      </c>
      <c r="R22" s="24">
        <v>214.166581</v>
      </c>
      <c r="S22" s="24">
        <v>63.796097</v>
      </c>
      <c r="T22" s="28">
        <v>277.962678</v>
      </c>
      <c r="U22" s="15">
        <f t="shared" si="0"/>
        <v>-28.44798664735678</v>
      </c>
      <c r="V22" s="20">
        <f t="shared" si="1"/>
        <v>-8.1095077807532</v>
      </c>
    </row>
    <row r="23" spans="1:22" ht="15">
      <c r="A23" s="22" t="s">
        <v>9</v>
      </c>
      <c r="B23" s="23" t="s">
        <v>20</v>
      </c>
      <c r="C23" s="23" t="s">
        <v>27</v>
      </c>
      <c r="D23" s="23" t="s">
        <v>74</v>
      </c>
      <c r="E23" s="31" t="s">
        <v>75</v>
      </c>
      <c r="F23" s="23" t="s">
        <v>47</v>
      </c>
      <c r="G23" s="23" t="s">
        <v>47</v>
      </c>
      <c r="H23" s="26" t="s">
        <v>76</v>
      </c>
      <c r="I23" s="27">
        <v>1288.448091</v>
      </c>
      <c r="J23" s="24">
        <v>66.028284</v>
      </c>
      <c r="K23" s="25">
        <v>1354.476375</v>
      </c>
      <c r="L23" s="24">
        <v>4131.169411</v>
      </c>
      <c r="M23" s="24">
        <v>213.161358</v>
      </c>
      <c r="N23" s="28">
        <v>4344.330769</v>
      </c>
      <c r="O23" s="27">
        <v>930.025505</v>
      </c>
      <c r="P23" s="24">
        <v>62.190996</v>
      </c>
      <c r="Q23" s="25">
        <v>992.216501</v>
      </c>
      <c r="R23" s="24">
        <v>2538.803317</v>
      </c>
      <c r="S23" s="24">
        <v>184.773041</v>
      </c>
      <c r="T23" s="28">
        <v>2723.576358</v>
      </c>
      <c r="U23" s="15">
        <f t="shared" si="0"/>
        <v>36.51016422674873</v>
      </c>
      <c r="V23" s="20">
        <f t="shared" si="1"/>
        <v>59.50831546320834</v>
      </c>
    </row>
    <row r="24" spans="1:22" ht="15">
      <c r="A24" s="22" t="s">
        <v>9</v>
      </c>
      <c r="B24" s="23" t="s">
        <v>20</v>
      </c>
      <c r="C24" s="23" t="s">
        <v>27</v>
      </c>
      <c r="D24" s="23" t="s">
        <v>77</v>
      </c>
      <c r="E24" s="23" t="s">
        <v>78</v>
      </c>
      <c r="F24" s="23" t="s">
        <v>56</v>
      </c>
      <c r="G24" s="23" t="s">
        <v>57</v>
      </c>
      <c r="H24" s="26" t="s">
        <v>57</v>
      </c>
      <c r="I24" s="27">
        <v>875.02375</v>
      </c>
      <c r="J24" s="24">
        <v>0</v>
      </c>
      <c r="K24" s="25">
        <v>875.02375</v>
      </c>
      <c r="L24" s="24">
        <v>1225.416835</v>
      </c>
      <c r="M24" s="24">
        <v>0</v>
      </c>
      <c r="N24" s="28">
        <v>1225.416835</v>
      </c>
      <c r="O24" s="27">
        <v>144.346553</v>
      </c>
      <c r="P24" s="24">
        <v>0</v>
      </c>
      <c r="Q24" s="25">
        <v>144.346553</v>
      </c>
      <c r="R24" s="24">
        <v>540.050432</v>
      </c>
      <c r="S24" s="24">
        <v>0</v>
      </c>
      <c r="T24" s="28">
        <v>540.050432</v>
      </c>
      <c r="U24" s="14" t="s">
        <v>18</v>
      </c>
      <c r="V24" s="19" t="s">
        <v>18</v>
      </c>
    </row>
    <row r="25" spans="1:22" ht="15">
      <c r="A25" s="22" t="s">
        <v>9</v>
      </c>
      <c r="B25" s="23" t="s">
        <v>20</v>
      </c>
      <c r="C25" s="23" t="s">
        <v>27</v>
      </c>
      <c r="D25" s="23" t="s">
        <v>188</v>
      </c>
      <c r="E25" s="31" t="s">
        <v>79</v>
      </c>
      <c r="F25" s="23" t="s">
        <v>33</v>
      </c>
      <c r="G25" s="23" t="s">
        <v>33</v>
      </c>
      <c r="H25" s="26" t="s">
        <v>80</v>
      </c>
      <c r="I25" s="27">
        <v>693.84742</v>
      </c>
      <c r="J25" s="24">
        <v>80.001448</v>
      </c>
      <c r="K25" s="25">
        <v>773.848868</v>
      </c>
      <c r="L25" s="24">
        <v>3135.684678</v>
      </c>
      <c r="M25" s="24">
        <v>280.28821</v>
      </c>
      <c r="N25" s="28">
        <v>3415.972888</v>
      </c>
      <c r="O25" s="27">
        <v>1451.553</v>
      </c>
      <c r="P25" s="24">
        <v>72.96132</v>
      </c>
      <c r="Q25" s="25">
        <v>1524.51432</v>
      </c>
      <c r="R25" s="24">
        <v>3101.702496</v>
      </c>
      <c r="S25" s="24">
        <v>145.165082</v>
      </c>
      <c r="T25" s="28">
        <v>3246.867578</v>
      </c>
      <c r="U25" s="15">
        <f t="shared" si="0"/>
        <v>-49.23964584340539</v>
      </c>
      <c r="V25" s="20">
        <f t="shared" si="1"/>
        <v>5.208260144202281</v>
      </c>
    </row>
    <row r="26" spans="1:22" ht="15">
      <c r="A26" s="22" t="s">
        <v>9</v>
      </c>
      <c r="B26" s="23" t="s">
        <v>20</v>
      </c>
      <c r="C26" s="23" t="s">
        <v>27</v>
      </c>
      <c r="D26" s="23" t="s">
        <v>183</v>
      </c>
      <c r="E26" s="31" t="s">
        <v>184</v>
      </c>
      <c r="F26" s="23" t="s">
        <v>24</v>
      </c>
      <c r="G26" s="23" t="s">
        <v>60</v>
      </c>
      <c r="H26" s="26" t="s">
        <v>185</v>
      </c>
      <c r="I26" s="27">
        <v>0</v>
      </c>
      <c r="J26" s="24">
        <v>0</v>
      </c>
      <c r="K26" s="25">
        <v>0</v>
      </c>
      <c r="L26" s="24">
        <v>0</v>
      </c>
      <c r="M26" s="24">
        <v>0</v>
      </c>
      <c r="N26" s="28">
        <v>0</v>
      </c>
      <c r="O26" s="27">
        <v>0</v>
      </c>
      <c r="P26" s="24">
        <v>28.6</v>
      </c>
      <c r="Q26" s="25">
        <v>28.6</v>
      </c>
      <c r="R26" s="24">
        <v>0</v>
      </c>
      <c r="S26" s="24">
        <v>72.6</v>
      </c>
      <c r="T26" s="28">
        <v>72.6</v>
      </c>
      <c r="U26" s="14" t="s">
        <v>18</v>
      </c>
      <c r="V26" s="19" t="s">
        <v>18</v>
      </c>
    </row>
    <row r="27" spans="1:22" ht="15">
      <c r="A27" s="22" t="s">
        <v>9</v>
      </c>
      <c r="B27" s="23" t="s">
        <v>20</v>
      </c>
      <c r="C27" s="23" t="s">
        <v>27</v>
      </c>
      <c r="D27" s="23" t="s">
        <v>81</v>
      </c>
      <c r="E27" s="31" t="s">
        <v>84</v>
      </c>
      <c r="F27" s="23" t="s">
        <v>85</v>
      </c>
      <c r="G27" s="23" t="s">
        <v>86</v>
      </c>
      <c r="H27" s="26" t="s">
        <v>87</v>
      </c>
      <c r="I27" s="27">
        <v>1469.248</v>
      </c>
      <c r="J27" s="24">
        <v>238.02022</v>
      </c>
      <c r="K27" s="25">
        <v>1707.26822</v>
      </c>
      <c r="L27" s="24">
        <v>4259.536662</v>
      </c>
      <c r="M27" s="24">
        <v>656.206242</v>
      </c>
      <c r="N27" s="28">
        <v>4915.742904</v>
      </c>
      <c r="O27" s="27">
        <v>1418.7469</v>
      </c>
      <c r="P27" s="24">
        <v>284.7636</v>
      </c>
      <c r="Q27" s="25">
        <v>1703.5105</v>
      </c>
      <c r="R27" s="24">
        <v>3376.1012</v>
      </c>
      <c r="S27" s="24">
        <v>658.8809</v>
      </c>
      <c r="T27" s="28">
        <v>4034.9821</v>
      </c>
      <c r="U27" s="15">
        <f t="shared" si="0"/>
        <v>0.22058684111425642</v>
      </c>
      <c r="V27" s="20">
        <f t="shared" si="1"/>
        <v>21.828121715831152</v>
      </c>
    </row>
    <row r="28" spans="1:22" ht="15">
      <c r="A28" s="22" t="s">
        <v>9</v>
      </c>
      <c r="B28" s="23" t="s">
        <v>20</v>
      </c>
      <c r="C28" s="23" t="s">
        <v>27</v>
      </c>
      <c r="D28" s="23" t="s">
        <v>81</v>
      </c>
      <c r="E28" s="23" t="s">
        <v>82</v>
      </c>
      <c r="F28" s="23" t="s">
        <v>47</v>
      </c>
      <c r="G28" s="23" t="s">
        <v>47</v>
      </c>
      <c r="H28" s="26" t="s">
        <v>83</v>
      </c>
      <c r="I28" s="27">
        <v>0</v>
      </c>
      <c r="J28" s="24">
        <v>0</v>
      </c>
      <c r="K28" s="25">
        <v>0</v>
      </c>
      <c r="L28" s="24">
        <v>0</v>
      </c>
      <c r="M28" s="24">
        <v>0</v>
      </c>
      <c r="N28" s="28">
        <v>0</v>
      </c>
      <c r="O28" s="27">
        <v>1356.8152</v>
      </c>
      <c r="P28" s="24">
        <v>134.4192</v>
      </c>
      <c r="Q28" s="25">
        <v>1491.2344</v>
      </c>
      <c r="R28" s="24">
        <v>4085.891</v>
      </c>
      <c r="S28" s="24">
        <v>371.8909</v>
      </c>
      <c r="T28" s="28">
        <v>4457.7819</v>
      </c>
      <c r="U28" s="14" t="s">
        <v>18</v>
      </c>
      <c r="V28" s="19" t="s">
        <v>18</v>
      </c>
    </row>
    <row r="29" spans="1:22" ht="15">
      <c r="A29" s="22" t="s">
        <v>9</v>
      </c>
      <c r="B29" s="23" t="s">
        <v>20</v>
      </c>
      <c r="C29" s="23" t="s">
        <v>27</v>
      </c>
      <c r="D29" s="23" t="s">
        <v>88</v>
      </c>
      <c r="E29" s="23" t="s">
        <v>89</v>
      </c>
      <c r="F29" s="23" t="s">
        <v>90</v>
      </c>
      <c r="G29" s="23" t="s">
        <v>91</v>
      </c>
      <c r="H29" s="26" t="s">
        <v>89</v>
      </c>
      <c r="I29" s="27">
        <v>46.190882</v>
      </c>
      <c r="J29" s="24">
        <v>45.533251</v>
      </c>
      <c r="K29" s="25">
        <v>91.724133</v>
      </c>
      <c r="L29" s="24">
        <v>194.5725</v>
      </c>
      <c r="M29" s="24">
        <v>121.376743</v>
      </c>
      <c r="N29" s="28">
        <v>315.949242</v>
      </c>
      <c r="O29" s="27">
        <v>87.626</v>
      </c>
      <c r="P29" s="24">
        <v>53.5499</v>
      </c>
      <c r="Q29" s="25">
        <v>141.1759</v>
      </c>
      <c r="R29" s="24">
        <v>227.869241</v>
      </c>
      <c r="S29" s="24">
        <v>124.311284</v>
      </c>
      <c r="T29" s="28">
        <v>352.180525</v>
      </c>
      <c r="U29" s="15">
        <f t="shared" si="0"/>
        <v>-35.028476531759324</v>
      </c>
      <c r="V29" s="20">
        <f t="shared" si="1"/>
        <v>-10.287702024409207</v>
      </c>
    </row>
    <row r="30" spans="1:22" ht="15">
      <c r="A30" s="22" t="s">
        <v>9</v>
      </c>
      <c r="B30" s="23" t="s">
        <v>20</v>
      </c>
      <c r="C30" s="23" t="s">
        <v>27</v>
      </c>
      <c r="D30" s="23" t="s">
        <v>92</v>
      </c>
      <c r="E30" s="23" t="s">
        <v>93</v>
      </c>
      <c r="F30" s="23" t="s">
        <v>94</v>
      </c>
      <c r="G30" s="23" t="s">
        <v>95</v>
      </c>
      <c r="H30" s="26" t="s">
        <v>96</v>
      </c>
      <c r="I30" s="27">
        <v>1677.60045</v>
      </c>
      <c r="J30" s="24">
        <v>38.96537</v>
      </c>
      <c r="K30" s="25">
        <v>1716.56582</v>
      </c>
      <c r="L30" s="24">
        <v>4799.01003</v>
      </c>
      <c r="M30" s="24">
        <v>112.12245</v>
      </c>
      <c r="N30" s="28">
        <v>4911.13248</v>
      </c>
      <c r="O30" s="27">
        <v>713.3126</v>
      </c>
      <c r="P30" s="24">
        <v>39.0119</v>
      </c>
      <c r="Q30" s="25">
        <v>752.3245</v>
      </c>
      <c r="R30" s="24">
        <v>1798.56682</v>
      </c>
      <c r="S30" s="24">
        <v>96.0382</v>
      </c>
      <c r="T30" s="28">
        <v>1894.60502</v>
      </c>
      <c r="U30" s="14" t="s">
        <v>18</v>
      </c>
      <c r="V30" s="19" t="s">
        <v>18</v>
      </c>
    </row>
    <row r="31" spans="1:22" ht="15">
      <c r="A31" s="22" t="s">
        <v>9</v>
      </c>
      <c r="B31" s="23" t="s">
        <v>20</v>
      </c>
      <c r="C31" s="23" t="s">
        <v>27</v>
      </c>
      <c r="D31" s="23" t="s">
        <v>97</v>
      </c>
      <c r="E31" s="23" t="s">
        <v>98</v>
      </c>
      <c r="F31" s="23" t="s">
        <v>56</v>
      </c>
      <c r="G31" s="23" t="s">
        <v>99</v>
      </c>
      <c r="H31" s="26" t="s">
        <v>100</v>
      </c>
      <c r="I31" s="27">
        <v>47.176875</v>
      </c>
      <c r="J31" s="24">
        <v>21.533148</v>
      </c>
      <c r="K31" s="25">
        <v>68.710023</v>
      </c>
      <c r="L31" s="24">
        <v>123.888557</v>
      </c>
      <c r="M31" s="24">
        <v>55.895175</v>
      </c>
      <c r="N31" s="28">
        <v>179.783732</v>
      </c>
      <c r="O31" s="27">
        <v>24.463038</v>
      </c>
      <c r="P31" s="24">
        <v>9.85803</v>
      </c>
      <c r="Q31" s="25">
        <v>34.321068</v>
      </c>
      <c r="R31" s="24">
        <v>180.444842</v>
      </c>
      <c r="S31" s="24">
        <v>36.106116</v>
      </c>
      <c r="T31" s="28">
        <v>216.550958</v>
      </c>
      <c r="U31" s="14" t="s">
        <v>18</v>
      </c>
      <c r="V31" s="20">
        <f t="shared" si="1"/>
        <v>-16.978556151203918</v>
      </c>
    </row>
    <row r="32" spans="1:22" ht="15">
      <c r="A32" s="22" t="s">
        <v>9</v>
      </c>
      <c r="B32" s="23" t="s">
        <v>20</v>
      </c>
      <c r="C32" s="23" t="s">
        <v>27</v>
      </c>
      <c r="D32" s="23" t="s">
        <v>97</v>
      </c>
      <c r="E32" s="23" t="s">
        <v>101</v>
      </c>
      <c r="F32" s="23" t="s">
        <v>56</v>
      </c>
      <c r="G32" s="23" t="s">
        <v>99</v>
      </c>
      <c r="H32" s="26" t="s">
        <v>102</v>
      </c>
      <c r="I32" s="27">
        <v>0</v>
      </c>
      <c r="J32" s="24">
        <v>0</v>
      </c>
      <c r="K32" s="25">
        <v>0</v>
      </c>
      <c r="L32" s="24">
        <v>2.137246</v>
      </c>
      <c r="M32" s="24">
        <v>1.157818</v>
      </c>
      <c r="N32" s="28">
        <v>3.295064</v>
      </c>
      <c r="O32" s="27">
        <v>0</v>
      </c>
      <c r="P32" s="24">
        <v>0</v>
      </c>
      <c r="Q32" s="25">
        <v>0</v>
      </c>
      <c r="R32" s="24">
        <v>0</v>
      </c>
      <c r="S32" s="24">
        <v>0</v>
      </c>
      <c r="T32" s="28">
        <v>0</v>
      </c>
      <c r="U32" s="14" t="s">
        <v>18</v>
      </c>
      <c r="V32" s="19" t="s">
        <v>18</v>
      </c>
    </row>
    <row r="33" spans="1:22" ht="15">
      <c r="A33" s="22" t="s">
        <v>9</v>
      </c>
      <c r="B33" s="23" t="s">
        <v>20</v>
      </c>
      <c r="C33" s="23" t="s">
        <v>27</v>
      </c>
      <c r="D33" s="23" t="s">
        <v>103</v>
      </c>
      <c r="E33" s="23" t="s">
        <v>104</v>
      </c>
      <c r="F33" s="23" t="s">
        <v>40</v>
      </c>
      <c r="G33" s="23" t="s">
        <v>105</v>
      </c>
      <c r="H33" s="26" t="s">
        <v>106</v>
      </c>
      <c r="I33" s="27">
        <v>96.54936</v>
      </c>
      <c r="J33" s="24">
        <v>9.525555</v>
      </c>
      <c r="K33" s="25">
        <v>106.074915</v>
      </c>
      <c r="L33" s="24">
        <v>308.464895</v>
      </c>
      <c r="M33" s="24">
        <v>24.387096</v>
      </c>
      <c r="N33" s="28">
        <v>332.851991</v>
      </c>
      <c r="O33" s="27">
        <v>38.087088</v>
      </c>
      <c r="P33" s="24">
        <v>5.672051</v>
      </c>
      <c r="Q33" s="25">
        <v>43.759139</v>
      </c>
      <c r="R33" s="24">
        <v>188.516955</v>
      </c>
      <c r="S33" s="24">
        <v>16.773043</v>
      </c>
      <c r="T33" s="28">
        <v>205.289998</v>
      </c>
      <c r="U33" s="14" t="s">
        <v>18</v>
      </c>
      <c r="V33" s="20">
        <f t="shared" si="1"/>
        <v>62.13746127076294</v>
      </c>
    </row>
    <row r="34" spans="1:22" ht="15">
      <c r="A34" s="22" t="s">
        <v>9</v>
      </c>
      <c r="B34" s="23" t="s">
        <v>20</v>
      </c>
      <c r="C34" s="23" t="s">
        <v>27</v>
      </c>
      <c r="D34" s="23" t="s">
        <v>107</v>
      </c>
      <c r="E34" s="23" t="s">
        <v>108</v>
      </c>
      <c r="F34" s="23" t="s">
        <v>24</v>
      </c>
      <c r="G34" s="23" t="s">
        <v>109</v>
      </c>
      <c r="H34" s="26" t="s">
        <v>110</v>
      </c>
      <c r="I34" s="27">
        <v>247.996</v>
      </c>
      <c r="J34" s="24">
        <v>99.4719</v>
      </c>
      <c r="K34" s="25">
        <v>347.4679</v>
      </c>
      <c r="L34" s="24">
        <v>735.776</v>
      </c>
      <c r="M34" s="24">
        <v>263.0391</v>
      </c>
      <c r="N34" s="28">
        <v>998.8151</v>
      </c>
      <c r="O34" s="27">
        <v>220.752</v>
      </c>
      <c r="P34" s="24">
        <v>63.555</v>
      </c>
      <c r="Q34" s="25">
        <v>284.307</v>
      </c>
      <c r="R34" s="24">
        <v>1223.115</v>
      </c>
      <c r="S34" s="24">
        <v>271.3667</v>
      </c>
      <c r="T34" s="28">
        <v>1494.4817</v>
      </c>
      <c r="U34" s="15">
        <f t="shared" si="0"/>
        <v>22.215738620575642</v>
      </c>
      <c r="V34" s="20">
        <f t="shared" si="1"/>
        <v>-33.16645496562454</v>
      </c>
    </row>
    <row r="35" spans="1:22" ht="15">
      <c r="A35" s="22" t="s">
        <v>9</v>
      </c>
      <c r="B35" s="23" t="s">
        <v>20</v>
      </c>
      <c r="C35" s="23" t="s">
        <v>27</v>
      </c>
      <c r="D35" s="23" t="s">
        <v>107</v>
      </c>
      <c r="E35" s="23" t="s">
        <v>111</v>
      </c>
      <c r="F35" s="23" t="s">
        <v>24</v>
      </c>
      <c r="G35" s="23" t="s">
        <v>109</v>
      </c>
      <c r="H35" s="26" t="s">
        <v>110</v>
      </c>
      <c r="I35" s="27">
        <v>76.066</v>
      </c>
      <c r="J35" s="24">
        <v>30.6294</v>
      </c>
      <c r="K35" s="25">
        <v>106.6954</v>
      </c>
      <c r="L35" s="24">
        <v>268.026</v>
      </c>
      <c r="M35" s="24">
        <v>94.1688</v>
      </c>
      <c r="N35" s="28">
        <v>362.1948</v>
      </c>
      <c r="O35" s="27">
        <v>82.928</v>
      </c>
      <c r="P35" s="24">
        <v>23.995</v>
      </c>
      <c r="Q35" s="25">
        <v>106.923</v>
      </c>
      <c r="R35" s="24">
        <v>427.996</v>
      </c>
      <c r="S35" s="24">
        <v>96.4566</v>
      </c>
      <c r="T35" s="28">
        <v>524.4526</v>
      </c>
      <c r="U35" s="15">
        <f t="shared" si="0"/>
        <v>-0.21286346249169696</v>
      </c>
      <c r="V35" s="20">
        <f t="shared" si="1"/>
        <v>-30.938506168145608</v>
      </c>
    </row>
    <row r="36" spans="1:22" ht="15">
      <c r="A36" s="22" t="s">
        <v>9</v>
      </c>
      <c r="B36" s="23" t="s">
        <v>20</v>
      </c>
      <c r="C36" s="23" t="s">
        <v>27</v>
      </c>
      <c r="D36" s="23" t="s">
        <v>201</v>
      </c>
      <c r="E36" s="23" t="s">
        <v>202</v>
      </c>
      <c r="F36" s="23" t="s">
        <v>47</v>
      </c>
      <c r="G36" s="23" t="s">
        <v>47</v>
      </c>
      <c r="H36" s="26" t="s">
        <v>136</v>
      </c>
      <c r="I36" s="27">
        <v>0</v>
      </c>
      <c r="J36" s="24">
        <v>0</v>
      </c>
      <c r="K36" s="25">
        <v>0</v>
      </c>
      <c r="L36" s="24">
        <v>24.8</v>
      </c>
      <c r="M36" s="24">
        <v>0</v>
      </c>
      <c r="N36" s="28">
        <v>24.8</v>
      </c>
      <c r="O36" s="27">
        <v>0</v>
      </c>
      <c r="P36" s="24">
        <v>0</v>
      </c>
      <c r="Q36" s="25">
        <v>0</v>
      </c>
      <c r="R36" s="24">
        <v>0</v>
      </c>
      <c r="S36" s="24">
        <v>0</v>
      </c>
      <c r="T36" s="28">
        <v>0</v>
      </c>
      <c r="U36" s="14" t="s">
        <v>18</v>
      </c>
      <c r="V36" s="19" t="s">
        <v>18</v>
      </c>
    </row>
    <row r="37" spans="1:22" ht="15">
      <c r="A37" s="22" t="s">
        <v>9</v>
      </c>
      <c r="B37" s="23" t="s">
        <v>20</v>
      </c>
      <c r="C37" s="23" t="s">
        <v>27</v>
      </c>
      <c r="D37" s="23" t="s">
        <v>112</v>
      </c>
      <c r="E37" s="31" t="s">
        <v>186</v>
      </c>
      <c r="F37" s="23" t="s">
        <v>114</v>
      </c>
      <c r="G37" s="23" t="s">
        <v>115</v>
      </c>
      <c r="H37" s="26" t="s">
        <v>187</v>
      </c>
      <c r="I37" s="27">
        <v>267.4728</v>
      </c>
      <c r="J37" s="24">
        <v>6.916</v>
      </c>
      <c r="K37" s="25">
        <v>274.3888</v>
      </c>
      <c r="L37" s="24">
        <v>618.041198</v>
      </c>
      <c r="M37" s="24">
        <v>16.149341</v>
      </c>
      <c r="N37" s="28">
        <v>634.190539</v>
      </c>
      <c r="O37" s="27">
        <v>0</v>
      </c>
      <c r="P37" s="24">
        <v>0</v>
      </c>
      <c r="Q37" s="25">
        <v>0</v>
      </c>
      <c r="R37" s="24">
        <v>0</v>
      </c>
      <c r="S37" s="24">
        <v>0</v>
      </c>
      <c r="T37" s="28">
        <v>0</v>
      </c>
      <c r="U37" s="14" t="s">
        <v>18</v>
      </c>
      <c r="V37" s="19" t="s">
        <v>18</v>
      </c>
    </row>
    <row r="38" spans="1:22" ht="15">
      <c r="A38" s="22" t="s">
        <v>9</v>
      </c>
      <c r="B38" s="23" t="s">
        <v>20</v>
      </c>
      <c r="C38" s="23" t="s">
        <v>27</v>
      </c>
      <c r="D38" s="23" t="s">
        <v>112</v>
      </c>
      <c r="E38" s="23" t="s">
        <v>113</v>
      </c>
      <c r="F38" s="23" t="s">
        <v>114</v>
      </c>
      <c r="G38" s="23" t="s">
        <v>115</v>
      </c>
      <c r="H38" s="26" t="s">
        <v>116</v>
      </c>
      <c r="I38" s="27">
        <v>0</v>
      </c>
      <c r="J38" s="24">
        <v>0</v>
      </c>
      <c r="K38" s="25">
        <v>0</v>
      </c>
      <c r="L38" s="24">
        <v>28.176181</v>
      </c>
      <c r="M38" s="24">
        <v>3.333364</v>
      </c>
      <c r="N38" s="28">
        <v>31.509546</v>
      </c>
      <c r="O38" s="27">
        <v>74.338</v>
      </c>
      <c r="P38" s="24">
        <v>30.702</v>
      </c>
      <c r="Q38" s="25">
        <v>105.04</v>
      </c>
      <c r="R38" s="24">
        <v>249.154896</v>
      </c>
      <c r="S38" s="24">
        <v>72.521671</v>
      </c>
      <c r="T38" s="28">
        <v>321.676567</v>
      </c>
      <c r="U38" s="14" t="s">
        <v>18</v>
      </c>
      <c r="V38" s="20">
        <f t="shared" si="1"/>
        <v>-90.2045877031509</v>
      </c>
    </row>
    <row r="39" spans="1:22" ht="15">
      <c r="A39" s="22" t="s">
        <v>9</v>
      </c>
      <c r="B39" s="23" t="s">
        <v>20</v>
      </c>
      <c r="C39" s="23" t="s">
        <v>21</v>
      </c>
      <c r="D39" s="23" t="s">
        <v>117</v>
      </c>
      <c r="E39" s="23" t="s">
        <v>118</v>
      </c>
      <c r="F39" s="23" t="s">
        <v>24</v>
      </c>
      <c r="G39" s="23" t="s">
        <v>119</v>
      </c>
      <c r="H39" s="26" t="s">
        <v>120</v>
      </c>
      <c r="I39" s="27">
        <v>0</v>
      </c>
      <c r="J39" s="24">
        <v>0</v>
      </c>
      <c r="K39" s="25">
        <v>0</v>
      </c>
      <c r="L39" s="24">
        <v>0</v>
      </c>
      <c r="M39" s="24">
        <v>0</v>
      </c>
      <c r="N39" s="28">
        <v>0</v>
      </c>
      <c r="O39" s="27">
        <v>2.6532</v>
      </c>
      <c r="P39" s="24">
        <v>0.253869</v>
      </c>
      <c r="Q39" s="25">
        <v>2.907069</v>
      </c>
      <c r="R39" s="24">
        <v>7.8282</v>
      </c>
      <c r="S39" s="24">
        <v>0.859969</v>
      </c>
      <c r="T39" s="28">
        <v>8.688169</v>
      </c>
      <c r="U39" s="14" t="s">
        <v>18</v>
      </c>
      <c r="V39" s="19" t="s">
        <v>18</v>
      </c>
    </row>
    <row r="40" spans="1:22" ht="15">
      <c r="A40" s="22" t="s">
        <v>9</v>
      </c>
      <c r="B40" s="23" t="s">
        <v>20</v>
      </c>
      <c r="C40" s="23" t="s">
        <v>27</v>
      </c>
      <c r="D40" s="23" t="s">
        <v>121</v>
      </c>
      <c r="E40" s="23" t="s">
        <v>122</v>
      </c>
      <c r="F40" s="23" t="s">
        <v>33</v>
      </c>
      <c r="G40" s="23" t="s">
        <v>34</v>
      </c>
      <c r="H40" s="26" t="s">
        <v>34</v>
      </c>
      <c r="I40" s="27">
        <v>171.655236</v>
      </c>
      <c r="J40" s="24">
        <v>15.315944</v>
      </c>
      <c r="K40" s="25">
        <v>186.97118</v>
      </c>
      <c r="L40" s="24">
        <v>460.13269</v>
      </c>
      <c r="M40" s="24">
        <v>37.836475</v>
      </c>
      <c r="N40" s="28">
        <v>497.969165</v>
      </c>
      <c r="O40" s="27">
        <v>23.75152</v>
      </c>
      <c r="P40" s="24">
        <v>0.266645</v>
      </c>
      <c r="Q40" s="25">
        <v>24.018165</v>
      </c>
      <c r="R40" s="24">
        <v>154.392176</v>
      </c>
      <c r="S40" s="24">
        <v>1.110179</v>
      </c>
      <c r="T40" s="28">
        <v>155.502355</v>
      </c>
      <c r="U40" s="14" t="s">
        <v>18</v>
      </c>
      <c r="V40" s="19" t="s">
        <v>18</v>
      </c>
    </row>
    <row r="41" spans="1:22" ht="15">
      <c r="A41" s="22" t="s">
        <v>9</v>
      </c>
      <c r="B41" s="23" t="s">
        <v>20</v>
      </c>
      <c r="C41" s="23" t="s">
        <v>21</v>
      </c>
      <c r="D41" s="23" t="s">
        <v>123</v>
      </c>
      <c r="E41" s="23" t="s">
        <v>124</v>
      </c>
      <c r="F41" s="23" t="s">
        <v>24</v>
      </c>
      <c r="G41" s="23" t="s">
        <v>125</v>
      </c>
      <c r="H41" s="26" t="s">
        <v>126</v>
      </c>
      <c r="I41" s="27">
        <v>0</v>
      </c>
      <c r="J41" s="24">
        <v>0</v>
      </c>
      <c r="K41" s="25">
        <v>0</v>
      </c>
      <c r="L41" s="24">
        <v>33.024548</v>
      </c>
      <c r="M41" s="24">
        <v>0.865692</v>
      </c>
      <c r="N41" s="28">
        <v>33.89024</v>
      </c>
      <c r="O41" s="27">
        <v>178.848868</v>
      </c>
      <c r="P41" s="24">
        <v>2.588697</v>
      </c>
      <c r="Q41" s="25">
        <v>181.437565</v>
      </c>
      <c r="R41" s="24">
        <v>385.188351</v>
      </c>
      <c r="S41" s="24">
        <v>9.410088</v>
      </c>
      <c r="T41" s="28">
        <v>394.598439</v>
      </c>
      <c r="U41" s="14" t="s">
        <v>18</v>
      </c>
      <c r="V41" s="20">
        <f t="shared" si="1"/>
        <v>-91.41146120955638</v>
      </c>
    </row>
    <row r="42" spans="1:22" ht="15">
      <c r="A42" s="22" t="s">
        <v>9</v>
      </c>
      <c r="B42" s="23" t="s">
        <v>20</v>
      </c>
      <c r="C42" s="23" t="s">
        <v>27</v>
      </c>
      <c r="D42" s="23" t="s">
        <v>127</v>
      </c>
      <c r="E42" s="23" t="s">
        <v>128</v>
      </c>
      <c r="F42" s="23" t="s">
        <v>24</v>
      </c>
      <c r="G42" s="23" t="s">
        <v>129</v>
      </c>
      <c r="H42" s="26" t="s">
        <v>130</v>
      </c>
      <c r="I42" s="27">
        <v>0</v>
      </c>
      <c r="J42" s="24">
        <v>0</v>
      </c>
      <c r="K42" s="25">
        <v>0</v>
      </c>
      <c r="L42" s="24">
        <v>0</v>
      </c>
      <c r="M42" s="24">
        <v>0</v>
      </c>
      <c r="N42" s="28">
        <v>0</v>
      </c>
      <c r="O42" s="27">
        <v>0</v>
      </c>
      <c r="P42" s="24">
        <v>1.921052</v>
      </c>
      <c r="Q42" s="25">
        <v>1.921052</v>
      </c>
      <c r="R42" s="24">
        <v>0</v>
      </c>
      <c r="S42" s="24">
        <v>2.134331</v>
      </c>
      <c r="T42" s="28">
        <v>2.134331</v>
      </c>
      <c r="U42" s="14" t="s">
        <v>18</v>
      </c>
      <c r="V42" s="19" t="s">
        <v>18</v>
      </c>
    </row>
    <row r="43" spans="1:22" ht="15">
      <c r="A43" s="22" t="s">
        <v>9</v>
      </c>
      <c r="B43" s="23" t="s">
        <v>20</v>
      </c>
      <c r="C43" s="23" t="s">
        <v>27</v>
      </c>
      <c r="D43" s="23" t="s">
        <v>131</v>
      </c>
      <c r="E43" s="23" t="s">
        <v>132</v>
      </c>
      <c r="F43" s="23" t="s">
        <v>47</v>
      </c>
      <c r="G43" s="23" t="s">
        <v>47</v>
      </c>
      <c r="H43" s="26" t="s">
        <v>133</v>
      </c>
      <c r="I43" s="27">
        <v>360.164848</v>
      </c>
      <c r="J43" s="24">
        <v>22.443687</v>
      </c>
      <c r="K43" s="25">
        <v>382.608534</v>
      </c>
      <c r="L43" s="24">
        <v>1154.59633</v>
      </c>
      <c r="M43" s="24">
        <v>67.930711</v>
      </c>
      <c r="N43" s="28">
        <v>1222.527041</v>
      </c>
      <c r="O43" s="27">
        <v>360.472749</v>
      </c>
      <c r="P43" s="24">
        <v>37.087465</v>
      </c>
      <c r="Q43" s="25">
        <v>397.560214</v>
      </c>
      <c r="R43" s="24">
        <v>1266.678186</v>
      </c>
      <c r="S43" s="24">
        <v>106.0586</v>
      </c>
      <c r="T43" s="28">
        <v>1372.736787</v>
      </c>
      <c r="U43" s="15">
        <f t="shared" si="0"/>
        <v>-3.7608592292386556</v>
      </c>
      <c r="V43" s="20">
        <f t="shared" si="1"/>
        <v>-10.94235598714235</v>
      </c>
    </row>
    <row r="44" spans="1:22" ht="15">
      <c r="A44" s="22" t="s">
        <v>9</v>
      </c>
      <c r="B44" s="23" t="s">
        <v>53</v>
      </c>
      <c r="C44" s="23" t="s">
        <v>27</v>
      </c>
      <c r="D44" s="23" t="s">
        <v>131</v>
      </c>
      <c r="E44" s="23" t="s">
        <v>132</v>
      </c>
      <c r="F44" s="23" t="s">
        <v>47</v>
      </c>
      <c r="G44" s="23" t="s">
        <v>47</v>
      </c>
      <c r="H44" s="26" t="s">
        <v>133</v>
      </c>
      <c r="I44" s="27">
        <v>0</v>
      </c>
      <c r="J44" s="24">
        <v>0.008013</v>
      </c>
      <c r="K44" s="25">
        <v>0.008013</v>
      </c>
      <c r="L44" s="24">
        <v>0</v>
      </c>
      <c r="M44" s="24">
        <v>0.014018</v>
      </c>
      <c r="N44" s="28">
        <v>0.014018</v>
      </c>
      <c r="O44" s="27">
        <v>0</v>
      </c>
      <c r="P44" s="24">
        <v>0</v>
      </c>
      <c r="Q44" s="25">
        <v>0</v>
      </c>
      <c r="R44" s="24">
        <v>0</v>
      </c>
      <c r="S44" s="24">
        <v>0</v>
      </c>
      <c r="T44" s="28">
        <v>0</v>
      </c>
      <c r="U44" s="14" t="s">
        <v>18</v>
      </c>
      <c r="V44" s="19" t="s">
        <v>18</v>
      </c>
    </row>
    <row r="45" spans="1:22" ht="15">
      <c r="A45" s="22" t="s">
        <v>9</v>
      </c>
      <c r="B45" s="23" t="s">
        <v>20</v>
      </c>
      <c r="C45" s="23" t="s">
        <v>27</v>
      </c>
      <c r="D45" s="23" t="s">
        <v>134</v>
      </c>
      <c r="E45" s="23" t="s">
        <v>135</v>
      </c>
      <c r="F45" s="23" t="s">
        <v>47</v>
      </c>
      <c r="G45" s="23" t="s">
        <v>47</v>
      </c>
      <c r="H45" s="26" t="s">
        <v>136</v>
      </c>
      <c r="I45" s="27">
        <v>2062.781152</v>
      </c>
      <c r="J45" s="24">
        <v>158.179181</v>
      </c>
      <c r="K45" s="25">
        <v>2220.960332</v>
      </c>
      <c r="L45" s="24">
        <v>6075.093914</v>
      </c>
      <c r="M45" s="24">
        <v>455.774695</v>
      </c>
      <c r="N45" s="28">
        <v>6530.86861</v>
      </c>
      <c r="O45" s="27">
        <v>2303.217981</v>
      </c>
      <c r="P45" s="24">
        <v>145.805986</v>
      </c>
      <c r="Q45" s="25">
        <v>2449.023967</v>
      </c>
      <c r="R45" s="24">
        <v>6815.642535</v>
      </c>
      <c r="S45" s="24">
        <v>405.255076</v>
      </c>
      <c r="T45" s="28">
        <v>7220.897611</v>
      </c>
      <c r="U45" s="15">
        <f t="shared" si="0"/>
        <v>-9.312429689259961</v>
      </c>
      <c r="V45" s="20">
        <f t="shared" si="1"/>
        <v>-9.556000350272797</v>
      </c>
    </row>
    <row r="46" spans="1:22" ht="15">
      <c r="A46" s="22" t="s">
        <v>9</v>
      </c>
      <c r="B46" s="23" t="s">
        <v>20</v>
      </c>
      <c r="C46" s="23" t="s">
        <v>27</v>
      </c>
      <c r="D46" s="23" t="s">
        <v>137</v>
      </c>
      <c r="E46" s="31" t="s">
        <v>138</v>
      </c>
      <c r="F46" s="23" t="s">
        <v>40</v>
      </c>
      <c r="G46" s="23" t="s">
        <v>41</v>
      </c>
      <c r="H46" s="26" t="s">
        <v>139</v>
      </c>
      <c r="I46" s="27">
        <v>0</v>
      </c>
      <c r="J46" s="24">
        <v>862.2204</v>
      </c>
      <c r="K46" s="25">
        <v>862.2204</v>
      </c>
      <c r="L46" s="24">
        <v>0</v>
      </c>
      <c r="M46" s="24">
        <v>2213.4682</v>
      </c>
      <c r="N46" s="28">
        <v>2213.4682</v>
      </c>
      <c r="O46" s="27">
        <v>585.8136</v>
      </c>
      <c r="P46" s="24">
        <v>82.1325</v>
      </c>
      <c r="Q46" s="25">
        <v>667.9461</v>
      </c>
      <c r="R46" s="24">
        <v>1900.8711</v>
      </c>
      <c r="S46" s="24">
        <v>186.3192</v>
      </c>
      <c r="T46" s="28">
        <v>2087.1903</v>
      </c>
      <c r="U46" s="15">
        <f t="shared" si="0"/>
        <v>29.08532589680515</v>
      </c>
      <c r="V46" s="20">
        <f t="shared" si="1"/>
        <v>6.050138312735531</v>
      </c>
    </row>
    <row r="47" spans="1:22" ht="15">
      <c r="A47" s="22" t="s">
        <v>9</v>
      </c>
      <c r="B47" s="23" t="s">
        <v>20</v>
      </c>
      <c r="C47" s="23" t="s">
        <v>27</v>
      </c>
      <c r="D47" s="23" t="s">
        <v>137</v>
      </c>
      <c r="E47" s="23" t="s">
        <v>140</v>
      </c>
      <c r="F47" s="23" t="s">
        <v>40</v>
      </c>
      <c r="G47" s="23" t="s">
        <v>45</v>
      </c>
      <c r="H47" s="26" t="s">
        <v>45</v>
      </c>
      <c r="I47" s="27">
        <v>162.7714</v>
      </c>
      <c r="J47" s="24">
        <v>165.9747</v>
      </c>
      <c r="K47" s="25">
        <v>328.7461</v>
      </c>
      <c r="L47" s="24">
        <v>386.3686</v>
      </c>
      <c r="M47" s="24">
        <v>569.4091</v>
      </c>
      <c r="N47" s="28">
        <v>955.7777</v>
      </c>
      <c r="O47" s="27">
        <v>135.8652</v>
      </c>
      <c r="P47" s="24">
        <v>128.1952</v>
      </c>
      <c r="Q47" s="25">
        <v>264.0604</v>
      </c>
      <c r="R47" s="24">
        <v>515.334</v>
      </c>
      <c r="S47" s="24">
        <v>266.4478</v>
      </c>
      <c r="T47" s="28">
        <v>781.7818</v>
      </c>
      <c r="U47" s="15">
        <f t="shared" si="0"/>
        <v>24.49655457615001</v>
      </c>
      <c r="V47" s="20">
        <f t="shared" si="1"/>
        <v>22.256325230390384</v>
      </c>
    </row>
    <row r="48" spans="1:22" ht="15">
      <c r="A48" s="22" t="s">
        <v>9</v>
      </c>
      <c r="B48" s="23" t="s">
        <v>20</v>
      </c>
      <c r="C48" s="23" t="s">
        <v>27</v>
      </c>
      <c r="D48" s="23" t="s">
        <v>137</v>
      </c>
      <c r="E48" s="23" t="s">
        <v>141</v>
      </c>
      <c r="F48" s="23" t="s">
        <v>40</v>
      </c>
      <c r="G48" s="23" t="s">
        <v>41</v>
      </c>
      <c r="H48" s="26" t="s">
        <v>139</v>
      </c>
      <c r="I48" s="27">
        <v>0</v>
      </c>
      <c r="J48" s="24">
        <v>25.6047</v>
      </c>
      <c r="K48" s="25">
        <v>25.6047</v>
      </c>
      <c r="L48" s="24">
        <v>0</v>
      </c>
      <c r="M48" s="24">
        <v>59.5081</v>
      </c>
      <c r="N48" s="28">
        <v>59.5081</v>
      </c>
      <c r="O48" s="27">
        <v>7.0368</v>
      </c>
      <c r="P48" s="24">
        <v>1.0422</v>
      </c>
      <c r="Q48" s="25">
        <v>8.079</v>
      </c>
      <c r="R48" s="24">
        <v>15.5283</v>
      </c>
      <c r="S48" s="24">
        <v>1.7763</v>
      </c>
      <c r="T48" s="28">
        <v>17.3046</v>
      </c>
      <c r="U48" s="14" t="s">
        <v>18</v>
      </c>
      <c r="V48" s="19" t="s">
        <v>18</v>
      </c>
    </row>
    <row r="49" spans="1:22" ht="15">
      <c r="A49" s="22" t="s">
        <v>9</v>
      </c>
      <c r="B49" s="23" t="s">
        <v>20</v>
      </c>
      <c r="C49" s="23" t="s">
        <v>21</v>
      </c>
      <c r="D49" s="23" t="s">
        <v>143</v>
      </c>
      <c r="E49" s="23" t="s">
        <v>144</v>
      </c>
      <c r="F49" s="23" t="s">
        <v>24</v>
      </c>
      <c r="G49" s="23" t="s">
        <v>60</v>
      </c>
      <c r="H49" s="26" t="s">
        <v>61</v>
      </c>
      <c r="I49" s="27">
        <v>0</v>
      </c>
      <c r="J49" s="24">
        <v>0</v>
      </c>
      <c r="K49" s="25">
        <v>0</v>
      </c>
      <c r="L49" s="24">
        <v>0</v>
      </c>
      <c r="M49" s="24">
        <v>0</v>
      </c>
      <c r="N49" s="28">
        <v>0</v>
      </c>
      <c r="O49" s="27">
        <v>0</v>
      </c>
      <c r="P49" s="24">
        <v>0</v>
      </c>
      <c r="Q49" s="25">
        <v>0</v>
      </c>
      <c r="R49" s="24">
        <v>89.787662</v>
      </c>
      <c r="S49" s="24">
        <v>0</v>
      </c>
      <c r="T49" s="28">
        <v>89.787662</v>
      </c>
      <c r="U49" s="14" t="s">
        <v>18</v>
      </c>
      <c r="V49" s="19" t="s">
        <v>18</v>
      </c>
    </row>
    <row r="50" spans="1:22" ht="15">
      <c r="A50" s="22" t="s">
        <v>9</v>
      </c>
      <c r="B50" s="23" t="s">
        <v>20</v>
      </c>
      <c r="C50" s="23" t="s">
        <v>27</v>
      </c>
      <c r="D50" s="23" t="s">
        <v>194</v>
      </c>
      <c r="E50" s="23" t="s">
        <v>82</v>
      </c>
      <c r="F50" s="23" t="s">
        <v>47</v>
      </c>
      <c r="G50" s="23" t="s">
        <v>47</v>
      </c>
      <c r="H50" s="26" t="s">
        <v>83</v>
      </c>
      <c r="I50" s="27">
        <v>1287.987511</v>
      </c>
      <c r="J50" s="24">
        <v>118.870185</v>
      </c>
      <c r="K50" s="25">
        <v>1406.857696</v>
      </c>
      <c r="L50" s="24">
        <v>3480.235681</v>
      </c>
      <c r="M50" s="24">
        <v>350.396045</v>
      </c>
      <c r="N50" s="28">
        <v>3830.631726</v>
      </c>
      <c r="O50" s="27">
        <v>0</v>
      </c>
      <c r="P50" s="24">
        <v>0</v>
      </c>
      <c r="Q50" s="25">
        <v>0</v>
      </c>
      <c r="R50" s="24">
        <v>0</v>
      </c>
      <c r="S50" s="24">
        <v>0</v>
      </c>
      <c r="T50" s="28">
        <v>0</v>
      </c>
      <c r="U50" s="14" t="s">
        <v>18</v>
      </c>
      <c r="V50" s="19" t="s">
        <v>18</v>
      </c>
    </row>
    <row r="51" spans="1:22" ht="15">
      <c r="A51" s="22" t="s">
        <v>9</v>
      </c>
      <c r="B51" s="23" t="s">
        <v>20</v>
      </c>
      <c r="C51" s="23" t="s">
        <v>27</v>
      </c>
      <c r="D51" s="23" t="s">
        <v>145</v>
      </c>
      <c r="E51" s="23" t="s">
        <v>146</v>
      </c>
      <c r="F51" s="23" t="s">
        <v>31</v>
      </c>
      <c r="G51" s="23" t="s">
        <v>32</v>
      </c>
      <c r="H51" s="26" t="s">
        <v>32</v>
      </c>
      <c r="I51" s="27">
        <v>729.41594</v>
      </c>
      <c r="J51" s="24">
        <v>7.69996</v>
      </c>
      <c r="K51" s="25">
        <v>737.1159</v>
      </c>
      <c r="L51" s="24">
        <v>1971.425805</v>
      </c>
      <c r="M51" s="24">
        <v>16.600747</v>
      </c>
      <c r="N51" s="28">
        <v>1988.026552</v>
      </c>
      <c r="O51" s="27">
        <v>605.896066</v>
      </c>
      <c r="P51" s="24">
        <v>3.451174</v>
      </c>
      <c r="Q51" s="25">
        <v>609.34724</v>
      </c>
      <c r="R51" s="24">
        <v>1765.582795</v>
      </c>
      <c r="S51" s="24">
        <v>11.153021</v>
      </c>
      <c r="T51" s="28">
        <v>1776.735816</v>
      </c>
      <c r="U51" s="15">
        <f t="shared" si="0"/>
        <v>20.968119917963346</v>
      </c>
      <c r="V51" s="20">
        <f t="shared" si="1"/>
        <v>11.89207388612692</v>
      </c>
    </row>
    <row r="52" spans="1:22" ht="15">
      <c r="A52" s="22" t="s">
        <v>9</v>
      </c>
      <c r="B52" s="23" t="s">
        <v>20</v>
      </c>
      <c r="C52" s="23" t="s">
        <v>27</v>
      </c>
      <c r="D52" s="23" t="s">
        <v>147</v>
      </c>
      <c r="E52" s="23" t="s">
        <v>148</v>
      </c>
      <c r="F52" s="23" t="s">
        <v>40</v>
      </c>
      <c r="G52" s="23" t="s">
        <v>149</v>
      </c>
      <c r="H52" s="26" t="s">
        <v>149</v>
      </c>
      <c r="I52" s="27">
        <v>316.714762</v>
      </c>
      <c r="J52" s="24">
        <v>83.970697</v>
      </c>
      <c r="K52" s="25">
        <v>400.685459</v>
      </c>
      <c r="L52" s="24">
        <v>949.313916</v>
      </c>
      <c r="M52" s="24">
        <v>253.726484</v>
      </c>
      <c r="N52" s="28">
        <v>1203.0404</v>
      </c>
      <c r="O52" s="27">
        <v>236.162367</v>
      </c>
      <c r="P52" s="24">
        <v>50.28678</v>
      </c>
      <c r="Q52" s="25">
        <v>286.449147</v>
      </c>
      <c r="R52" s="24">
        <v>646.653267</v>
      </c>
      <c r="S52" s="24">
        <v>135.809301</v>
      </c>
      <c r="T52" s="28">
        <v>782.462568</v>
      </c>
      <c r="U52" s="15">
        <f t="shared" si="0"/>
        <v>39.8801369096065</v>
      </c>
      <c r="V52" s="20">
        <f t="shared" si="1"/>
        <v>53.75053698415386</v>
      </c>
    </row>
    <row r="53" spans="1:22" ht="15">
      <c r="A53" s="22" t="s">
        <v>9</v>
      </c>
      <c r="B53" s="23" t="s">
        <v>20</v>
      </c>
      <c r="C53" s="23" t="s">
        <v>21</v>
      </c>
      <c r="D53" s="23" t="s">
        <v>192</v>
      </c>
      <c r="E53" s="23" t="s">
        <v>193</v>
      </c>
      <c r="F53" s="23" t="s">
        <v>24</v>
      </c>
      <c r="G53" s="23" t="s">
        <v>109</v>
      </c>
      <c r="H53" s="26" t="s">
        <v>142</v>
      </c>
      <c r="I53" s="27">
        <v>6.75</v>
      </c>
      <c r="J53" s="24">
        <v>100</v>
      </c>
      <c r="K53" s="25">
        <v>106.75</v>
      </c>
      <c r="L53" s="24">
        <v>15.15</v>
      </c>
      <c r="M53" s="24">
        <v>100</v>
      </c>
      <c r="N53" s="28">
        <v>115.15</v>
      </c>
      <c r="O53" s="27">
        <v>0</v>
      </c>
      <c r="P53" s="24">
        <v>0</v>
      </c>
      <c r="Q53" s="25">
        <v>0</v>
      </c>
      <c r="R53" s="24">
        <v>0</v>
      </c>
      <c r="S53" s="24">
        <v>0</v>
      </c>
      <c r="T53" s="28">
        <v>0</v>
      </c>
      <c r="U53" s="14" t="s">
        <v>18</v>
      </c>
      <c r="V53" s="19" t="s">
        <v>18</v>
      </c>
    </row>
    <row r="54" spans="1:22" ht="15">
      <c r="A54" s="22" t="s">
        <v>9</v>
      </c>
      <c r="B54" s="23" t="s">
        <v>20</v>
      </c>
      <c r="C54" s="23" t="s">
        <v>21</v>
      </c>
      <c r="D54" s="23" t="s">
        <v>150</v>
      </c>
      <c r="E54" s="23" t="s">
        <v>151</v>
      </c>
      <c r="F54" s="23" t="s">
        <v>24</v>
      </c>
      <c r="G54" s="23" t="s">
        <v>25</v>
      </c>
      <c r="H54" s="26" t="s">
        <v>26</v>
      </c>
      <c r="I54" s="27">
        <v>41.32941</v>
      </c>
      <c r="J54" s="24">
        <v>1.389225</v>
      </c>
      <c r="K54" s="25">
        <v>42.718635</v>
      </c>
      <c r="L54" s="24">
        <v>156.45673</v>
      </c>
      <c r="M54" s="24">
        <v>7.035825</v>
      </c>
      <c r="N54" s="28">
        <v>163.492555</v>
      </c>
      <c r="O54" s="27">
        <v>124.6989</v>
      </c>
      <c r="P54" s="24">
        <v>10.24654</v>
      </c>
      <c r="Q54" s="25">
        <v>134.94544</v>
      </c>
      <c r="R54" s="24">
        <v>243.656444</v>
      </c>
      <c r="S54" s="24">
        <v>20.065648</v>
      </c>
      <c r="T54" s="28">
        <v>263.722092</v>
      </c>
      <c r="U54" s="15">
        <f t="shared" si="0"/>
        <v>-68.34377286109113</v>
      </c>
      <c r="V54" s="20">
        <f t="shared" si="1"/>
        <v>-38.00574166535884</v>
      </c>
    </row>
    <row r="55" spans="1:22" ht="15">
      <c r="A55" s="22" t="s">
        <v>9</v>
      </c>
      <c r="B55" s="23" t="s">
        <v>20</v>
      </c>
      <c r="C55" s="23" t="s">
        <v>21</v>
      </c>
      <c r="D55" s="23" t="s">
        <v>152</v>
      </c>
      <c r="E55" s="23" t="s">
        <v>153</v>
      </c>
      <c r="F55" s="23" t="s">
        <v>24</v>
      </c>
      <c r="G55" s="23" t="s">
        <v>125</v>
      </c>
      <c r="H55" s="26" t="s">
        <v>126</v>
      </c>
      <c r="I55" s="27">
        <v>0</v>
      </c>
      <c r="J55" s="24">
        <v>0</v>
      </c>
      <c r="K55" s="25">
        <v>0</v>
      </c>
      <c r="L55" s="24">
        <v>216.913542</v>
      </c>
      <c r="M55" s="24">
        <v>0</v>
      </c>
      <c r="N55" s="28">
        <v>216.913542</v>
      </c>
      <c r="O55" s="27">
        <v>30.459614</v>
      </c>
      <c r="P55" s="24">
        <v>0</v>
      </c>
      <c r="Q55" s="25">
        <v>30.459614</v>
      </c>
      <c r="R55" s="24">
        <v>576.498714</v>
      </c>
      <c r="S55" s="24">
        <v>70.78018</v>
      </c>
      <c r="T55" s="28">
        <v>647.278894</v>
      </c>
      <c r="U55" s="14" t="s">
        <v>18</v>
      </c>
      <c r="V55" s="20">
        <f t="shared" si="1"/>
        <v>-66.48839564974291</v>
      </c>
    </row>
    <row r="56" spans="1:22" ht="15">
      <c r="A56" s="22" t="s">
        <v>9</v>
      </c>
      <c r="B56" s="23" t="s">
        <v>20</v>
      </c>
      <c r="C56" s="23" t="s">
        <v>21</v>
      </c>
      <c r="D56" s="23" t="s">
        <v>203</v>
      </c>
      <c r="E56" s="23" t="s">
        <v>25</v>
      </c>
      <c r="F56" s="23" t="s">
        <v>24</v>
      </c>
      <c r="G56" s="23" t="s">
        <v>25</v>
      </c>
      <c r="H56" s="26" t="s">
        <v>204</v>
      </c>
      <c r="I56" s="27">
        <v>0</v>
      </c>
      <c r="J56" s="24">
        <v>0</v>
      </c>
      <c r="K56" s="25">
        <v>0</v>
      </c>
      <c r="L56" s="24">
        <v>64.8</v>
      </c>
      <c r="M56" s="24">
        <v>0</v>
      </c>
      <c r="N56" s="28">
        <v>64.8</v>
      </c>
      <c r="O56" s="27">
        <v>0</v>
      </c>
      <c r="P56" s="24">
        <v>0</v>
      </c>
      <c r="Q56" s="25">
        <v>0</v>
      </c>
      <c r="R56" s="24">
        <v>0</v>
      </c>
      <c r="S56" s="24">
        <v>0</v>
      </c>
      <c r="T56" s="28">
        <v>0</v>
      </c>
      <c r="U56" s="14" t="s">
        <v>18</v>
      </c>
      <c r="V56" s="19" t="s">
        <v>18</v>
      </c>
    </row>
    <row r="57" spans="1:22" ht="15">
      <c r="A57" s="22" t="s">
        <v>9</v>
      </c>
      <c r="B57" s="23" t="s">
        <v>20</v>
      </c>
      <c r="C57" s="23" t="s">
        <v>27</v>
      </c>
      <c r="D57" s="23" t="s">
        <v>154</v>
      </c>
      <c r="E57" s="23" t="s">
        <v>155</v>
      </c>
      <c r="F57" s="23" t="s">
        <v>24</v>
      </c>
      <c r="G57" s="23" t="s">
        <v>64</v>
      </c>
      <c r="H57" s="26" t="s">
        <v>156</v>
      </c>
      <c r="I57" s="27">
        <v>56.072904</v>
      </c>
      <c r="J57" s="24">
        <v>38.80979</v>
      </c>
      <c r="K57" s="25">
        <v>94.882694</v>
      </c>
      <c r="L57" s="24">
        <v>126.14617</v>
      </c>
      <c r="M57" s="24">
        <v>97.611823</v>
      </c>
      <c r="N57" s="28">
        <v>223.757993</v>
      </c>
      <c r="O57" s="27">
        <v>27.763662</v>
      </c>
      <c r="P57" s="24">
        <v>25.128225</v>
      </c>
      <c r="Q57" s="25">
        <v>52.891887</v>
      </c>
      <c r="R57" s="24">
        <v>52.318972</v>
      </c>
      <c r="S57" s="24">
        <v>63.973078</v>
      </c>
      <c r="T57" s="28">
        <v>116.29205</v>
      </c>
      <c r="U57" s="15">
        <f t="shared" si="0"/>
        <v>79.38988261091914</v>
      </c>
      <c r="V57" s="20">
        <f t="shared" si="1"/>
        <v>92.41039520758297</v>
      </c>
    </row>
    <row r="58" spans="1:22" ht="15">
      <c r="A58" s="22" t="s">
        <v>9</v>
      </c>
      <c r="B58" s="23" t="s">
        <v>20</v>
      </c>
      <c r="C58" s="23" t="s">
        <v>27</v>
      </c>
      <c r="D58" s="23" t="s">
        <v>157</v>
      </c>
      <c r="E58" s="23" t="s">
        <v>158</v>
      </c>
      <c r="F58" s="23" t="s">
        <v>40</v>
      </c>
      <c r="G58" s="23" t="s">
        <v>41</v>
      </c>
      <c r="H58" s="26" t="s">
        <v>42</v>
      </c>
      <c r="I58" s="27">
        <v>0</v>
      </c>
      <c r="J58" s="24">
        <v>0</v>
      </c>
      <c r="K58" s="25">
        <v>0</v>
      </c>
      <c r="L58" s="24">
        <v>0</v>
      </c>
      <c r="M58" s="24">
        <v>0</v>
      </c>
      <c r="N58" s="28">
        <v>0</v>
      </c>
      <c r="O58" s="27">
        <v>0</v>
      </c>
      <c r="P58" s="24">
        <v>0</v>
      </c>
      <c r="Q58" s="25">
        <v>0</v>
      </c>
      <c r="R58" s="24">
        <v>3.267874</v>
      </c>
      <c r="S58" s="24">
        <v>7.204626</v>
      </c>
      <c r="T58" s="28">
        <v>10.4725</v>
      </c>
      <c r="U58" s="14" t="s">
        <v>18</v>
      </c>
      <c r="V58" s="19" t="s">
        <v>18</v>
      </c>
    </row>
    <row r="59" spans="1:22" ht="15">
      <c r="A59" s="22" t="s">
        <v>9</v>
      </c>
      <c r="B59" s="23" t="s">
        <v>20</v>
      </c>
      <c r="C59" s="23" t="s">
        <v>27</v>
      </c>
      <c r="D59" s="23" t="s">
        <v>159</v>
      </c>
      <c r="E59" s="23" t="s">
        <v>160</v>
      </c>
      <c r="F59" s="23" t="s">
        <v>47</v>
      </c>
      <c r="G59" s="23" t="s">
        <v>47</v>
      </c>
      <c r="H59" s="26" t="s">
        <v>136</v>
      </c>
      <c r="I59" s="27">
        <v>551.407339</v>
      </c>
      <c r="J59" s="24">
        <v>136.016317</v>
      </c>
      <c r="K59" s="25">
        <v>687.423655</v>
      </c>
      <c r="L59" s="24">
        <v>1689.486113</v>
      </c>
      <c r="M59" s="24">
        <v>408.169473</v>
      </c>
      <c r="N59" s="28">
        <v>2097.655586</v>
      </c>
      <c r="O59" s="27">
        <v>434.244982</v>
      </c>
      <c r="P59" s="24">
        <v>169.463829</v>
      </c>
      <c r="Q59" s="25">
        <v>603.708811</v>
      </c>
      <c r="R59" s="24">
        <v>1423.69333</v>
      </c>
      <c r="S59" s="24">
        <v>388.32159</v>
      </c>
      <c r="T59" s="28">
        <v>1812.01492</v>
      </c>
      <c r="U59" s="15">
        <f t="shared" si="0"/>
        <v>13.866758688072235</v>
      </c>
      <c r="V59" s="20">
        <f t="shared" si="1"/>
        <v>15.763703866191104</v>
      </c>
    </row>
    <row r="60" spans="1:22" ht="15">
      <c r="A60" s="22" t="s">
        <v>9</v>
      </c>
      <c r="B60" s="23" t="s">
        <v>20</v>
      </c>
      <c r="C60" s="23" t="s">
        <v>21</v>
      </c>
      <c r="D60" s="23" t="s">
        <v>161</v>
      </c>
      <c r="E60" s="23" t="s">
        <v>162</v>
      </c>
      <c r="F60" s="23" t="s">
        <v>33</v>
      </c>
      <c r="G60" s="23" t="s">
        <v>33</v>
      </c>
      <c r="H60" s="26" t="s">
        <v>163</v>
      </c>
      <c r="I60" s="27">
        <v>43.201704</v>
      </c>
      <c r="J60" s="24">
        <v>0.970696</v>
      </c>
      <c r="K60" s="25">
        <v>44.1724</v>
      </c>
      <c r="L60" s="24">
        <v>102.088541</v>
      </c>
      <c r="M60" s="24">
        <v>2.433383</v>
      </c>
      <c r="N60" s="28">
        <v>104.521924</v>
      </c>
      <c r="O60" s="27">
        <v>0</v>
      </c>
      <c r="P60" s="24">
        <v>0</v>
      </c>
      <c r="Q60" s="25">
        <v>0</v>
      </c>
      <c r="R60" s="24">
        <v>124.902712</v>
      </c>
      <c r="S60" s="24">
        <v>2.128321</v>
      </c>
      <c r="T60" s="28">
        <v>127.031033</v>
      </c>
      <c r="U60" s="14" t="s">
        <v>18</v>
      </c>
      <c r="V60" s="20">
        <f t="shared" si="1"/>
        <v>-17.719378067247547</v>
      </c>
    </row>
    <row r="61" spans="1:22" ht="15">
      <c r="A61" s="22" t="s">
        <v>9</v>
      </c>
      <c r="B61" s="23" t="s">
        <v>20</v>
      </c>
      <c r="C61" s="23" t="s">
        <v>21</v>
      </c>
      <c r="D61" s="23" t="s">
        <v>164</v>
      </c>
      <c r="E61" s="23" t="s">
        <v>165</v>
      </c>
      <c r="F61" s="23" t="s">
        <v>40</v>
      </c>
      <c r="G61" s="23" t="s">
        <v>166</v>
      </c>
      <c r="H61" s="26" t="s">
        <v>166</v>
      </c>
      <c r="I61" s="27">
        <v>0</v>
      </c>
      <c r="J61" s="24">
        <v>0</v>
      </c>
      <c r="K61" s="25">
        <v>0</v>
      </c>
      <c r="L61" s="24">
        <v>0</v>
      </c>
      <c r="M61" s="24">
        <v>0</v>
      </c>
      <c r="N61" s="28">
        <v>0</v>
      </c>
      <c r="O61" s="27">
        <v>3.76</v>
      </c>
      <c r="P61" s="24">
        <v>0</v>
      </c>
      <c r="Q61" s="25">
        <v>3.76</v>
      </c>
      <c r="R61" s="24">
        <v>14.57</v>
      </c>
      <c r="S61" s="24">
        <v>0</v>
      </c>
      <c r="T61" s="28">
        <v>14.57</v>
      </c>
      <c r="U61" s="14" t="s">
        <v>18</v>
      </c>
      <c r="V61" s="19" t="s">
        <v>18</v>
      </c>
    </row>
    <row r="62" spans="1:22" ht="15">
      <c r="A62" s="22" t="s">
        <v>9</v>
      </c>
      <c r="B62" s="23" t="s">
        <v>20</v>
      </c>
      <c r="C62" s="23" t="s">
        <v>21</v>
      </c>
      <c r="D62" s="23" t="s">
        <v>205</v>
      </c>
      <c r="E62" s="23" t="s">
        <v>142</v>
      </c>
      <c r="F62" s="23" t="s">
        <v>24</v>
      </c>
      <c r="G62" s="23" t="s">
        <v>109</v>
      </c>
      <c r="H62" s="26" t="s">
        <v>142</v>
      </c>
      <c r="I62" s="27">
        <v>0</v>
      </c>
      <c r="J62" s="24">
        <v>6.57</v>
      </c>
      <c r="K62" s="25">
        <v>6.57</v>
      </c>
      <c r="L62" s="24">
        <v>0</v>
      </c>
      <c r="M62" s="24">
        <v>9.795</v>
      </c>
      <c r="N62" s="28">
        <v>9.795</v>
      </c>
      <c r="O62" s="27">
        <v>0</v>
      </c>
      <c r="P62" s="24">
        <v>1.6599</v>
      </c>
      <c r="Q62" s="25">
        <v>1.6599</v>
      </c>
      <c r="R62" s="24">
        <v>0</v>
      </c>
      <c r="S62" s="24">
        <v>1.6599</v>
      </c>
      <c r="T62" s="28">
        <v>1.6599</v>
      </c>
      <c r="U62" s="14" t="s">
        <v>18</v>
      </c>
      <c r="V62" s="19" t="s">
        <v>18</v>
      </c>
    </row>
    <row r="63" spans="1:22" ht="15">
      <c r="A63" s="22" t="s">
        <v>9</v>
      </c>
      <c r="B63" s="23" t="s">
        <v>20</v>
      </c>
      <c r="C63" s="23" t="s">
        <v>27</v>
      </c>
      <c r="D63" s="23" t="s">
        <v>167</v>
      </c>
      <c r="E63" s="23" t="s">
        <v>168</v>
      </c>
      <c r="F63" s="23" t="s">
        <v>56</v>
      </c>
      <c r="G63" s="23" t="s">
        <v>57</v>
      </c>
      <c r="H63" s="26" t="s">
        <v>72</v>
      </c>
      <c r="I63" s="27">
        <v>157.830405</v>
      </c>
      <c r="J63" s="24">
        <v>35.024054</v>
      </c>
      <c r="K63" s="25">
        <v>192.854459</v>
      </c>
      <c r="L63" s="24">
        <v>460.017351</v>
      </c>
      <c r="M63" s="24">
        <v>107.299722</v>
      </c>
      <c r="N63" s="28">
        <v>567.317073</v>
      </c>
      <c r="O63" s="27">
        <v>85.092158</v>
      </c>
      <c r="P63" s="24">
        <v>36.636873</v>
      </c>
      <c r="Q63" s="25">
        <v>121.729031</v>
      </c>
      <c r="R63" s="24">
        <v>254.713827</v>
      </c>
      <c r="S63" s="24">
        <v>85.789795</v>
      </c>
      <c r="T63" s="28">
        <v>340.503623</v>
      </c>
      <c r="U63" s="15">
        <f t="shared" si="0"/>
        <v>58.42930598864291</v>
      </c>
      <c r="V63" s="20">
        <f t="shared" si="1"/>
        <v>66.61117083033213</v>
      </c>
    </row>
    <row r="64" spans="1:22" ht="15">
      <c r="A64" s="22" t="s">
        <v>9</v>
      </c>
      <c r="B64" s="23" t="s">
        <v>20</v>
      </c>
      <c r="C64" s="23" t="s">
        <v>27</v>
      </c>
      <c r="D64" s="23" t="s">
        <v>169</v>
      </c>
      <c r="E64" s="23" t="s">
        <v>170</v>
      </c>
      <c r="F64" s="23" t="s">
        <v>40</v>
      </c>
      <c r="G64" s="23" t="s">
        <v>105</v>
      </c>
      <c r="H64" s="26" t="s">
        <v>106</v>
      </c>
      <c r="I64" s="27">
        <v>2148.918475</v>
      </c>
      <c r="J64" s="24">
        <v>36.38285</v>
      </c>
      <c r="K64" s="25">
        <v>2185.301326</v>
      </c>
      <c r="L64" s="24">
        <v>5324.423819</v>
      </c>
      <c r="M64" s="24">
        <v>107.578263</v>
      </c>
      <c r="N64" s="28">
        <v>5432.002082</v>
      </c>
      <c r="O64" s="27">
        <v>1690.267606</v>
      </c>
      <c r="P64" s="24">
        <v>38.761265</v>
      </c>
      <c r="Q64" s="25">
        <v>1729.028871</v>
      </c>
      <c r="R64" s="24">
        <v>5328.460047</v>
      </c>
      <c r="S64" s="24">
        <v>143.143659</v>
      </c>
      <c r="T64" s="28">
        <v>5471.603706</v>
      </c>
      <c r="U64" s="15">
        <f t="shared" si="0"/>
        <v>26.38894368120703</v>
      </c>
      <c r="V64" s="20">
        <f t="shared" si="1"/>
        <v>-0.7237663056002042</v>
      </c>
    </row>
    <row r="65" spans="1:22" ht="15">
      <c r="A65" s="22" t="s">
        <v>9</v>
      </c>
      <c r="B65" s="23" t="s">
        <v>20</v>
      </c>
      <c r="C65" s="23" t="s">
        <v>27</v>
      </c>
      <c r="D65" s="23" t="s">
        <v>171</v>
      </c>
      <c r="E65" s="23" t="s">
        <v>172</v>
      </c>
      <c r="F65" s="23" t="s">
        <v>47</v>
      </c>
      <c r="G65" s="23" t="s">
        <v>47</v>
      </c>
      <c r="H65" s="26" t="s">
        <v>173</v>
      </c>
      <c r="I65" s="27">
        <v>2653.4079</v>
      </c>
      <c r="J65" s="24">
        <v>340.3017</v>
      </c>
      <c r="K65" s="25">
        <v>2993.7096</v>
      </c>
      <c r="L65" s="24">
        <v>5688.3197</v>
      </c>
      <c r="M65" s="24">
        <v>913.6693</v>
      </c>
      <c r="N65" s="28">
        <v>6601.989</v>
      </c>
      <c r="O65" s="27">
        <v>0</v>
      </c>
      <c r="P65" s="24">
        <v>309.8767</v>
      </c>
      <c r="Q65" s="25">
        <v>309.8767</v>
      </c>
      <c r="R65" s="24">
        <v>0</v>
      </c>
      <c r="S65" s="24">
        <v>309.8767</v>
      </c>
      <c r="T65" s="28">
        <v>309.8767</v>
      </c>
      <c r="U65" s="14" t="s">
        <v>18</v>
      </c>
      <c r="V65" s="19" t="s">
        <v>18</v>
      </c>
    </row>
    <row r="66" spans="1:22" ht="15">
      <c r="A66" s="22" t="s">
        <v>9</v>
      </c>
      <c r="B66" s="23" t="s">
        <v>20</v>
      </c>
      <c r="C66" s="23" t="s">
        <v>27</v>
      </c>
      <c r="D66" s="23" t="s">
        <v>174</v>
      </c>
      <c r="E66" s="23" t="s">
        <v>175</v>
      </c>
      <c r="F66" s="23" t="s">
        <v>40</v>
      </c>
      <c r="G66" s="23" t="s">
        <v>149</v>
      </c>
      <c r="H66" s="26" t="s">
        <v>176</v>
      </c>
      <c r="I66" s="27">
        <v>1213.644865</v>
      </c>
      <c r="J66" s="24">
        <v>36.26727</v>
      </c>
      <c r="K66" s="25">
        <v>1249.912135</v>
      </c>
      <c r="L66" s="24">
        <v>3532.048445</v>
      </c>
      <c r="M66" s="24">
        <v>91.992309</v>
      </c>
      <c r="N66" s="28">
        <v>3624.040754</v>
      </c>
      <c r="O66" s="27">
        <v>1110.928</v>
      </c>
      <c r="P66" s="24">
        <v>33.1638</v>
      </c>
      <c r="Q66" s="25">
        <v>1144.0918</v>
      </c>
      <c r="R66" s="24">
        <v>3084.0801</v>
      </c>
      <c r="S66" s="24">
        <v>89.0023</v>
      </c>
      <c r="T66" s="28">
        <v>3173.0824</v>
      </c>
      <c r="U66" s="15">
        <f t="shared" si="0"/>
        <v>9.249287076439149</v>
      </c>
      <c r="V66" s="20">
        <f t="shared" si="1"/>
        <v>14.211996322566357</v>
      </c>
    </row>
    <row r="67" spans="1:22" ht="15">
      <c r="A67" s="22" t="s">
        <v>9</v>
      </c>
      <c r="B67" s="23" t="s">
        <v>20</v>
      </c>
      <c r="C67" s="23" t="s">
        <v>27</v>
      </c>
      <c r="D67" s="23" t="s">
        <v>177</v>
      </c>
      <c r="E67" s="23" t="s">
        <v>146</v>
      </c>
      <c r="F67" s="23" t="s">
        <v>56</v>
      </c>
      <c r="G67" s="23" t="s">
        <v>57</v>
      </c>
      <c r="H67" s="26" t="s">
        <v>57</v>
      </c>
      <c r="I67" s="27">
        <v>891.278551</v>
      </c>
      <c r="J67" s="24">
        <v>74.004324</v>
      </c>
      <c r="K67" s="25">
        <v>965.282875</v>
      </c>
      <c r="L67" s="24">
        <v>2385.783284</v>
      </c>
      <c r="M67" s="24">
        <v>205.752589</v>
      </c>
      <c r="N67" s="28">
        <v>2591.535873</v>
      </c>
      <c r="O67" s="27">
        <v>606.455215</v>
      </c>
      <c r="P67" s="24">
        <v>79.669961</v>
      </c>
      <c r="Q67" s="25">
        <v>686.125176</v>
      </c>
      <c r="R67" s="24">
        <v>2026.322259</v>
      </c>
      <c r="S67" s="24">
        <v>206.098421</v>
      </c>
      <c r="T67" s="28">
        <v>2232.42068</v>
      </c>
      <c r="U67" s="15">
        <f t="shared" si="0"/>
        <v>40.68611803861282</v>
      </c>
      <c r="V67" s="20">
        <f t="shared" si="1"/>
        <v>16.086358463584904</v>
      </c>
    </row>
    <row r="68" spans="1:22" ht="15">
      <c r="A68" s="22" t="s">
        <v>9</v>
      </c>
      <c r="B68" s="23" t="s">
        <v>20</v>
      </c>
      <c r="C68" s="23" t="s">
        <v>27</v>
      </c>
      <c r="D68" s="23" t="s">
        <v>177</v>
      </c>
      <c r="E68" s="23" t="s">
        <v>179</v>
      </c>
      <c r="F68" s="23" t="s">
        <v>56</v>
      </c>
      <c r="G68" s="23" t="s">
        <v>57</v>
      </c>
      <c r="H68" s="26" t="s">
        <v>180</v>
      </c>
      <c r="I68" s="27">
        <v>554.515486</v>
      </c>
      <c r="J68" s="24">
        <v>40.78025</v>
      </c>
      <c r="K68" s="25">
        <v>595.295736</v>
      </c>
      <c r="L68" s="24">
        <v>1450.733127</v>
      </c>
      <c r="M68" s="24">
        <v>99.177529</v>
      </c>
      <c r="N68" s="28">
        <v>1549.910656</v>
      </c>
      <c r="O68" s="27">
        <v>473.119536</v>
      </c>
      <c r="P68" s="24">
        <v>41.367725</v>
      </c>
      <c r="Q68" s="25">
        <v>514.487261</v>
      </c>
      <c r="R68" s="24">
        <v>925.458309</v>
      </c>
      <c r="S68" s="24">
        <v>92.107898</v>
      </c>
      <c r="T68" s="28">
        <v>1017.566208</v>
      </c>
      <c r="U68" s="15">
        <f t="shared" si="0"/>
        <v>15.70660366651917</v>
      </c>
      <c r="V68" s="20">
        <f t="shared" si="1"/>
        <v>52.3154605385638</v>
      </c>
    </row>
    <row r="69" spans="1:22" ht="15">
      <c r="A69" s="22" t="s">
        <v>9</v>
      </c>
      <c r="B69" s="23" t="s">
        <v>20</v>
      </c>
      <c r="C69" s="23" t="s">
        <v>27</v>
      </c>
      <c r="D69" s="23" t="s">
        <v>177</v>
      </c>
      <c r="E69" s="23" t="s">
        <v>178</v>
      </c>
      <c r="F69" s="23" t="s">
        <v>56</v>
      </c>
      <c r="G69" s="23" t="s">
        <v>57</v>
      </c>
      <c r="H69" s="26" t="s">
        <v>72</v>
      </c>
      <c r="I69" s="27">
        <v>327.397167</v>
      </c>
      <c r="J69" s="24">
        <v>19.187914</v>
      </c>
      <c r="K69" s="25">
        <v>346.58508</v>
      </c>
      <c r="L69" s="24">
        <v>728.009305</v>
      </c>
      <c r="M69" s="24">
        <v>43.05987</v>
      </c>
      <c r="N69" s="28">
        <v>771.069174</v>
      </c>
      <c r="O69" s="27">
        <v>0</v>
      </c>
      <c r="P69" s="24">
        <v>0</v>
      </c>
      <c r="Q69" s="25">
        <v>0</v>
      </c>
      <c r="R69" s="24">
        <v>0</v>
      </c>
      <c r="S69" s="24">
        <v>0</v>
      </c>
      <c r="T69" s="28">
        <v>0</v>
      </c>
      <c r="U69" s="14" t="s">
        <v>18</v>
      </c>
      <c r="V69" s="19" t="s">
        <v>18</v>
      </c>
    </row>
    <row r="70" spans="1:22" ht="15">
      <c r="A70" s="22" t="s">
        <v>9</v>
      </c>
      <c r="B70" s="23" t="s">
        <v>20</v>
      </c>
      <c r="C70" s="23" t="s">
        <v>27</v>
      </c>
      <c r="D70" s="23" t="s">
        <v>177</v>
      </c>
      <c r="E70" s="23" t="s">
        <v>181</v>
      </c>
      <c r="F70" s="23" t="s">
        <v>56</v>
      </c>
      <c r="G70" s="23" t="s">
        <v>57</v>
      </c>
      <c r="H70" s="26" t="s">
        <v>57</v>
      </c>
      <c r="I70" s="27">
        <v>136.29501</v>
      </c>
      <c r="J70" s="24">
        <v>21.634747</v>
      </c>
      <c r="K70" s="25">
        <v>157.929756</v>
      </c>
      <c r="L70" s="24">
        <v>489.059251</v>
      </c>
      <c r="M70" s="24">
        <v>57.214092</v>
      </c>
      <c r="N70" s="28">
        <v>546.273342</v>
      </c>
      <c r="O70" s="27">
        <v>71.979625</v>
      </c>
      <c r="P70" s="24">
        <v>7.846904</v>
      </c>
      <c r="Q70" s="25">
        <v>79.826529</v>
      </c>
      <c r="R70" s="24">
        <v>337.586899</v>
      </c>
      <c r="S70" s="24">
        <v>40.238959</v>
      </c>
      <c r="T70" s="28">
        <v>377.825858</v>
      </c>
      <c r="U70" s="15">
        <f t="shared" si="0"/>
        <v>97.8411913663439</v>
      </c>
      <c r="V70" s="20">
        <f t="shared" si="1"/>
        <v>44.583365704948655</v>
      </c>
    </row>
    <row r="71" spans="1:22" ht="15">
      <c r="A71" s="22" t="s">
        <v>9</v>
      </c>
      <c r="B71" s="23" t="s">
        <v>20</v>
      </c>
      <c r="C71" s="23" t="s">
        <v>27</v>
      </c>
      <c r="D71" s="23" t="s">
        <v>177</v>
      </c>
      <c r="E71" s="23" t="s">
        <v>178</v>
      </c>
      <c r="F71" s="23" t="s">
        <v>56</v>
      </c>
      <c r="G71" s="23" t="s">
        <v>57</v>
      </c>
      <c r="H71" s="26" t="s">
        <v>72</v>
      </c>
      <c r="I71" s="27">
        <v>16.816827</v>
      </c>
      <c r="J71" s="24">
        <v>0.556391</v>
      </c>
      <c r="K71" s="25">
        <v>17.373217</v>
      </c>
      <c r="L71" s="24">
        <v>473.07499</v>
      </c>
      <c r="M71" s="24">
        <v>26.49461</v>
      </c>
      <c r="N71" s="28">
        <v>499.5696</v>
      </c>
      <c r="O71" s="27">
        <v>394.740295</v>
      </c>
      <c r="P71" s="24">
        <v>28.530829</v>
      </c>
      <c r="Q71" s="25">
        <v>423.271124</v>
      </c>
      <c r="R71" s="24">
        <v>1407.065527</v>
      </c>
      <c r="S71" s="24">
        <v>88.233183</v>
      </c>
      <c r="T71" s="28">
        <v>1495.29871</v>
      </c>
      <c r="U71" s="15">
        <f t="shared" si="0"/>
        <v>-95.89548730945322</v>
      </c>
      <c r="V71" s="20">
        <f t="shared" si="1"/>
        <v>-66.59064863367668</v>
      </c>
    </row>
    <row r="72" spans="1:22" ht="15">
      <c r="A72" s="22" t="s">
        <v>9</v>
      </c>
      <c r="B72" s="23" t="s">
        <v>20</v>
      </c>
      <c r="C72" s="23" t="s">
        <v>27</v>
      </c>
      <c r="D72" s="23" t="s">
        <v>177</v>
      </c>
      <c r="E72" s="23" t="s">
        <v>182</v>
      </c>
      <c r="F72" s="23" t="s">
        <v>56</v>
      </c>
      <c r="G72" s="23" t="s">
        <v>57</v>
      </c>
      <c r="H72" s="26" t="s">
        <v>180</v>
      </c>
      <c r="I72" s="27">
        <v>68.653084</v>
      </c>
      <c r="J72" s="24">
        <v>4.33119</v>
      </c>
      <c r="K72" s="25">
        <v>72.984273</v>
      </c>
      <c r="L72" s="24">
        <v>293.723713</v>
      </c>
      <c r="M72" s="24">
        <v>19.022133</v>
      </c>
      <c r="N72" s="28">
        <v>312.745845</v>
      </c>
      <c r="O72" s="27">
        <v>33.376449</v>
      </c>
      <c r="P72" s="24">
        <v>2.554625</v>
      </c>
      <c r="Q72" s="25">
        <v>35.931074</v>
      </c>
      <c r="R72" s="24">
        <v>403.026314</v>
      </c>
      <c r="S72" s="24">
        <v>31.190038</v>
      </c>
      <c r="T72" s="28">
        <v>434.216352</v>
      </c>
      <c r="U72" s="14" t="s">
        <v>18</v>
      </c>
      <c r="V72" s="20">
        <f t="shared" si="1"/>
        <v>-27.97465052628879</v>
      </c>
    </row>
    <row r="73" spans="1:22" ht="15">
      <c r="A73" s="22" t="s">
        <v>9</v>
      </c>
      <c r="B73" s="23" t="s">
        <v>20</v>
      </c>
      <c r="C73" s="23" t="s">
        <v>27</v>
      </c>
      <c r="D73" s="23" t="s">
        <v>177</v>
      </c>
      <c r="E73" s="23" t="s">
        <v>217</v>
      </c>
      <c r="F73" s="23" t="s">
        <v>56</v>
      </c>
      <c r="G73" s="23" t="s">
        <v>57</v>
      </c>
      <c r="H73" s="26" t="s">
        <v>180</v>
      </c>
      <c r="I73" s="27">
        <v>17.995814</v>
      </c>
      <c r="J73" s="24">
        <v>1.13518</v>
      </c>
      <c r="K73" s="25">
        <v>19.130994</v>
      </c>
      <c r="L73" s="24">
        <v>17.995814</v>
      </c>
      <c r="M73" s="24">
        <v>1.13518</v>
      </c>
      <c r="N73" s="28">
        <v>19.130994</v>
      </c>
      <c r="O73" s="27">
        <v>0</v>
      </c>
      <c r="P73" s="24">
        <v>0</v>
      </c>
      <c r="Q73" s="25">
        <v>0</v>
      </c>
      <c r="R73" s="24">
        <v>0</v>
      </c>
      <c r="S73" s="24">
        <v>0</v>
      </c>
      <c r="T73" s="28">
        <v>0</v>
      </c>
      <c r="U73" s="14" t="s">
        <v>18</v>
      </c>
      <c r="V73" s="19" t="s">
        <v>18</v>
      </c>
    </row>
    <row r="74" spans="1:22" ht="15">
      <c r="A74" s="22" t="s">
        <v>9</v>
      </c>
      <c r="B74" s="23" t="s">
        <v>20</v>
      </c>
      <c r="C74" s="23" t="s">
        <v>21</v>
      </c>
      <c r="D74" s="23" t="s">
        <v>197</v>
      </c>
      <c r="E74" s="23" t="s">
        <v>198</v>
      </c>
      <c r="F74" s="23" t="s">
        <v>85</v>
      </c>
      <c r="G74" s="23" t="s">
        <v>199</v>
      </c>
      <c r="H74" s="26" t="s">
        <v>200</v>
      </c>
      <c r="I74" s="27">
        <v>0</v>
      </c>
      <c r="J74" s="24">
        <v>0.198473</v>
      </c>
      <c r="K74" s="25">
        <v>0.198473</v>
      </c>
      <c r="L74" s="24">
        <v>0</v>
      </c>
      <c r="M74" s="24">
        <v>0.6015</v>
      </c>
      <c r="N74" s="28">
        <v>0.6015</v>
      </c>
      <c r="O74" s="27">
        <v>0</v>
      </c>
      <c r="P74" s="24">
        <v>0</v>
      </c>
      <c r="Q74" s="25">
        <v>0</v>
      </c>
      <c r="R74" s="24">
        <v>0</v>
      </c>
      <c r="S74" s="24">
        <v>0</v>
      </c>
      <c r="T74" s="28">
        <v>0</v>
      </c>
      <c r="U74" s="14" t="s">
        <v>18</v>
      </c>
      <c r="V74" s="19" t="s">
        <v>18</v>
      </c>
    </row>
    <row r="75" spans="1:22" ht="15.75">
      <c r="A75" s="11"/>
      <c r="B75" s="7"/>
      <c r="C75" s="7"/>
      <c r="D75" s="7"/>
      <c r="E75" s="7"/>
      <c r="F75" s="7"/>
      <c r="G75" s="7"/>
      <c r="H75" s="10"/>
      <c r="I75" s="12"/>
      <c r="J75" s="8"/>
      <c r="K75" s="9"/>
      <c r="L75" s="8"/>
      <c r="M75" s="8"/>
      <c r="N75" s="13"/>
      <c r="O75" s="12"/>
      <c r="P75" s="8"/>
      <c r="Q75" s="9"/>
      <c r="R75" s="8"/>
      <c r="S75" s="8"/>
      <c r="T75" s="13"/>
      <c r="U75" s="16"/>
      <c r="V75" s="21"/>
    </row>
    <row r="76" spans="1:22" s="5" customFormat="1" ht="20.25" customHeight="1" thickBot="1">
      <c r="A76" s="46" t="s">
        <v>9</v>
      </c>
      <c r="B76" s="47"/>
      <c r="C76" s="47"/>
      <c r="D76" s="47"/>
      <c r="E76" s="47"/>
      <c r="F76" s="47"/>
      <c r="G76" s="47"/>
      <c r="H76" s="48"/>
      <c r="I76" s="35">
        <f>SUM(I6:I74)</f>
        <v>23659.778811000004</v>
      </c>
      <c r="J76" s="36">
        <f>SUM(J6:J74)</f>
        <v>3937.5636219999997</v>
      </c>
      <c r="K76" s="36">
        <f>SUM(K6:K74)</f>
        <v>27597.342428</v>
      </c>
      <c r="L76" s="36">
        <f>SUM(L6:L74)</f>
        <v>65896.591791</v>
      </c>
      <c r="M76" s="36">
        <f>SUM(M6:M74)</f>
        <v>11312.844560999998</v>
      </c>
      <c r="N76" s="37">
        <f>SUM(N6:N74)</f>
        <v>77209.43635000003</v>
      </c>
      <c r="O76" s="35">
        <f>SUM(O6:O74)</f>
        <v>18783.294395999998</v>
      </c>
      <c r="P76" s="36">
        <f>SUM(P6:P74)</f>
        <v>2961.8418219999994</v>
      </c>
      <c r="Q76" s="36">
        <f>SUM(Q6:Q74)</f>
        <v>21745.136218999993</v>
      </c>
      <c r="R76" s="36">
        <f>SUM(R6:R74)</f>
        <v>55294.547711000014</v>
      </c>
      <c r="S76" s="36">
        <f>SUM(S6:S74)</f>
        <v>7718.613748000002</v>
      </c>
      <c r="T76" s="37">
        <f>SUM(T6:T74)</f>
        <v>63013.16146200001</v>
      </c>
      <c r="U76" s="38">
        <f>+((K76/Q76)-1)*100</f>
        <v>26.91271349170301</v>
      </c>
      <c r="V76" s="39">
        <f>+((N76/T76)-1)*100</f>
        <v>22.529063069722444</v>
      </c>
    </row>
    <row r="77" spans="1:22" ht="21" customHeight="1">
      <c r="A77" s="11"/>
      <c r="B77" s="7"/>
      <c r="C77" s="7"/>
      <c r="D77" s="7"/>
      <c r="E77" s="7"/>
      <c r="F77" s="7"/>
      <c r="G77" s="7"/>
      <c r="H77" s="10"/>
      <c r="I77" s="12"/>
      <c r="J77" s="8"/>
      <c r="K77" s="9"/>
      <c r="L77" s="8"/>
      <c r="M77" s="8"/>
      <c r="N77" s="13"/>
      <c r="O77" s="12"/>
      <c r="P77" s="8"/>
      <c r="Q77" s="9"/>
      <c r="R77" s="8"/>
      <c r="S77" s="8"/>
      <c r="T77" s="13"/>
      <c r="U77" s="16"/>
      <c r="V77" s="21"/>
    </row>
    <row r="78" spans="1:22" ht="15">
      <c r="A78" s="22" t="s">
        <v>206</v>
      </c>
      <c r="B78" s="23"/>
      <c r="C78" s="23" t="s">
        <v>27</v>
      </c>
      <c r="D78" s="23" t="s">
        <v>207</v>
      </c>
      <c r="E78" s="23" t="s">
        <v>208</v>
      </c>
      <c r="F78" s="23" t="s">
        <v>56</v>
      </c>
      <c r="G78" s="23" t="s">
        <v>57</v>
      </c>
      <c r="H78" s="26" t="s">
        <v>209</v>
      </c>
      <c r="I78" s="27">
        <v>0</v>
      </c>
      <c r="J78" s="24">
        <v>0</v>
      </c>
      <c r="K78" s="25">
        <v>0</v>
      </c>
      <c r="L78" s="24">
        <v>243.560142</v>
      </c>
      <c r="M78" s="24">
        <v>0</v>
      </c>
      <c r="N78" s="28">
        <v>243.560142</v>
      </c>
      <c r="O78" s="27">
        <v>0</v>
      </c>
      <c r="P78" s="24">
        <v>0</v>
      </c>
      <c r="Q78" s="25">
        <v>0</v>
      </c>
      <c r="R78" s="24">
        <v>0</v>
      </c>
      <c r="S78" s="24">
        <v>0</v>
      </c>
      <c r="T78" s="28">
        <v>0</v>
      </c>
      <c r="U78" s="14" t="s">
        <v>18</v>
      </c>
      <c r="V78" s="19" t="s">
        <v>18</v>
      </c>
    </row>
    <row r="79" spans="1:22" ht="21" customHeight="1">
      <c r="A79" s="11"/>
      <c r="B79" s="7"/>
      <c r="C79" s="7"/>
      <c r="D79" s="7"/>
      <c r="E79" s="7"/>
      <c r="F79" s="7"/>
      <c r="G79" s="7"/>
      <c r="H79" s="10"/>
      <c r="I79" s="12"/>
      <c r="J79" s="8"/>
      <c r="K79" s="9"/>
      <c r="L79" s="8"/>
      <c r="M79" s="8"/>
      <c r="N79" s="13"/>
      <c r="O79" s="12"/>
      <c r="P79" s="8"/>
      <c r="Q79" s="9"/>
      <c r="R79" s="8"/>
      <c r="S79" s="8"/>
      <c r="T79" s="13"/>
      <c r="U79" s="16"/>
      <c r="V79" s="21"/>
    </row>
    <row r="80" spans="1:22" ht="21" thickBot="1">
      <c r="A80" s="49" t="s">
        <v>210</v>
      </c>
      <c r="B80" s="50"/>
      <c r="C80" s="50"/>
      <c r="D80" s="50"/>
      <c r="E80" s="50"/>
      <c r="F80" s="50"/>
      <c r="G80" s="50"/>
      <c r="H80" s="51"/>
      <c r="I80" s="35">
        <f aca="true" t="shared" si="2" ref="I80:T80">SUM(I78)</f>
        <v>0</v>
      </c>
      <c r="J80" s="36">
        <f t="shared" si="2"/>
        <v>0</v>
      </c>
      <c r="K80" s="36">
        <f t="shared" si="2"/>
        <v>0</v>
      </c>
      <c r="L80" s="36">
        <f t="shared" si="2"/>
        <v>243.560142</v>
      </c>
      <c r="M80" s="36">
        <f t="shared" si="2"/>
        <v>0</v>
      </c>
      <c r="N80" s="37">
        <f t="shared" si="2"/>
        <v>243.560142</v>
      </c>
      <c r="O80" s="35">
        <f t="shared" si="2"/>
        <v>0</v>
      </c>
      <c r="P80" s="36">
        <f t="shared" si="2"/>
        <v>0</v>
      </c>
      <c r="Q80" s="36">
        <f t="shared" si="2"/>
        <v>0</v>
      </c>
      <c r="R80" s="36">
        <f t="shared" si="2"/>
        <v>0</v>
      </c>
      <c r="S80" s="36">
        <f t="shared" si="2"/>
        <v>0</v>
      </c>
      <c r="T80" s="37">
        <f t="shared" si="2"/>
        <v>0</v>
      </c>
      <c r="U80" s="41" t="s">
        <v>18</v>
      </c>
      <c r="V80" s="42" t="s">
        <v>18</v>
      </c>
    </row>
    <row r="81" spans="9:20" ht="15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5">
      <c r="A82" s="6" t="s">
        <v>216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5">
      <c r="A83" s="6" t="s">
        <v>17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5">
      <c r="A84" s="40" t="s">
        <v>19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9:22" ht="15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2"/>
    </row>
    <row r="86" spans="9:22" ht="15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</row>
    <row r="87" spans="9:22" ht="15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  <row r="88" spans="9:22" ht="1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9:22" ht="1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</sheetData>
  <sheetProtection/>
  <mergeCells count="4">
    <mergeCell ref="I3:N3"/>
    <mergeCell ref="O3:T3"/>
    <mergeCell ref="A76:H76"/>
    <mergeCell ref="A80:H80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2008-12-17T22:12:47Z</cp:lastPrinted>
  <dcterms:created xsi:type="dcterms:W3CDTF">2007-03-24T16:54:13Z</dcterms:created>
  <dcterms:modified xsi:type="dcterms:W3CDTF">2015-04-16T20:12:10Z</dcterms:modified>
  <cp:category/>
  <cp:version/>
  <cp:contentType/>
  <cp:contentStatus/>
</cp:coreProperties>
</file>