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<sst xmlns="http://schemas.openxmlformats.org/spreadsheetml/2006/main" count="848" uniqueCount="265">
  <si>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</si>
  <si>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</si>
  <si>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</si>
  <si>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</si>
  <si>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</si>
  <si>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</si>
  <si>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</si>
  <si>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</si>
  <si>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</si>
  <si>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</si>
  <si>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</si>
  <si>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</si>
  <si>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</si>
  <si>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</si>
  <si>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</si>
  <si>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</si>
  <si>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</si>
  <si>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</si>
  <si>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</si>
  <si>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</si>
  <si>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</si>
  <si>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</si>
  <si>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</si>
  <si>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</si>
  <si>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</si>
  <si>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</si>
  <si>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</si>
  <si>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</si>
  <si>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</si>
  <si>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</si>
  <si>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</si>
  <si>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</si>
  <si>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</si>
  <si>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</si>
  <si>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</si>
  <si>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</si>
  <si>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</si>
  <si>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</si>
  <si>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</si>
  <si>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</si>
  <si>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</si>
  <si>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</si>
  <si>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</si>
  <si>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</si>
  <si>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</si>
  <si>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</si>
  <si>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</si>
  <si>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</si>
  <si>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</si>
  <si>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</si>
  <si>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</si>
  <si>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</si>
  <si>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HUANCAVELICA</t>
  </si>
  <si>
    <t>ANGARAES</t>
  </si>
  <si>
    <t>CCOCHACCASA</t>
  </si>
  <si>
    <t>COMPAÑIA MINERA ALPAMARCA S.A.C.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</si>
  <si>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</si>
  <si>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</si>
  <si>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</si>
  <si>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</si>
  <si>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</si>
  <si>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</si>
  <si>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</si>
  <si>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</si>
  <si>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</si>
  <si>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</si>
  <si>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</si>
  <si>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LIXIViACIÓN</t>
  </si>
  <si>
    <t>COMPAÑIA MINERA ARGENTUM S.A.</t>
  </si>
  <si>
    <t>MOROCOCHA</t>
  </si>
  <si>
    <t>MANUELITA</t>
  </si>
  <si>
    <t>ANTICONA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</si>
  <si>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</si>
  <si>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</si>
  <si>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</si>
  <si>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</si>
  <si>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</si>
  <si>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</si>
  <si>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</si>
  <si>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</si>
  <si>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CONDESTABLE S.A.</t>
  </si>
  <si>
    <t>ACUMULACION CONDESTABLE</t>
  </si>
  <si>
    <t>CAÑETE</t>
  </si>
  <si>
    <t>COAYLLO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</si>
  <si>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</si>
  <si>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</si>
  <si>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</si>
  <si>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</si>
  <si>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</si>
  <si>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</si>
  <si>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</si>
  <si>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</si>
  <si>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</si>
  <si>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</si>
  <si>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</si>
  <si>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</si>
  <si>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</si>
  <si>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</si>
  <si>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</si>
  <si>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</si>
  <si>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</si>
  <si>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</si>
  <si>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</si>
  <si>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</si>
  <si>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</si>
  <si>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</si>
  <si>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</si>
  <si>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</si>
  <si>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</si>
  <si>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</si>
  <si>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</si>
  <si>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</si>
  <si>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</si>
  <si>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</si>
  <si>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</si>
  <si>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TACAZA</t>
  </si>
  <si>
    <t>PUNO</t>
  </si>
  <si>
    <t>LAMPA</t>
  </si>
  <si>
    <t>SANTA LUCIA</t>
  </si>
  <si>
    <t>CORPORACION MINERA LIBRA S.A.C.</t>
  </si>
  <si>
    <t>MINAS LIBRA IV</t>
  </si>
  <si>
    <t>MARCONA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</si>
  <si>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</si>
  <si>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</si>
  <si>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</si>
  <si>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</si>
  <si>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</si>
  <si>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</si>
  <si>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</si>
  <si>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</si>
  <si>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</si>
  <si>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</si>
  <si>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</si>
  <si>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</si>
  <si>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</si>
  <si>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</si>
  <si>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</si>
  <si>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OYON</t>
  </si>
  <si>
    <t>CASAPALCA-6</t>
  </si>
  <si>
    <t>HUAROCHIRI</t>
  </si>
  <si>
    <t>CHICLA</t>
  </si>
  <si>
    <t>CASAPALCA-8</t>
  </si>
  <si>
    <t>SANTIAGO</t>
  </si>
  <si>
    <t>GOLD FIELDS LA CIMA S.A.</t>
  </si>
  <si>
    <t>CAROLINA Nº1</t>
  </si>
  <si>
    <t>AQUIA</t>
  </si>
  <si>
    <t>AREQUIPA</t>
  </si>
  <si>
    <t>MINERA BATEAS S.A.C.</t>
  </si>
  <si>
    <t>SAN CRISTOBAL</t>
  </si>
  <si>
    <t>CAYLLOMA</t>
  </si>
  <si>
    <t>MINERA CHINALCO PERÚ S.A.</t>
  </si>
  <si>
    <t>TOROMOCHO</t>
  </si>
  <si>
    <t>MINERA COLQUISIRI S.A.</t>
  </si>
  <si>
    <t>MARIA TERESA</t>
  </si>
  <si>
    <t>HUARAL</t>
  </si>
  <si>
    <t>MINERA CUPRIFERA G.J. PICKMANN E.I.R.L.</t>
  </si>
  <si>
    <t>NANCY</t>
  </si>
  <si>
    <t>CARAVELI</t>
  </si>
  <si>
    <t>BELLA UNION</t>
  </si>
  <si>
    <t>MINERA DON ELISEO S.A.C.</t>
  </si>
  <si>
    <t>DIVISION EMBRUJO</t>
  </si>
  <si>
    <t>CERRO AZUL</t>
  </si>
  <si>
    <t>PISCO</t>
  </si>
  <si>
    <t>HUMAY</t>
  </si>
  <si>
    <t>MINERA FERCAR E.I.R.L.</t>
  </si>
  <si>
    <t>RAQUEL</t>
  </si>
  <si>
    <t>YAUCA DEL ROSARIO</t>
  </si>
  <si>
    <t>MINERA HUINAC S.A.C.</t>
  </si>
  <si>
    <t>ADMIRADA-ATILA</t>
  </si>
  <si>
    <t>MINERA PAMPA DE COBRE S.A.</t>
  </si>
  <si>
    <t>MINAS DE COBRE CHAPI</t>
  </si>
  <si>
    <t>GENERAL SANCHEZ CERRO</t>
  </si>
  <si>
    <t>LA CAPILLA</t>
  </si>
  <si>
    <t>MINERA SANTA ENMA S.A.C.</t>
  </si>
  <si>
    <t>CINCO CRUCES</t>
  </si>
  <si>
    <t>EL CARMEN</t>
  </si>
  <si>
    <t>MINERA SHUNTUR S.A.C.</t>
  </si>
  <si>
    <t>SHUNTUR</t>
  </si>
  <si>
    <t>HUARAZ</t>
  </si>
  <si>
    <t>PIRA</t>
  </si>
  <si>
    <t>MINERA TITAN DEL PERU S.R.L.</t>
  </si>
  <si>
    <t>ESPERANZA DE CARAVELI</t>
  </si>
  <si>
    <t>ATICO</t>
  </si>
  <si>
    <t>BELEN</t>
  </si>
  <si>
    <t>CHALA</t>
  </si>
  <si>
    <t>NYRSTAR ANCASH S.A.</t>
  </si>
  <si>
    <t>CONTONGA</t>
  </si>
  <si>
    <t>HUACHIS</t>
  </si>
  <si>
    <t>NYRSTAR CORICANCHA S.A.</t>
  </si>
  <si>
    <t>MINA CORICANCHA</t>
  </si>
  <si>
    <t>SAN MATEO</t>
  </si>
  <si>
    <t>OCTAVIO BERTOLERO S.A.</t>
  </si>
  <si>
    <t>ANGELA VITTORIA</t>
  </si>
  <si>
    <t>PAN AMERICAN SILVER HUARON S.A.</t>
  </si>
  <si>
    <t>HUARON</t>
  </si>
  <si>
    <t>POROMA S.A.C.</t>
  </si>
  <si>
    <t>CHALCO I</t>
  </si>
  <si>
    <t>PROCESADORA SANTA ANA S.A.C.</t>
  </si>
  <si>
    <t>ZORRO I 2008</t>
  </si>
  <si>
    <t>S.M.R.L. GOTAS DE ORO</t>
  </si>
  <si>
    <t>EL SOL NACIENTE TERCERO</t>
  </si>
  <si>
    <t>S.M.R.L. VIRGEN DE LA MERCED</t>
  </si>
  <si>
    <t>VIRGEN DE LA MERCED</t>
  </si>
  <si>
    <t>OCROS</t>
  </si>
  <si>
    <t>SANTIAGO DE CHILCAS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</si>
  <si>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</si>
  <si>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</si>
  <si>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</si>
  <si>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</si>
  <si>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</si>
  <si>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</si>
  <si>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</si>
  <si>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</si>
  <si>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</si>
  <si>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ACUMULACION CUAJONE</t>
  </si>
  <si>
    <t>MARISCAL NIETO</t>
  </si>
  <si>
    <t>TORATA</t>
  </si>
  <si>
    <t>TOQUEPALA 1</t>
  </si>
  <si>
    <t>TACNA</t>
  </si>
  <si>
    <t>JORGE BASADRE</t>
  </si>
  <si>
    <t>ILABAYA</t>
  </si>
  <si>
    <t>TOTORAL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</si>
  <si>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</si>
  <si>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</si>
  <si>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</si>
  <si>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</si>
  <si>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</si>
  <si>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</si>
  <si>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</si>
  <si>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</si>
  <si>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</si>
  <si>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COMPAÑIA MINERA CAUDALOSA S.A.</t>
  </si>
  <si>
    <t>CORPORACION MINERA CASTROVIRREYNA S.A</t>
  </si>
  <si>
    <t>N 1 RELIQUIAS</t>
  </si>
  <si>
    <t>CASTROVIRREYNA</t>
  </si>
  <si>
    <t>DOE RUN PERU S.R.L. EN LIQUIDACION EN MARCHA</t>
  </si>
  <si>
    <t>MILPO ANDINA PERU S.A.C.</t>
  </si>
  <si>
    <t>HUDBAY PERU S.A.C.</t>
  </si>
  <si>
    <t>KATANGA ESTE</t>
  </si>
  <si>
    <t>CHUMBIVILCAS</t>
  </si>
  <si>
    <t>VELILLE</t>
  </si>
  <si>
    <t>ACUMULACION TOQUEPALA</t>
  </si>
  <si>
    <t>PRODUCCIÓN MINERA METÁLICA DE COBRE (TMF) - 2015/2014</t>
  </si>
  <si>
    <t>COMPAÑIA MINERA ZELTA S.A.C.</t>
  </si>
  <si>
    <t>ZELTA</t>
  </si>
  <si>
    <t>SALAVERRY</t>
  </si>
  <si>
    <t>PARARRAYO</t>
  </si>
  <si>
    <t>WCBS LLC PERU S.A.C.</t>
  </si>
  <si>
    <t>DOÑA ANGELINA UNO</t>
  </si>
  <si>
    <t>COMPAÑIA MINERA MODESTO S.R.L.</t>
  </si>
  <si>
    <t>LA QUEBRADITA</t>
  </si>
  <si>
    <t>EMPRESA MINERA MINAS ICAS S.A.C.</t>
  </si>
  <si>
    <t>MINAS ICAS II</t>
  </si>
  <si>
    <t>S.M.R.L. MAGISTRAL DE HUARAZ S.A.C.</t>
  </si>
  <si>
    <t>SIMARRONA</t>
  </si>
  <si>
    <t>TOTAL - MARZO</t>
  </si>
  <si>
    <t>TOTAL ACUMULADO ENERO -MARZO</t>
  </si>
  <si>
    <t>TOTAL COMPARADO ACUMULADO - ENERO - MARZO</t>
  </si>
  <si>
    <t>Var. % 2015/2014 - MARZO</t>
  </si>
  <si>
    <t>Var. % 2015/2014 - ENERO - MARZO</t>
  </si>
  <si>
    <t>Ajuste ene-mar-2015</t>
  </si>
  <si>
    <t>NASCA</t>
  </si>
  <si>
    <t>COLQUIJIRCA Nº 2</t>
  </si>
  <si>
    <t>TINYAHUARCO</t>
  </si>
  <si>
    <t>MORADA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</si>
</sst>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 quotePrefix="1">
      <alignment horizontal="right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46" t="s">
        <v>242</v>
      </c>
    </row>
    <row r="2" ht="13.5" thickBot="1">
      <c r="A2" s="65"/>
    </row>
    <row r="3" spans="1:22" ht="13.5" thickBot="1">
      <c r="A3" s="47"/>
      <c r="I3" s="56">
        <v>2015</v>
      </c>
      <c r="J3" s="57"/>
      <c r="K3" s="57"/>
      <c r="L3" s="57"/>
      <c r="M3" s="57"/>
      <c r="N3" s="58"/>
      <c r="O3" s="56">
        <v>2014</v>
      </c>
      <c r="P3" s="57"/>
      <c r="Q3" s="57"/>
      <c r="R3" s="57"/>
      <c r="S3" s="57"/>
      <c r="T3" s="58"/>
      <c r="U3" s="5"/>
      <c r="V3" s="5"/>
    </row>
    <row r="4" spans="1:22" ht="73.5" customHeight="1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255</v>
      </c>
      <c r="L4" s="29" t="s">
        <v>13</v>
      </c>
      <c r="M4" s="29" t="s">
        <v>8</v>
      </c>
      <c r="N4" s="49" t="s">
        <v>256</v>
      </c>
      <c r="O4" s="48" t="s">
        <v>14</v>
      </c>
      <c r="P4" s="29" t="s">
        <v>15</v>
      </c>
      <c r="Q4" s="29" t="s">
        <v>255</v>
      </c>
      <c r="R4" s="29" t="s">
        <v>16</v>
      </c>
      <c r="S4" s="29" t="s">
        <v>17</v>
      </c>
      <c r="T4" s="49" t="s">
        <v>257</v>
      </c>
      <c r="U4" s="50" t="s">
        <v>258</v>
      </c>
      <c r="V4" s="49" t="s">
        <v>259</v>
      </c>
    </row>
    <row r="5" spans="1:22" ht="12.75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>
      <c r="A6" s="42" t="s">
        <v>9</v>
      </c>
      <c r="B6" s="39" t="s">
        <v>38</v>
      </c>
      <c r="C6" s="39" t="s">
        <v>39</v>
      </c>
      <c r="D6" s="39" t="s">
        <v>40</v>
      </c>
      <c r="E6" s="39" t="s">
        <v>41</v>
      </c>
      <c r="F6" s="39" t="s">
        <v>42</v>
      </c>
      <c r="G6" s="39" t="s">
        <v>43</v>
      </c>
      <c r="H6" s="43" t="s">
        <v>44</v>
      </c>
      <c r="I6" s="44">
        <v>0</v>
      </c>
      <c r="J6" s="40">
        <v>10.237158</v>
      </c>
      <c r="K6" s="41">
        <v>10.237158</v>
      </c>
      <c r="L6" s="40">
        <v>0</v>
      </c>
      <c r="M6" s="40">
        <v>24.890739</v>
      </c>
      <c r="N6" s="45">
        <v>24.890739</v>
      </c>
      <c r="O6" s="44">
        <v>0</v>
      </c>
      <c r="P6" s="40">
        <v>0</v>
      </c>
      <c r="Q6" s="41">
        <v>0</v>
      </c>
      <c r="R6" s="40">
        <v>2.56614</v>
      </c>
      <c r="S6" s="40">
        <v>7.546977</v>
      </c>
      <c r="T6" s="45">
        <v>10.113117</v>
      </c>
      <c r="U6" s="37" t="s">
        <v>29</v>
      </c>
      <c r="V6" s="38" t="s">
        <v>29</v>
      </c>
    </row>
    <row r="7" spans="1:22" ht="15">
      <c r="A7" s="42" t="s">
        <v>9</v>
      </c>
      <c r="B7" s="39" t="s">
        <v>38</v>
      </c>
      <c r="C7" s="39" t="s">
        <v>32</v>
      </c>
      <c r="D7" s="39" t="s">
        <v>45</v>
      </c>
      <c r="E7" s="39" t="s">
        <v>46</v>
      </c>
      <c r="F7" s="39" t="s">
        <v>47</v>
      </c>
      <c r="G7" s="39" t="s">
        <v>48</v>
      </c>
      <c r="H7" s="43" t="s">
        <v>49</v>
      </c>
      <c r="I7" s="44">
        <v>0</v>
      </c>
      <c r="J7" s="40">
        <v>26.15422</v>
      </c>
      <c r="K7" s="41">
        <v>26.15422</v>
      </c>
      <c r="L7" s="40">
        <v>0</v>
      </c>
      <c r="M7" s="40">
        <v>73.309438</v>
      </c>
      <c r="N7" s="45">
        <v>73.309438</v>
      </c>
      <c r="O7" s="44">
        <v>4.712014</v>
      </c>
      <c r="P7" s="40">
        <v>40.038502</v>
      </c>
      <c r="Q7" s="41">
        <v>44.750516</v>
      </c>
      <c r="R7" s="40">
        <v>13.251819</v>
      </c>
      <c r="S7" s="40">
        <v>117.965715</v>
      </c>
      <c r="T7" s="45">
        <v>131.217534</v>
      </c>
      <c r="U7" s="26">
        <f>+((K7/Q7)-1)*100</f>
        <v>-41.55548955010933</v>
      </c>
      <c r="V7" s="32">
        <f>+((N7/T7)-1)*100</f>
        <v>-44.13137043102792</v>
      </c>
    </row>
    <row r="8" spans="1:22" ht="15">
      <c r="A8" s="42" t="s">
        <v>9</v>
      </c>
      <c r="B8" s="39" t="s">
        <v>38</v>
      </c>
      <c r="C8" s="39" t="s">
        <v>32</v>
      </c>
      <c r="D8" s="39" t="s">
        <v>50</v>
      </c>
      <c r="E8" s="39" t="s">
        <v>51</v>
      </c>
      <c r="F8" s="39" t="s">
        <v>52</v>
      </c>
      <c r="G8" s="39" t="s">
        <v>53</v>
      </c>
      <c r="H8" s="43" t="s">
        <v>54</v>
      </c>
      <c r="I8" s="44">
        <v>0</v>
      </c>
      <c r="J8" s="40">
        <v>35.350354</v>
      </c>
      <c r="K8" s="41">
        <v>35.350354</v>
      </c>
      <c r="L8" s="40">
        <v>0</v>
      </c>
      <c r="M8" s="40">
        <v>93.528123</v>
      </c>
      <c r="N8" s="45">
        <v>93.528123</v>
      </c>
      <c r="O8" s="44">
        <v>0</v>
      </c>
      <c r="P8" s="40">
        <v>21.52432</v>
      </c>
      <c r="Q8" s="41">
        <v>21.52432</v>
      </c>
      <c r="R8" s="40">
        <v>0</v>
      </c>
      <c r="S8" s="40">
        <v>66.902038</v>
      </c>
      <c r="T8" s="45">
        <v>66.902038</v>
      </c>
      <c r="U8" s="26">
        <f aca="true" t="shared" si="0" ref="U8:U21">+((K8/Q8)-1)*100</f>
        <v>64.2344752354546</v>
      </c>
      <c r="V8" s="32">
        <f aca="true" t="shared" si="1" ref="V8:V21">+((N8/T8)-1)*100</f>
        <v>39.798615701363225</v>
      </c>
    </row>
    <row r="9" spans="1:22" ht="15">
      <c r="A9" s="42" t="s">
        <v>9</v>
      </c>
      <c r="B9" s="39" t="s">
        <v>38</v>
      </c>
      <c r="C9" s="39" t="s">
        <v>32</v>
      </c>
      <c r="D9" s="39" t="s">
        <v>55</v>
      </c>
      <c r="E9" s="39" t="s">
        <v>56</v>
      </c>
      <c r="F9" s="39" t="s">
        <v>33</v>
      </c>
      <c r="G9" s="39" t="s">
        <v>34</v>
      </c>
      <c r="H9" s="43" t="s">
        <v>57</v>
      </c>
      <c r="I9" s="44">
        <v>0</v>
      </c>
      <c r="J9" s="40">
        <v>60.118222</v>
      </c>
      <c r="K9" s="41">
        <v>60.118222</v>
      </c>
      <c r="L9" s="40">
        <v>0</v>
      </c>
      <c r="M9" s="40">
        <v>144.007699</v>
      </c>
      <c r="N9" s="45">
        <v>144.007699</v>
      </c>
      <c r="O9" s="44">
        <v>0</v>
      </c>
      <c r="P9" s="40">
        <v>0</v>
      </c>
      <c r="Q9" s="41">
        <v>0</v>
      </c>
      <c r="R9" s="40">
        <v>0</v>
      </c>
      <c r="S9" s="40">
        <v>0</v>
      </c>
      <c r="T9" s="45">
        <v>0</v>
      </c>
      <c r="U9" s="37" t="s">
        <v>29</v>
      </c>
      <c r="V9" s="38" t="s">
        <v>29</v>
      </c>
    </row>
    <row r="10" spans="1:22" ht="15">
      <c r="A10" s="42" t="s">
        <v>9</v>
      </c>
      <c r="B10" s="39" t="s">
        <v>38</v>
      </c>
      <c r="C10" s="39" t="s">
        <v>32</v>
      </c>
      <c r="D10" s="39" t="s">
        <v>55</v>
      </c>
      <c r="E10" s="39" t="s">
        <v>58</v>
      </c>
      <c r="F10" s="39" t="s">
        <v>33</v>
      </c>
      <c r="G10" s="39" t="s">
        <v>34</v>
      </c>
      <c r="H10" s="43" t="s">
        <v>57</v>
      </c>
      <c r="I10" s="44">
        <v>0</v>
      </c>
      <c r="J10" s="40">
        <v>20.361933</v>
      </c>
      <c r="K10" s="41">
        <v>20.361933</v>
      </c>
      <c r="L10" s="40">
        <v>0</v>
      </c>
      <c r="M10" s="40">
        <v>69.081665</v>
      </c>
      <c r="N10" s="45">
        <v>69.081665</v>
      </c>
      <c r="O10" s="44">
        <v>0</v>
      </c>
      <c r="P10" s="40">
        <v>0</v>
      </c>
      <c r="Q10" s="41">
        <v>0</v>
      </c>
      <c r="R10" s="40">
        <v>0</v>
      </c>
      <c r="S10" s="40">
        <v>0</v>
      </c>
      <c r="T10" s="45">
        <v>0</v>
      </c>
      <c r="U10" s="37" t="s">
        <v>29</v>
      </c>
      <c r="V10" s="38" t="s">
        <v>29</v>
      </c>
    </row>
    <row r="11" spans="1:22" ht="15">
      <c r="A11" s="42" t="s">
        <v>9</v>
      </c>
      <c r="B11" s="39" t="s">
        <v>38</v>
      </c>
      <c r="C11" s="39" t="s">
        <v>32</v>
      </c>
      <c r="D11" s="39" t="s">
        <v>59</v>
      </c>
      <c r="E11" s="51" t="s">
        <v>60</v>
      </c>
      <c r="F11" s="39" t="s">
        <v>42</v>
      </c>
      <c r="G11" s="39" t="s">
        <v>61</v>
      </c>
      <c r="H11" s="43" t="s">
        <v>62</v>
      </c>
      <c r="I11" s="44">
        <v>33228.4328</v>
      </c>
      <c r="J11" s="40">
        <v>1511.3195</v>
      </c>
      <c r="K11" s="41">
        <v>34739.7523</v>
      </c>
      <c r="L11" s="40">
        <v>82248.3758</v>
      </c>
      <c r="M11" s="40">
        <v>4865.167</v>
      </c>
      <c r="N11" s="45">
        <v>87113.5428</v>
      </c>
      <c r="O11" s="44">
        <v>32018</v>
      </c>
      <c r="P11" s="40">
        <v>737.9777</v>
      </c>
      <c r="Q11" s="41">
        <v>32755.9777</v>
      </c>
      <c r="R11" s="40">
        <v>101393.9047</v>
      </c>
      <c r="S11" s="40">
        <v>2675.6657</v>
      </c>
      <c r="T11" s="45">
        <v>104069.5704</v>
      </c>
      <c r="U11" s="26">
        <f t="shared" si="0"/>
        <v>6.056221609895651</v>
      </c>
      <c r="V11" s="32">
        <f t="shared" si="1"/>
        <v>-16.292973570303126</v>
      </c>
    </row>
    <row r="12" spans="1:22" ht="15">
      <c r="A12" s="42" t="s">
        <v>9</v>
      </c>
      <c r="B12" s="39" t="s">
        <v>38</v>
      </c>
      <c r="C12" s="39" t="s">
        <v>32</v>
      </c>
      <c r="D12" s="39" t="s">
        <v>63</v>
      </c>
      <c r="E12" s="39" t="s">
        <v>64</v>
      </c>
      <c r="F12" s="39" t="s">
        <v>65</v>
      </c>
      <c r="G12" s="39" t="s">
        <v>66</v>
      </c>
      <c r="H12" s="43" t="s">
        <v>66</v>
      </c>
      <c r="I12" s="44">
        <v>12050.4999</v>
      </c>
      <c r="J12" s="40">
        <v>0</v>
      </c>
      <c r="K12" s="41">
        <v>12050.4999</v>
      </c>
      <c r="L12" s="40">
        <v>37839.89824</v>
      </c>
      <c r="M12" s="40">
        <v>0</v>
      </c>
      <c r="N12" s="45">
        <v>37839.89824</v>
      </c>
      <c r="O12" s="44">
        <v>15287.73246</v>
      </c>
      <c r="P12" s="40">
        <v>0</v>
      </c>
      <c r="Q12" s="41">
        <v>15287.73246</v>
      </c>
      <c r="R12" s="40">
        <v>37357.11285</v>
      </c>
      <c r="S12" s="40">
        <v>0</v>
      </c>
      <c r="T12" s="45">
        <v>37357.11285</v>
      </c>
      <c r="U12" s="26">
        <f t="shared" si="0"/>
        <v>-21.175361149667836</v>
      </c>
      <c r="V12" s="32">
        <f t="shared" si="1"/>
        <v>1.2923519864571187</v>
      </c>
    </row>
    <row r="13" spans="1:22" ht="15">
      <c r="A13" s="42" t="s">
        <v>9</v>
      </c>
      <c r="B13" s="39" t="s">
        <v>38</v>
      </c>
      <c r="C13" s="39" t="s">
        <v>32</v>
      </c>
      <c r="D13" s="39" t="s">
        <v>68</v>
      </c>
      <c r="E13" s="39" t="s">
        <v>69</v>
      </c>
      <c r="F13" s="39" t="s">
        <v>33</v>
      </c>
      <c r="G13" s="39" t="s">
        <v>34</v>
      </c>
      <c r="H13" s="43" t="s">
        <v>69</v>
      </c>
      <c r="I13" s="44">
        <v>252.711045</v>
      </c>
      <c r="J13" s="40">
        <v>17.232512</v>
      </c>
      <c r="K13" s="41">
        <v>269.943557</v>
      </c>
      <c r="L13" s="40">
        <v>558.744052</v>
      </c>
      <c r="M13" s="40">
        <v>54.409386</v>
      </c>
      <c r="N13" s="45">
        <v>613.153438</v>
      </c>
      <c r="O13" s="44">
        <v>70.147782</v>
      </c>
      <c r="P13" s="40">
        <v>25.322032</v>
      </c>
      <c r="Q13" s="41">
        <v>95.469814</v>
      </c>
      <c r="R13" s="40">
        <v>189.276733</v>
      </c>
      <c r="S13" s="40">
        <v>88.100718</v>
      </c>
      <c r="T13" s="45">
        <v>277.377451</v>
      </c>
      <c r="U13" s="37" t="s">
        <v>29</v>
      </c>
      <c r="V13" s="38" t="s">
        <v>29</v>
      </c>
    </row>
    <row r="14" spans="1:22" ht="15">
      <c r="A14" s="42" t="s">
        <v>9</v>
      </c>
      <c r="B14" s="39" t="s">
        <v>38</v>
      </c>
      <c r="C14" s="39" t="s">
        <v>32</v>
      </c>
      <c r="D14" s="39" t="s">
        <v>68</v>
      </c>
      <c r="E14" s="39" t="s">
        <v>71</v>
      </c>
      <c r="F14" s="39" t="s">
        <v>33</v>
      </c>
      <c r="G14" s="39" t="s">
        <v>34</v>
      </c>
      <c r="H14" s="43" t="s">
        <v>34</v>
      </c>
      <c r="I14" s="44">
        <v>224.657082</v>
      </c>
      <c r="J14" s="40">
        <v>33.624648</v>
      </c>
      <c r="K14" s="41">
        <v>258.28173</v>
      </c>
      <c r="L14" s="40">
        <v>491.746761</v>
      </c>
      <c r="M14" s="40">
        <v>114.293434</v>
      </c>
      <c r="N14" s="45">
        <v>606.040195</v>
      </c>
      <c r="O14" s="44">
        <v>50.662764</v>
      </c>
      <c r="P14" s="40">
        <v>40.759516</v>
      </c>
      <c r="Q14" s="41">
        <v>91.42228</v>
      </c>
      <c r="R14" s="40">
        <v>134.267793</v>
      </c>
      <c r="S14" s="40">
        <v>112.784131</v>
      </c>
      <c r="T14" s="45">
        <v>247.051924</v>
      </c>
      <c r="U14" s="37" t="s">
        <v>29</v>
      </c>
      <c r="V14" s="38" t="s">
        <v>29</v>
      </c>
    </row>
    <row r="15" spans="1:22" ht="15">
      <c r="A15" s="42" t="s">
        <v>9</v>
      </c>
      <c r="B15" s="39" t="s">
        <v>38</v>
      </c>
      <c r="C15" s="39" t="s">
        <v>32</v>
      </c>
      <c r="D15" s="39" t="s">
        <v>68</v>
      </c>
      <c r="E15" s="39" t="s">
        <v>70</v>
      </c>
      <c r="F15" s="39" t="s">
        <v>33</v>
      </c>
      <c r="G15" s="39" t="s">
        <v>34</v>
      </c>
      <c r="H15" s="43" t="s">
        <v>34</v>
      </c>
      <c r="I15" s="44">
        <v>250.45805</v>
      </c>
      <c r="J15" s="40">
        <v>4.36838</v>
      </c>
      <c r="K15" s="41">
        <v>254.82643</v>
      </c>
      <c r="L15" s="40">
        <v>573.146705</v>
      </c>
      <c r="M15" s="40">
        <v>16.460855</v>
      </c>
      <c r="N15" s="45">
        <v>589.60756</v>
      </c>
      <c r="O15" s="44">
        <v>87.323776</v>
      </c>
      <c r="P15" s="40">
        <v>4.48033</v>
      </c>
      <c r="Q15" s="41">
        <v>91.804106</v>
      </c>
      <c r="R15" s="40">
        <v>240.565442</v>
      </c>
      <c r="S15" s="40">
        <v>13.695107</v>
      </c>
      <c r="T15" s="45">
        <v>254.260549</v>
      </c>
      <c r="U15" s="37" t="s">
        <v>29</v>
      </c>
      <c r="V15" s="38" t="s">
        <v>29</v>
      </c>
    </row>
    <row r="16" spans="1:22" ht="15">
      <c r="A16" s="42" t="s">
        <v>9</v>
      </c>
      <c r="B16" s="39" t="s">
        <v>38</v>
      </c>
      <c r="C16" s="39" t="s">
        <v>32</v>
      </c>
      <c r="D16" s="39" t="s">
        <v>72</v>
      </c>
      <c r="E16" s="51" t="s">
        <v>73</v>
      </c>
      <c r="F16" s="39" t="s">
        <v>74</v>
      </c>
      <c r="G16" s="39" t="s">
        <v>74</v>
      </c>
      <c r="H16" s="43" t="s">
        <v>75</v>
      </c>
      <c r="I16" s="44">
        <v>67.689</v>
      </c>
      <c r="J16" s="40">
        <v>118.168305</v>
      </c>
      <c r="K16" s="41">
        <v>185.857305</v>
      </c>
      <c r="L16" s="40">
        <v>201.645915</v>
      </c>
      <c r="M16" s="40">
        <v>325.882534</v>
      </c>
      <c r="N16" s="45">
        <v>527.528449</v>
      </c>
      <c r="O16" s="44">
        <v>112.232922</v>
      </c>
      <c r="P16" s="40">
        <v>106.023968</v>
      </c>
      <c r="Q16" s="41">
        <v>218.25689</v>
      </c>
      <c r="R16" s="40">
        <v>308.454635</v>
      </c>
      <c r="S16" s="40">
        <v>293.56536</v>
      </c>
      <c r="T16" s="45">
        <v>602.019995</v>
      </c>
      <c r="U16" s="26">
        <f t="shared" si="0"/>
        <v>-14.844702038959689</v>
      </c>
      <c r="V16" s="32">
        <f t="shared" si="1"/>
        <v>-12.373599983169992</v>
      </c>
    </row>
    <row r="17" spans="1:22" ht="15">
      <c r="A17" s="42" t="s">
        <v>9</v>
      </c>
      <c r="B17" s="39" t="s">
        <v>38</v>
      </c>
      <c r="C17" s="39" t="s">
        <v>32</v>
      </c>
      <c r="D17" s="39" t="s">
        <v>76</v>
      </c>
      <c r="E17" s="51" t="s">
        <v>77</v>
      </c>
      <c r="F17" s="39" t="s">
        <v>33</v>
      </c>
      <c r="G17" s="39" t="s">
        <v>34</v>
      </c>
      <c r="H17" s="43" t="s">
        <v>34</v>
      </c>
      <c r="I17" s="44">
        <v>235.030491</v>
      </c>
      <c r="J17" s="40">
        <v>0</v>
      </c>
      <c r="K17" s="41">
        <v>235.030491</v>
      </c>
      <c r="L17" s="40">
        <v>586.202625</v>
      </c>
      <c r="M17" s="40">
        <v>0</v>
      </c>
      <c r="N17" s="45">
        <v>586.202625</v>
      </c>
      <c r="O17" s="44">
        <v>187.210861</v>
      </c>
      <c r="P17" s="40">
        <v>0</v>
      </c>
      <c r="Q17" s="41">
        <v>187.210861</v>
      </c>
      <c r="R17" s="40">
        <v>588.948883</v>
      </c>
      <c r="S17" s="40">
        <v>0</v>
      </c>
      <c r="T17" s="45">
        <v>588.948883</v>
      </c>
      <c r="U17" s="26">
        <f t="shared" si="0"/>
        <v>25.543192176227425</v>
      </c>
      <c r="V17" s="32">
        <f t="shared" si="1"/>
        <v>-0.4662981931489618</v>
      </c>
    </row>
    <row r="18" spans="1:22" ht="15">
      <c r="A18" s="42" t="s">
        <v>9</v>
      </c>
      <c r="B18" s="39" t="s">
        <v>38</v>
      </c>
      <c r="C18" s="39" t="s">
        <v>32</v>
      </c>
      <c r="D18" s="39" t="s">
        <v>231</v>
      </c>
      <c r="E18" s="39" t="s">
        <v>78</v>
      </c>
      <c r="F18" s="39" t="s">
        <v>52</v>
      </c>
      <c r="G18" s="39" t="s">
        <v>52</v>
      </c>
      <c r="H18" s="43" t="s">
        <v>79</v>
      </c>
      <c r="I18" s="44">
        <v>49.555221</v>
      </c>
      <c r="J18" s="40">
        <v>28.778408</v>
      </c>
      <c r="K18" s="41">
        <v>78.333629</v>
      </c>
      <c r="L18" s="40">
        <v>207.614053</v>
      </c>
      <c r="M18" s="40">
        <v>111.114266</v>
      </c>
      <c r="N18" s="45">
        <v>318.728319</v>
      </c>
      <c r="O18" s="44">
        <v>82.565952</v>
      </c>
      <c r="P18" s="40">
        <v>47.50027</v>
      </c>
      <c r="Q18" s="41">
        <v>130.066222</v>
      </c>
      <c r="R18" s="40">
        <v>177.503047</v>
      </c>
      <c r="S18" s="40">
        <v>98.644413</v>
      </c>
      <c r="T18" s="45">
        <v>276.14746</v>
      </c>
      <c r="U18" s="26">
        <f t="shared" si="0"/>
        <v>-39.774041410997555</v>
      </c>
      <c r="V18" s="32">
        <f t="shared" si="1"/>
        <v>15.41960914650453</v>
      </c>
    </row>
    <row r="19" spans="1:22" ht="15">
      <c r="A19" s="42" t="s">
        <v>9</v>
      </c>
      <c r="B19" s="39" t="s">
        <v>38</v>
      </c>
      <c r="C19" s="39" t="s">
        <v>32</v>
      </c>
      <c r="D19" s="39" t="s">
        <v>80</v>
      </c>
      <c r="E19" s="39" t="s">
        <v>81</v>
      </c>
      <c r="F19" s="39" t="s">
        <v>20</v>
      </c>
      <c r="G19" s="39" t="s">
        <v>82</v>
      </c>
      <c r="H19" s="43" t="s">
        <v>83</v>
      </c>
      <c r="I19" s="44">
        <v>1434.334885</v>
      </c>
      <c r="J19" s="40">
        <v>0</v>
      </c>
      <c r="K19" s="41">
        <v>1434.334885</v>
      </c>
      <c r="L19" s="40">
        <v>4208.706634</v>
      </c>
      <c r="M19" s="40">
        <v>0</v>
      </c>
      <c r="N19" s="45">
        <v>4208.706634</v>
      </c>
      <c r="O19" s="44">
        <v>1607.739842</v>
      </c>
      <c r="P19" s="40">
        <v>0</v>
      </c>
      <c r="Q19" s="41">
        <v>1607.739842</v>
      </c>
      <c r="R19" s="40">
        <v>4649.547337</v>
      </c>
      <c r="S19" s="40">
        <v>0</v>
      </c>
      <c r="T19" s="45">
        <v>4649.547337</v>
      </c>
      <c r="U19" s="26">
        <f t="shared" si="0"/>
        <v>-10.785635366496072</v>
      </c>
      <c r="V19" s="32">
        <f t="shared" si="1"/>
        <v>-9.481368207435882</v>
      </c>
    </row>
    <row r="20" spans="1:22" ht="15">
      <c r="A20" s="42" t="s">
        <v>9</v>
      </c>
      <c r="B20" s="39" t="s">
        <v>38</v>
      </c>
      <c r="C20" s="39" t="s">
        <v>32</v>
      </c>
      <c r="D20" s="39" t="s">
        <v>84</v>
      </c>
      <c r="E20" s="51" t="s">
        <v>85</v>
      </c>
      <c r="F20" s="39" t="s">
        <v>86</v>
      </c>
      <c r="G20" s="39" t="s">
        <v>87</v>
      </c>
      <c r="H20" s="43" t="s">
        <v>88</v>
      </c>
      <c r="I20" s="44">
        <v>2545.288852</v>
      </c>
      <c r="J20" s="40">
        <v>244.509116</v>
      </c>
      <c r="K20" s="41">
        <v>2789.797968</v>
      </c>
      <c r="L20" s="40">
        <v>8366.820252</v>
      </c>
      <c r="M20" s="40">
        <v>688.946897</v>
      </c>
      <c r="N20" s="45">
        <v>9055.767149</v>
      </c>
      <c r="O20" s="44">
        <v>2279.574</v>
      </c>
      <c r="P20" s="40">
        <v>264.4384</v>
      </c>
      <c r="Q20" s="41">
        <v>2544.0124</v>
      </c>
      <c r="R20" s="40">
        <v>8843.0677</v>
      </c>
      <c r="S20" s="40">
        <v>616.8629</v>
      </c>
      <c r="T20" s="45">
        <v>9459.9306</v>
      </c>
      <c r="U20" s="26">
        <f t="shared" si="0"/>
        <v>9.66133529852291</v>
      </c>
      <c r="V20" s="32">
        <f t="shared" si="1"/>
        <v>-4.272372262434998</v>
      </c>
    </row>
    <row r="21" spans="1:22" ht="15">
      <c r="A21" s="42" t="s">
        <v>9</v>
      </c>
      <c r="B21" s="39" t="s">
        <v>38</v>
      </c>
      <c r="C21" s="39" t="s">
        <v>32</v>
      </c>
      <c r="D21" s="39" t="s">
        <v>84</v>
      </c>
      <c r="E21" s="39" t="s">
        <v>89</v>
      </c>
      <c r="F21" s="39" t="s">
        <v>74</v>
      </c>
      <c r="G21" s="39" t="s">
        <v>74</v>
      </c>
      <c r="H21" s="43" t="s">
        <v>90</v>
      </c>
      <c r="I21" s="44">
        <v>0</v>
      </c>
      <c r="J21" s="40">
        <v>0</v>
      </c>
      <c r="K21" s="41">
        <v>0</v>
      </c>
      <c r="L21" s="40">
        <v>0</v>
      </c>
      <c r="M21" s="40">
        <v>0</v>
      </c>
      <c r="N21" s="45">
        <v>0</v>
      </c>
      <c r="O21" s="44">
        <v>119.288</v>
      </c>
      <c r="P21" s="40">
        <v>91.0432</v>
      </c>
      <c r="Q21" s="41">
        <v>210.3312</v>
      </c>
      <c r="R21" s="40">
        <v>327.5089</v>
      </c>
      <c r="S21" s="40">
        <v>266.869</v>
      </c>
      <c r="T21" s="45">
        <v>594.3779</v>
      </c>
      <c r="U21" s="37" t="s">
        <v>29</v>
      </c>
      <c r="V21" s="38" t="s">
        <v>29</v>
      </c>
    </row>
    <row r="22" spans="1:22" ht="15">
      <c r="A22" s="42" t="s">
        <v>9</v>
      </c>
      <c r="B22" s="39" t="s">
        <v>38</v>
      </c>
      <c r="C22" s="39" t="s">
        <v>32</v>
      </c>
      <c r="D22" s="39" t="s">
        <v>249</v>
      </c>
      <c r="E22" s="39" t="s">
        <v>250</v>
      </c>
      <c r="F22" s="39" t="s">
        <v>146</v>
      </c>
      <c r="G22" s="39" t="s">
        <v>157</v>
      </c>
      <c r="H22" s="43" t="s">
        <v>158</v>
      </c>
      <c r="I22" s="44">
        <v>0</v>
      </c>
      <c r="J22" s="40">
        <v>0</v>
      </c>
      <c r="K22" s="41">
        <v>0</v>
      </c>
      <c r="L22" s="40">
        <v>0</v>
      </c>
      <c r="M22" s="40">
        <v>0</v>
      </c>
      <c r="N22" s="45">
        <v>0</v>
      </c>
      <c r="O22" s="44">
        <v>20.2</v>
      </c>
      <c r="P22" s="40">
        <v>0</v>
      </c>
      <c r="Q22" s="41">
        <v>20.2</v>
      </c>
      <c r="R22" s="40">
        <v>33.7</v>
      </c>
      <c r="S22" s="40">
        <v>0</v>
      </c>
      <c r="T22" s="45">
        <v>33.7</v>
      </c>
      <c r="U22" s="37" t="s">
        <v>29</v>
      </c>
      <c r="V22" s="38" t="s">
        <v>29</v>
      </c>
    </row>
    <row r="23" spans="1:22" ht="15">
      <c r="A23" s="42" t="s">
        <v>9</v>
      </c>
      <c r="B23" s="39" t="s">
        <v>38</v>
      </c>
      <c r="C23" s="39" t="s">
        <v>32</v>
      </c>
      <c r="D23" s="39" t="s">
        <v>91</v>
      </c>
      <c r="E23" s="39" t="s">
        <v>92</v>
      </c>
      <c r="F23" s="39" t="s">
        <v>93</v>
      </c>
      <c r="G23" s="39" t="s">
        <v>94</v>
      </c>
      <c r="H23" s="43" t="s">
        <v>92</v>
      </c>
      <c r="I23" s="44">
        <v>99.407024</v>
      </c>
      <c r="J23" s="40">
        <v>12.80601</v>
      </c>
      <c r="K23" s="41">
        <v>112.213034</v>
      </c>
      <c r="L23" s="40">
        <v>317.082785</v>
      </c>
      <c r="M23" s="40">
        <v>41.996515</v>
      </c>
      <c r="N23" s="45">
        <v>359.0793</v>
      </c>
      <c r="O23" s="44">
        <v>144.7164</v>
      </c>
      <c r="P23" s="40">
        <v>8.6604</v>
      </c>
      <c r="Q23" s="41">
        <v>153.3768</v>
      </c>
      <c r="R23" s="40">
        <v>380.793233</v>
      </c>
      <c r="S23" s="40">
        <v>26.665297</v>
      </c>
      <c r="T23" s="45">
        <v>407.45853</v>
      </c>
      <c r="U23" s="26">
        <f aca="true" t="shared" si="2" ref="U22:U85">+((K23/Q23)-1)*100</f>
        <v>-26.838326265771617</v>
      </c>
      <c r="V23" s="32">
        <f aca="true" t="shared" si="3" ref="V22:V85">+((N23/T23)-1)*100</f>
        <v>-11.873412000970996</v>
      </c>
    </row>
    <row r="24" spans="1:22" ht="15">
      <c r="A24" s="42" t="s">
        <v>9</v>
      </c>
      <c r="B24" s="39" t="s">
        <v>38</v>
      </c>
      <c r="C24" s="39" t="s">
        <v>32</v>
      </c>
      <c r="D24" s="39" t="s">
        <v>95</v>
      </c>
      <c r="E24" s="39" t="s">
        <v>96</v>
      </c>
      <c r="F24" s="39" t="s">
        <v>97</v>
      </c>
      <c r="G24" s="39" t="s">
        <v>98</v>
      </c>
      <c r="H24" s="43" t="s">
        <v>99</v>
      </c>
      <c r="I24" s="44">
        <v>54.41056</v>
      </c>
      <c r="J24" s="40">
        <v>75.58992</v>
      </c>
      <c r="K24" s="41">
        <v>130.00048</v>
      </c>
      <c r="L24" s="40">
        <v>143.65646</v>
      </c>
      <c r="M24" s="40">
        <v>211.7619</v>
      </c>
      <c r="N24" s="45">
        <v>355.41836</v>
      </c>
      <c r="O24" s="44">
        <v>132.4873</v>
      </c>
      <c r="P24" s="40">
        <v>54.75292</v>
      </c>
      <c r="Q24" s="41">
        <v>187.24022</v>
      </c>
      <c r="R24" s="40">
        <v>372.79006</v>
      </c>
      <c r="S24" s="40">
        <v>151.12653</v>
      </c>
      <c r="T24" s="45">
        <v>523.91659</v>
      </c>
      <c r="U24" s="26">
        <f t="shared" si="2"/>
        <v>-30.57021616402714</v>
      </c>
      <c r="V24" s="32">
        <f t="shared" si="3"/>
        <v>-32.161270174704725</v>
      </c>
    </row>
    <row r="25" spans="1:22" ht="15">
      <c r="A25" s="42" t="s">
        <v>9</v>
      </c>
      <c r="B25" s="39" t="s">
        <v>38</v>
      </c>
      <c r="C25" s="39" t="s">
        <v>32</v>
      </c>
      <c r="D25" s="39" t="s">
        <v>100</v>
      </c>
      <c r="E25" s="39" t="s">
        <v>101</v>
      </c>
      <c r="F25" s="39" t="s">
        <v>102</v>
      </c>
      <c r="G25" s="39" t="s">
        <v>103</v>
      </c>
      <c r="H25" s="43" t="s">
        <v>103</v>
      </c>
      <c r="I25" s="44">
        <v>57.95845</v>
      </c>
      <c r="J25" s="40">
        <v>0</v>
      </c>
      <c r="K25" s="41">
        <v>57.95845</v>
      </c>
      <c r="L25" s="40">
        <v>148.874265</v>
      </c>
      <c r="M25" s="40">
        <v>0</v>
      </c>
      <c r="N25" s="45">
        <v>148.874265</v>
      </c>
      <c r="O25" s="44">
        <v>71.694494</v>
      </c>
      <c r="P25" s="40">
        <v>0</v>
      </c>
      <c r="Q25" s="41">
        <v>71.694494</v>
      </c>
      <c r="R25" s="40">
        <v>192.811433</v>
      </c>
      <c r="S25" s="40">
        <v>0</v>
      </c>
      <c r="T25" s="45">
        <v>192.811433</v>
      </c>
      <c r="U25" s="26">
        <f t="shared" si="2"/>
        <v>-19.159133754399615</v>
      </c>
      <c r="V25" s="32">
        <f t="shared" si="3"/>
        <v>-22.78763624976533</v>
      </c>
    </row>
    <row r="26" spans="1:22" ht="15">
      <c r="A26" s="42" t="s">
        <v>9</v>
      </c>
      <c r="B26" s="39" t="s">
        <v>38</v>
      </c>
      <c r="C26" s="39" t="s">
        <v>32</v>
      </c>
      <c r="D26" s="39" t="s">
        <v>100</v>
      </c>
      <c r="E26" s="39" t="s">
        <v>104</v>
      </c>
      <c r="F26" s="39" t="s">
        <v>102</v>
      </c>
      <c r="G26" s="39" t="s">
        <v>103</v>
      </c>
      <c r="H26" s="43" t="s">
        <v>103</v>
      </c>
      <c r="I26" s="44">
        <v>24.839275</v>
      </c>
      <c r="J26" s="40">
        <v>0</v>
      </c>
      <c r="K26" s="41">
        <v>24.839275</v>
      </c>
      <c r="L26" s="40">
        <v>63.803387</v>
      </c>
      <c r="M26" s="40">
        <v>0</v>
      </c>
      <c r="N26" s="45">
        <v>63.803387</v>
      </c>
      <c r="O26" s="44">
        <v>30.726334</v>
      </c>
      <c r="P26" s="40">
        <v>0</v>
      </c>
      <c r="Q26" s="41">
        <v>30.726334</v>
      </c>
      <c r="R26" s="40">
        <v>82.63372</v>
      </c>
      <c r="S26" s="40">
        <v>0</v>
      </c>
      <c r="T26" s="45">
        <v>82.63372</v>
      </c>
      <c r="U26" s="26">
        <f t="shared" si="2"/>
        <v>-19.159653084549568</v>
      </c>
      <c r="V26" s="32">
        <f t="shared" si="3"/>
        <v>-22.7877106343512</v>
      </c>
    </row>
    <row r="27" spans="1:22" ht="15">
      <c r="A27" s="42" t="s">
        <v>9</v>
      </c>
      <c r="B27" s="39" t="s">
        <v>38</v>
      </c>
      <c r="C27" s="39" t="s">
        <v>32</v>
      </c>
      <c r="D27" s="39" t="s">
        <v>105</v>
      </c>
      <c r="E27" s="39" t="s">
        <v>106</v>
      </c>
      <c r="F27" s="39" t="s">
        <v>20</v>
      </c>
      <c r="G27" s="39" t="s">
        <v>107</v>
      </c>
      <c r="H27" s="43" t="s">
        <v>108</v>
      </c>
      <c r="I27" s="44">
        <v>0</v>
      </c>
      <c r="J27" s="40">
        <v>10.65852</v>
      </c>
      <c r="K27" s="41">
        <v>10.65852</v>
      </c>
      <c r="L27" s="40">
        <v>2.930683</v>
      </c>
      <c r="M27" s="40">
        <v>23.087891</v>
      </c>
      <c r="N27" s="45">
        <v>26.018574</v>
      </c>
      <c r="O27" s="44">
        <v>12.265165</v>
      </c>
      <c r="P27" s="40">
        <v>5.980464</v>
      </c>
      <c r="Q27" s="41">
        <v>18.245629</v>
      </c>
      <c r="R27" s="40">
        <v>25.190002</v>
      </c>
      <c r="S27" s="40">
        <v>18.47092</v>
      </c>
      <c r="T27" s="45">
        <v>43.660922</v>
      </c>
      <c r="U27" s="26">
        <f t="shared" si="2"/>
        <v>-41.583159451504805</v>
      </c>
      <c r="V27" s="32">
        <f t="shared" si="3"/>
        <v>-40.40763958214166</v>
      </c>
    </row>
    <row r="28" spans="1:22" ht="15">
      <c r="A28" s="42" t="s">
        <v>9</v>
      </c>
      <c r="B28" s="39" t="s">
        <v>38</v>
      </c>
      <c r="C28" s="39" t="s">
        <v>32</v>
      </c>
      <c r="D28" s="39" t="s">
        <v>109</v>
      </c>
      <c r="E28" s="39" t="s">
        <v>110</v>
      </c>
      <c r="F28" s="39" t="s">
        <v>42</v>
      </c>
      <c r="G28" s="39" t="s">
        <v>111</v>
      </c>
      <c r="H28" s="43" t="s">
        <v>112</v>
      </c>
      <c r="I28" s="44">
        <v>69.9624</v>
      </c>
      <c r="J28" s="40">
        <v>84.0756</v>
      </c>
      <c r="K28" s="41">
        <v>154.038</v>
      </c>
      <c r="L28" s="40">
        <v>194.7864</v>
      </c>
      <c r="M28" s="40">
        <v>211.668</v>
      </c>
      <c r="N28" s="45">
        <v>406.4544</v>
      </c>
      <c r="O28" s="44">
        <v>29.928</v>
      </c>
      <c r="P28" s="40">
        <v>47.8668</v>
      </c>
      <c r="Q28" s="41">
        <v>77.7948</v>
      </c>
      <c r="R28" s="40">
        <v>94.5356</v>
      </c>
      <c r="S28" s="40">
        <v>190.4919</v>
      </c>
      <c r="T28" s="45">
        <v>285.0275</v>
      </c>
      <c r="U28" s="26">
        <f t="shared" si="2"/>
        <v>98.00552221999416</v>
      </c>
      <c r="V28" s="32">
        <f t="shared" si="3"/>
        <v>42.60181912271626</v>
      </c>
    </row>
    <row r="29" spans="1:22" ht="15">
      <c r="A29" s="42" t="s">
        <v>9</v>
      </c>
      <c r="B29" s="39" t="s">
        <v>38</v>
      </c>
      <c r="C29" s="39" t="s">
        <v>32</v>
      </c>
      <c r="D29" s="39" t="s">
        <v>109</v>
      </c>
      <c r="E29" s="39" t="s">
        <v>113</v>
      </c>
      <c r="F29" s="39" t="s">
        <v>42</v>
      </c>
      <c r="G29" s="39" t="s">
        <v>111</v>
      </c>
      <c r="H29" s="43" t="s">
        <v>112</v>
      </c>
      <c r="I29" s="44">
        <v>21.6144</v>
      </c>
      <c r="J29" s="40">
        <v>25.8294</v>
      </c>
      <c r="K29" s="41">
        <v>47.4438</v>
      </c>
      <c r="L29" s="40">
        <v>70.2045</v>
      </c>
      <c r="M29" s="40">
        <v>75.5554</v>
      </c>
      <c r="N29" s="45">
        <v>145.7599</v>
      </c>
      <c r="O29" s="44">
        <v>11.352</v>
      </c>
      <c r="P29" s="40">
        <v>18.0372</v>
      </c>
      <c r="Q29" s="41">
        <v>29.3892</v>
      </c>
      <c r="R29" s="40">
        <v>33.492</v>
      </c>
      <c r="S29" s="40">
        <v>67.9978</v>
      </c>
      <c r="T29" s="45">
        <v>101.4898</v>
      </c>
      <c r="U29" s="26">
        <f t="shared" si="2"/>
        <v>61.4327712220816</v>
      </c>
      <c r="V29" s="32">
        <f t="shared" si="3"/>
        <v>43.62024558132933</v>
      </c>
    </row>
    <row r="30" spans="1:22" ht="15">
      <c r="A30" s="42" t="s">
        <v>9</v>
      </c>
      <c r="B30" s="39" t="s">
        <v>38</v>
      </c>
      <c r="C30" s="39" t="s">
        <v>32</v>
      </c>
      <c r="D30" s="39" t="s">
        <v>243</v>
      </c>
      <c r="E30" s="39" t="s">
        <v>244</v>
      </c>
      <c r="F30" s="39" t="s">
        <v>74</v>
      </c>
      <c r="G30" s="39" t="s">
        <v>74</v>
      </c>
      <c r="H30" s="43" t="s">
        <v>134</v>
      </c>
      <c r="I30" s="44">
        <v>0</v>
      </c>
      <c r="J30" s="40">
        <v>0</v>
      </c>
      <c r="K30" s="41">
        <v>0</v>
      </c>
      <c r="L30" s="40">
        <v>4.8</v>
      </c>
      <c r="M30" s="40">
        <v>0</v>
      </c>
      <c r="N30" s="45">
        <v>4.8</v>
      </c>
      <c r="O30" s="44">
        <v>0</v>
      </c>
      <c r="P30" s="40">
        <v>0</v>
      </c>
      <c r="Q30" s="41">
        <v>0</v>
      </c>
      <c r="R30" s="40">
        <v>0</v>
      </c>
      <c r="S30" s="40">
        <v>0</v>
      </c>
      <c r="T30" s="45">
        <v>0</v>
      </c>
      <c r="U30" s="37" t="s">
        <v>29</v>
      </c>
      <c r="V30" s="38" t="s">
        <v>29</v>
      </c>
    </row>
    <row r="31" spans="1:22" ht="15">
      <c r="A31" s="42" t="s">
        <v>9</v>
      </c>
      <c r="B31" s="39" t="s">
        <v>38</v>
      </c>
      <c r="C31" s="39" t="s">
        <v>32</v>
      </c>
      <c r="D31" s="39" t="s">
        <v>114</v>
      </c>
      <c r="E31" s="39" t="s">
        <v>115</v>
      </c>
      <c r="F31" s="39" t="s">
        <v>116</v>
      </c>
      <c r="G31" s="39" t="s">
        <v>117</v>
      </c>
      <c r="H31" s="43" t="s">
        <v>118</v>
      </c>
      <c r="I31" s="44">
        <v>250.1214</v>
      </c>
      <c r="J31" s="40">
        <v>0</v>
      </c>
      <c r="K31" s="41">
        <v>250.1214</v>
      </c>
      <c r="L31" s="40">
        <v>726.101799</v>
      </c>
      <c r="M31" s="40">
        <v>0</v>
      </c>
      <c r="N31" s="45">
        <v>726.101799</v>
      </c>
      <c r="O31" s="44">
        <v>255.073765</v>
      </c>
      <c r="P31" s="40">
        <v>0</v>
      </c>
      <c r="Q31" s="41">
        <v>255.073765</v>
      </c>
      <c r="R31" s="40">
        <v>769.104881</v>
      </c>
      <c r="S31" s="40">
        <v>0</v>
      </c>
      <c r="T31" s="45">
        <v>769.104881</v>
      </c>
      <c r="U31" s="26">
        <f t="shared" si="2"/>
        <v>-1.941542282876485</v>
      </c>
      <c r="V31" s="32">
        <f t="shared" si="3"/>
        <v>-5.591315705094313</v>
      </c>
    </row>
    <row r="32" spans="1:23" s="6" customFormat="1" ht="15">
      <c r="A32" s="42" t="s">
        <v>9</v>
      </c>
      <c r="B32" s="39" t="s">
        <v>38</v>
      </c>
      <c r="C32" s="39" t="s">
        <v>32</v>
      </c>
      <c r="D32" s="39" t="s">
        <v>232</v>
      </c>
      <c r="E32" s="39" t="s">
        <v>233</v>
      </c>
      <c r="F32" s="39" t="s">
        <v>52</v>
      </c>
      <c r="G32" s="39" t="s">
        <v>234</v>
      </c>
      <c r="H32" s="43" t="s">
        <v>234</v>
      </c>
      <c r="I32" s="44">
        <v>27.900181</v>
      </c>
      <c r="J32" s="40">
        <v>11.938677</v>
      </c>
      <c r="K32" s="41">
        <v>39.838858</v>
      </c>
      <c r="L32" s="40">
        <v>53.26819</v>
      </c>
      <c r="M32" s="40">
        <v>33.416843</v>
      </c>
      <c r="N32" s="45">
        <v>86.685033</v>
      </c>
      <c r="O32" s="44">
        <v>0</v>
      </c>
      <c r="P32" s="40">
        <v>0</v>
      </c>
      <c r="Q32" s="41">
        <v>0</v>
      </c>
      <c r="R32" s="40">
        <v>0</v>
      </c>
      <c r="S32" s="40">
        <v>0</v>
      </c>
      <c r="T32" s="45">
        <v>0</v>
      </c>
      <c r="U32" s="37" t="s">
        <v>29</v>
      </c>
      <c r="V32" s="38" t="s">
        <v>29</v>
      </c>
      <c r="W32" s="1"/>
    </row>
    <row r="33" spans="1:22" ht="15">
      <c r="A33" s="42" t="s">
        <v>9</v>
      </c>
      <c r="B33" s="39" t="s">
        <v>38</v>
      </c>
      <c r="C33" s="39" t="s">
        <v>39</v>
      </c>
      <c r="D33" s="39" t="s">
        <v>119</v>
      </c>
      <c r="E33" s="39" t="s">
        <v>245</v>
      </c>
      <c r="F33" s="39" t="s">
        <v>86</v>
      </c>
      <c r="G33" s="39" t="s">
        <v>261</v>
      </c>
      <c r="H33" s="43" t="s">
        <v>121</v>
      </c>
      <c r="I33" s="44">
        <v>3.760443</v>
      </c>
      <c r="J33" s="40">
        <v>0</v>
      </c>
      <c r="K33" s="41">
        <v>3.760443</v>
      </c>
      <c r="L33" s="40">
        <v>9.694758</v>
      </c>
      <c r="M33" s="40">
        <v>0</v>
      </c>
      <c r="N33" s="45">
        <v>9.694758</v>
      </c>
      <c r="O33" s="44">
        <v>0</v>
      </c>
      <c r="P33" s="40">
        <v>0</v>
      </c>
      <c r="Q33" s="41">
        <v>0</v>
      </c>
      <c r="R33" s="40">
        <v>0</v>
      </c>
      <c r="S33" s="40">
        <v>0</v>
      </c>
      <c r="T33" s="45">
        <v>0</v>
      </c>
      <c r="U33" s="37" t="s">
        <v>29</v>
      </c>
      <c r="V33" s="38" t="s">
        <v>29</v>
      </c>
    </row>
    <row r="34" spans="1:22" ht="15">
      <c r="A34" s="42" t="s">
        <v>9</v>
      </c>
      <c r="B34" s="39" t="s">
        <v>38</v>
      </c>
      <c r="C34" s="39" t="s">
        <v>39</v>
      </c>
      <c r="D34" s="39" t="s">
        <v>119</v>
      </c>
      <c r="E34" s="39" t="s">
        <v>120</v>
      </c>
      <c r="F34" s="39" t="s">
        <v>86</v>
      </c>
      <c r="G34" s="39" t="s">
        <v>261</v>
      </c>
      <c r="H34" s="43" t="s">
        <v>121</v>
      </c>
      <c r="I34" s="44">
        <v>0</v>
      </c>
      <c r="J34" s="40">
        <v>0</v>
      </c>
      <c r="K34" s="41">
        <v>0</v>
      </c>
      <c r="L34" s="40">
        <v>0</v>
      </c>
      <c r="M34" s="40">
        <v>0</v>
      </c>
      <c r="N34" s="45">
        <v>0</v>
      </c>
      <c r="O34" s="44">
        <v>7.22218</v>
      </c>
      <c r="P34" s="40">
        <v>0</v>
      </c>
      <c r="Q34" s="41">
        <v>7.22218</v>
      </c>
      <c r="R34" s="40">
        <v>23.752952</v>
      </c>
      <c r="S34" s="40">
        <v>0</v>
      </c>
      <c r="T34" s="45">
        <v>23.752952</v>
      </c>
      <c r="U34" s="37" t="s">
        <v>29</v>
      </c>
      <c r="V34" s="38" t="s">
        <v>29</v>
      </c>
    </row>
    <row r="35" spans="1:22" ht="15">
      <c r="A35" s="42" t="s">
        <v>9</v>
      </c>
      <c r="B35" s="39" t="s">
        <v>38</v>
      </c>
      <c r="C35" s="39" t="s">
        <v>32</v>
      </c>
      <c r="D35" s="39" t="s">
        <v>235</v>
      </c>
      <c r="E35" s="39" t="s">
        <v>122</v>
      </c>
      <c r="F35" s="39" t="s">
        <v>52</v>
      </c>
      <c r="G35" s="39" t="s">
        <v>123</v>
      </c>
      <c r="H35" s="43" t="s">
        <v>124</v>
      </c>
      <c r="I35" s="44">
        <v>1579.098545</v>
      </c>
      <c r="J35" s="40">
        <v>0</v>
      </c>
      <c r="K35" s="41">
        <v>1579.098545</v>
      </c>
      <c r="L35" s="40">
        <v>5310.230348</v>
      </c>
      <c r="M35" s="40">
        <v>0</v>
      </c>
      <c r="N35" s="45">
        <v>5310.230348</v>
      </c>
      <c r="O35" s="44">
        <v>1171.251987</v>
      </c>
      <c r="P35" s="40">
        <v>0</v>
      </c>
      <c r="Q35" s="41">
        <v>1171.251987</v>
      </c>
      <c r="R35" s="40">
        <v>4269.889543</v>
      </c>
      <c r="S35" s="40">
        <v>0</v>
      </c>
      <c r="T35" s="45">
        <v>4269.889543</v>
      </c>
      <c r="U35" s="26">
        <f t="shared" si="2"/>
        <v>34.821418663685044</v>
      </c>
      <c r="V35" s="32">
        <f t="shared" si="3"/>
        <v>24.364583545387507</v>
      </c>
    </row>
    <row r="36" spans="1:22" ht="15">
      <c r="A36" s="42" t="s">
        <v>9</v>
      </c>
      <c r="B36" s="39" t="s">
        <v>38</v>
      </c>
      <c r="C36" s="39" t="s">
        <v>32</v>
      </c>
      <c r="D36" s="39" t="s">
        <v>125</v>
      </c>
      <c r="E36" s="39" t="s">
        <v>126</v>
      </c>
      <c r="F36" s="39" t="s">
        <v>42</v>
      </c>
      <c r="G36" s="39" t="s">
        <v>127</v>
      </c>
      <c r="H36" s="43" t="s">
        <v>128</v>
      </c>
      <c r="I36" s="44">
        <v>0</v>
      </c>
      <c r="J36" s="40">
        <v>0</v>
      </c>
      <c r="K36" s="41">
        <v>0</v>
      </c>
      <c r="L36" s="40">
        <v>0</v>
      </c>
      <c r="M36" s="40">
        <v>0</v>
      </c>
      <c r="N36" s="45">
        <v>0</v>
      </c>
      <c r="O36" s="44">
        <v>17.378958</v>
      </c>
      <c r="P36" s="40">
        <v>0</v>
      </c>
      <c r="Q36" s="41">
        <v>17.378958</v>
      </c>
      <c r="R36" s="40">
        <v>32.986628</v>
      </c>
      <c r="S36" s="40">
        <v>0</v>
      </c>
      <c r="T36" s="45">
        <v>32.986628</v>
      </c>
      <c r="U36" s="37" t="s">
        <v>29</v>
      </c>
      <c r="V36" s="38" t="s">
        <v>29</v>
      </c>
    </row>
    <row r="37" spans="1:22" ht="15">
      <c r="A37" s="42" t="s">
        <v>9</v>
      </c>
      <c r="B37" s="39" t="s">
        <v>38</v>
      </c>
      <c r="C37" s="39" t="s">
        <v>32</v>
      </c>
      <c r="D37" s="39" t="s">
        <v>129</v>
      </c>
      <c r="E37" s="39" t="s">
        <v>130</v>
      </c>
      <c r="F37" s="39" t="s">
        <v>74</v>
      </c>
      <c r="G37" s="39" t="s">
        <v>74</v>
      </c>
      <c r="H37" s="43" t="s">
        <v>131</v>
      </c>
      <c r="I37" s="44">
        <v>0</v>
      </c>
      <c r="J37" s="40">
        <v>12.929144</v>
      </c>
      <c r="K37" s="41">
        <v>12.929144</v>
      </c>
      <c r="L37" s="40">
        <v>0</v>
      </c>
      <c r="M37" s="40">
        <v>35.884089</v>
      </c>
      <c r="N37" s="45">
        <v>35.884089</v>
      </c>
      <c r="O37" s="44">
        <v>0</v>
      </c>
      <c r="P37" s="40">
        <v>16.034685</v>
      </c>
      <c r="Q37" s="41">
        <v>16.034685</v>
      </c>
      <c r="R37" s="40">
        <v>0</v>
      </c>
      <c r="S37" s="40">
        <v>16.034685</v>
      </c>
      <c r="T37" s="45">
        <v>16.034685</v>
      </c>
      <c r="U37" s="26">
        <f t="shared" si="2"/>
        <v>-19.367645825284363</v>
      </c>
      <c r="V37" s="38" t="s">
        <v>29</v>
      </c>
    </row>
    <row r="38" spans="1:22" ht="15">
      <c r="A38" s="42" t="s">
        <v>9</v>
      </c>
      <c r="B38" s="39" t="s">
        <v>67</v>
      </c>
      <c r="C38" s="39" t="s">
        <v>32</v>
      </c>
      <c r="D38" s="39" t="s">
        <v>129</v>
      </c>
      <c r="E38" s="39" t="s">
        <v>130</v>
      </c>
      <c r="F38" s="39" t="s">
        <v>74</v>
      </c>
      <c r="G38" s="39" t="s">
        <v>74</v>
      </c>
      <c r="H38" s="43" t="s">
        <v>131</v>
      </c>
      <c r="I38" s="44">
        <v>0</v>
      </c>
      <c r="J38" s="40">
        <v>1.154979</v>
      </c>
      <c r="K38" s="41">
        <v>1.154979</v>
      </c>
      <c r="L38" s="40">
        <v>0</v>
      </c>
      <c r="M38" s="40">
        <v>2.134978</v>
      </c>
      <c r="N38" s="45">
        <v>2.134978</v>
      </c>
      <c r="O38" s="44">
        <v>0</v>
      </c>
      <c r="P38" s="40">
        <v>0</v>
      </c>
      <c r="Q38" s="41">
        <v>0</v>
      </c>
      <c r="R38" s="40">
        <v>0</v>
      </c>
      <c r="S38" s="40">
        <v>0</v>
      </c>
      <c r="T38" s="45">
        <v>0</v>
      </c>
      <c r="U38" s="37" t="s">
        <v>29</v>
      </c>
      <c r="V38" s="38" t="s">
        <v>29</v>
      </c>
    </row>
    <row r="39" spans="1:22" ht="15">
      <c r="A39" s="42" t="s">
        <v>9</v>
      </c>
      <c r="B39" s="39" t="s">
        <v>38</v>
      </c>
      <c r="C39" s="39" t="s">
        <v>32</v>
      </c>
      <c r="D39" s="39" t="s">
        <v>132</v>
      </c>
      <c r="E39" s="39" t="s">
        <v>133</v>
      </c>
      <c r="F39" s="39" t="s">
        <v>74</v>
      </c>
      <c r="G39" s="39" t="s">
        <v>74</v>
      </c>
      <c r="H39" s="43" t="s">
        <v>134</v>
      </c>
      <c r="I39" s="44">
        <v>89.986658</v>
      </c>
      <c r="J39" s="40">
        <v>118.732973</v>
      </c>
      <c r="K39" s="41">
        <v>208.719631</v>
      </c>
      <c r="L39" s="40">
        <v>255.509258</v>
      </c>
      <c r="M39" s="40">
        <v>317.785774</v>
      </c>
      <c r="N39" s="45">
        <v>573.295032</v>
      </c>
      <c r="O39" s="44">
        <v>106.753005</v>
      </c>
      <c r="P39" s="40">
        <v>138.081102</v>
      </c>
      <c r="Q39" s="41">
        <v>244.834107</v>
      </c>
      <c r="R39" s="40">
        <v>303.219327</v>
      </c>
      <c r="S39" s="40">
        <v>394.898628</v>
      </c>
      <c r="T39" s="45">
        <v>698.117955</v>
      </c>
      <c r="U39" s="26">
        <f t="shared" si="2"/>
        <v>-14.750590284383868</v>
      </c>
      <c r="V39" s="32">
        <f t="shared" si="3"/>
        <v>-17.87991873092565</v>
      </c>
    </row>
    <row r="40" spans="1:22" ht="15">
      <c r="A40" s="42" t="s">
        <v>9</v>
      </c>
      <c r="B40" s="39" t="s">
        <v>38</v>
      </c>
      <c r="C40" s="39" t="s">
        <v>32</v>
      </c>
      <c r="D40" s="39" t="s">
        <v>135</v>
      </c>
      <c r="E40" s="39" t="s">
        <v>136</v>
      </c>
      <c r="F40" s="39" t="s">
        <v>20</v>
      </c>
      <c r="G40" s="39" t="s">
        <v>137</v>
      </c>
      <c r="H40" s="43" t="s">
        <v>137</v>
      </c>
      <c r="I40" s="44">
        <v>33.1641</v>
      </c>
      <c r="J40" s="40">
        <v>295.641</v>
      </c>
      <c r="K40" s="41">
        <v>328.8051</v>
      </c>
      <c r="L40" s="40">
        <v>190.5447</v>
      </c>
      <c r="M40" s="40">
        <v>784.0787</v>
      </c>
      <c r="N40" s="45">
        <v>974.6234</v>
      </c>
      <c r="O40" s="44">
        <v>134.9418</v>
      </c>
      <c r="P40" s="40">
        <v>309.1266</v>
      </c>
      <c r="Q40" s="41">
        <v>444.0684</v>
      </c>
      <c r="R40" s="40">
        <v>543.0074</v>
      </c>
      <c r="S40" s="40">
        <v>621.2</v>
      </c>
      <c r="T40" s="45">
        <v>1164.2074</v>
      </c>
      <c r="U40" s="26">
        <f t="shared" si="2"/>
        <v>-25.956204044241836</v>
      </c>
      <c r="V40" s="32">
        <f t="shared" si="3"/>
        <v>-16.284383693146086</v>
      </c>
    </row>
    <row r="41" spans="1:22" ht="15">
      <c r="A41" s="42" t="s">
        <v>9</v>
      </c>
      <c r="B41" s="39" t="s">
        <v>38</v>
      </c>
      <c r="C41" s="39" t="s">
        <v>32</v>
      </c>
      <c r="D41" s="39" t="s">
        <v>135</v>
      </c>
      <c r="E41" s="39" t="s">
        <v>138</v>
      </c>
      <c r="F41" s="39" t="s">
        <v>20</v>
      </c>
      <c r="G41" s="39" t="s">
        <v>139</v>
      </c>
      <c r="H41" s="43" t="s">
        <v>140</v>
      </c>
      <c r="I41" s="44">
        <v>0</v>
      </c>
      <c r="J41" s="40">
        <v>165.7426</v>
      </c>
      <c r="K41" s="41">
        <v>165.7426</v>
      </c>
      <c r="L41" s="40">
        <v>0</v>
      </c>
      <c r="M41" s="40">
        <v>416.8152</v>
      </c>
      <c r="N41" s="45">
        <v>416.8152</v>
      </c>
      <c r="O41" s="44">
        <v>85.7831</v>
      </c>
      <c r="P41" s="40">
        <v>145.6652</v>
      </c>
      <c r="Q41" s="41">
        <v>231.4483</v>
      </c>
      <c r="R41" s="40">
        <v>231.1514</v>
      </c>
      <c r="S41" s="40">
        <v>410.9094</v>
      </c>
      <c r="T41" s="45">
        <v>642.0608</v>
      </c>
      <c r="U41" s="26">
        <f t="shared" si="2"/>
        <v>-28.388931783037496</v>
      </c>
      <c r="V41" s="32">
        <f t="shared" si="3"/>
        <v>-35.08166204820478</v>
      </c>
    </row>
    <row r="42" spans="1:22" ht="15">
      <c r="A42" s="42" t="s">
        <v>9</v>
      </c>
      <c r="B42" s="39" t="s">
        <v>38</v>
      </c>
      <c r="C42" s="39" t="s">
        <v>32</v>
      </c>
      <c r="D42" s="39" t="s">
        <v>135</v>
      </c>
      <c r="E42" s="39" t="s">
        <v>141</v>
      </c>
      <c r="F42" s="39" t="s">
        <v>20</v>
      </c>
      <c r="G42" s="39" t="s">
        <v>139</v>
      </c>
      <c r="H42" s="43" t="s">
        <v>140</v>
      </c>
      <c r="I42" s="44">
        <v>0</v>
      </c>
      <c r="J42" s="40">
        <v>4.916</v>
      </c>
      <c r="K42" s="41">
        <v>4.916</v>
      </c>
      <c r="L42" s="40">
        <v>0</v>
      </c>
      <c r="M42" s="40">
        <v>11.2004</v>
      </c>
      <c r="N42" s="45">
        <v>11.2004</v>
      </c>
      <c r="O42" s="44">
        <v>1.1476</v>
      </c>
      <c r="P42" s="40">
        <v>1.7608</v>
      </c>
      <c r="Q42" s="41">
        <v>2.9084</v>
      </c>
      <c r="R42" s="40">
        <v>2.0713</v>
      </c>
      <c r="S42" s="40">
        <v>3.385</v>
      </c>
      <c r="T42" s="45">
        <v>5.4563</v>
      </c>
      <c r="U42" s="26">
        <f t="shared" si="2"/>
        <v>69.02764406546558</v>
      </c>
      <c r="V42" s="38" t="s">
        <v>29</v>
      </c>
    </row>
    <row r="43" spans="1:22" ht="15">
      <c r="A43" s="42" t="s">
        <v>9</v>
      </c>
      <c r="B43" s="39" t="s">
        <v>38</v>
      </c>
      <c r="C43" s="39" t="s">
        <v>39</v>
      </c>
      <c r="D43" s="39" t="s">
        <v>251</v>
      </c>
      <c r="E43" s="39" t="s">
        <v>252</v>
      </c>
      <c r="F43" s="39" t="s">
        <v>86</v>
      </c>
      <c r="G43" s="39" t="s">
        <v>86</v>
      </c>
      <c r="H43" s="43" t="s">
        <v>142</v>
      </c>
      <c r="I43" s="44">
        <v>13.1692</v>
      </c>
      <c r="J43" s="40">
        <v>0</v>
      </c>
      <c r="K43" s="41">
        <v>13.1692</v>
      </c>
      <c r="L43" s="40">
        <v>29.2492</v>
      </c>
      <c r="M43" s="40">
        <v>0</v>
      </c>
      <c r="N43" s="45">
        <v>29.2492</v>
      </c>
      <c r="O43" s="44">
        <v>24.64</v>
      </c>
      <c r="P43" s="40">
        <v>0</v>
      </c>
      <c r="Q43" s="41">
        <v>24.64</v>
      </c>
      <c r="R43" s="40">
        <v>24.64</v>
      </c>
      <c r="S43" s="40">
        <v>0</v>
      </c>
      <c r="T43" s="45">
        <v>24.64</v>
      </c>
      <c r="U43" s="26">
        <f t="shared" si="2"/>
        <v>-46.55357142857143</v>
      </c>
      <c r="V43" s="32">
        <f t="shared" si="3"/>
        <v>18.706168831168824</v>
      </c>
    </row>
    <row r="44" spans="1:22" ht="15">
      <c r="A44" s="42" t="s">
        <v>9</v>
      </c>
      <c r="B44" s="39" t="s">
        <v>38</v>
      </c>
      <c r="C44" s="39" t="s">
        <v>32</v>
      </c>
      <c r="D44" s="39" t="s">
        <v>143</v>
      </c>
      <c r="E44" s="39" t="s">
        <v>144</v>
      </c>
      <c r="F44" s="39" t="s">
        <v>102</v>
      </c>
      <c r="G44" s="39" t="s">
        <v>103</v>
      </c>
      <c r="H44" s="43" t="s">
        <v>103</v>
      </c>
      <c r="I44" s="44">
        <v>2424.54156</v>
      </c>
      <c r="J44" s="40">
        <v>0</v>
      </c>
      <c r="K44" s="41">
        <v>2424.54156</v>
      </c>
      <c r="L44" s="40">
        <v>7012.912585</v>
      </c>
      <c r="M44" s="40">
        <v>0</v>
      </c>
      <c r="N44" s="45">
        <v>7012.912585</v>
      </c>
      <c r="O44" s="44">
        <v>3279.920148</v>
      </c>
      <c r="P44" s="40">
        <v>0</v>
      </c>
      <c r="Q44" s="41">
        <v>3279.920148</v>
      </c>
      <c r="R44" s="40">
        <v>8640.136918</v>
      </c>
      <c r="S44" s="40">
        <v>0</v>
      </c>
      <c r="T44" s="45">
        <v>8640.136918</v>
      </c>
      <c r="U44" s="26">
        <f t="shared" si="2"/>
        <v>-26.07925039033603</v>
      </c>
      <c r="V44" s="32">
        <f t="shared" si="3"/>
        <v>-18.833316513885368</v>
      </c>
    </row>
    <row r="45" spans="1:22" ht="15">
      <c r="A45" s="42" t="s">
        <v>9</v>
      </c>
      <c r="B45" s="39" t="s">
        <v>38</v>
      </c>
      <c r="C45" s="39" t="s">
        <v>32</v>
      </c>
      <c r="D45" s="39" t="s">
        <v>237</v>
      </c>
      <c r="E45" s="39" t="s">
        <v>238</v>
      </c>
      <c r="F45" s="39" t="s">
        <v>65</v>
      </c>
      <c r="G45" s="39" t="s">
        <v>239</v>
      </c>
      <c r="H45" s="43" t="s">
        <v>240</v>
      </c>
      <c r="I45" s="44">
        <v>2487.838</v>
      </c>
      <c r="J45" s="40">
        <v>0</v>
      </c>
      <c r="K45" s="41">
        <v>2487.838</v>
      </c>
      <c r="L45" s="40">
        <v>3885.3467</v>
      </c>
      <c r="M45" s="40">
        <v>0</v>
      </c>
      <c r="N45" s="45">
        <v>3885.3467</v>
      </c>
      <c r="O45" s="44">
        <v>0</v>
      </c>
      <c r="P45" s="40">
        <v>0</v>
      </c>
      <c r="Q45" s="41">
        <v>0</v>
      </c>
      <c r="R45" s="40">
        <v>0</v>
      </c>
      <c r="S45" s="40">
        <v>0</v>
      </c>
      <c r="T45" s="45">
        <v>0</v>
      </c>
      <c r="U45" s="37" t="s">
        <v>29</v>
      </c>
      <c r="V45" s="38" t="s">
        <v>29</v>
      </c>
    </row>
    <row r="46" spans="1:22" ht="15">
      <c r="A46" s="42" t="s">
        <v>9</v>
      </c>
      <c r="B46" s="39" t="s">
        <v>38</v>
      </c>
      <c r="C46" s="39" t="s">
        <v>32</v>
      </c>
      <c r="D46" s="39" t="s">
        <v>236</v>
      </c>
      <c r="E46" s="39" t="s">
        <v>89</v>
      </c>
      <c r="F46" s="39" t="s">
        <v>74</v>
      </c>
      <c r="G46" s="39" t="s">
        <v>74</v>
      </c>
      <c r="H46" s="43" t="s">
        <v>90</v>
      </c>
      <c r="I46" s="44">
        <v>110.27791</v>
      </c>
      <c r="J46" s="40">
        <v>89.1429</v>
      </c>
      <c r="K46" s="41">
        <v>199.42081</v>
      </c>
      <c r="L46" s="40">
        <v>315.030169</v>
      </c>
      <c r="M46" s="40">
        <v>262.184117</v>
      </c>
      <c r="N46" s="45">
        <v>577.214286</v>
      </c>
      <c r="O46" s="44">
        <v>0</v>
      </c>
      <c r="P46" s="40">
        <v>0</v>
      </c>
      <c r="Q46" s="41">
        <v>0</v>
      </c>
      <c r="R46" s="40">
        <v>0</v>
      </c>
      <c r="S46" s="40">
        <v>0</v>
      </c>
      <c r="T46" s="45">
        <v>0</v>
      </c>
      <c r="U46" s="37" t="s">
        <v>29</v>
      </c>
      <c r="V46" s="38" t="s">
        <v>29</v>
      </c>
    </row>
    <row r="47" spans="1:22" ht="15">
      <c r="A47" s="42" t="s">
        <v>9</v>
      </c>
      <c r="B47" s="39" t="s">
        <v>38</v>
      </c>
      <c r="C47" s="39" t="s">
        <v>32</v>
      </c>
      <c r="D47" s="39" t="s">
        <v>147</v>
      </c>
      <c r="E47" s="39" t="s">
        <v>148</v>
      </c>
      <c r="F47" s="39" t="s">
        <v>146</v>
      </c>
      <c r="G47" s="39" t="s">
        <v>149</v>
      </c>
      <c r="H47" s="43" t="s">
        <v>149</v>
      </c>
      <c r="I47" s="44">
        <v>0</v>
      </c>
      <c r="J47" s="40">
        <v>77.87465</v>
      </c>
      <c r="K47" s="41">
        <v>77.87465</v>
      </c>
      <c r="L47" s="40">
        <v>0</v>
      </c>
      <c r="M47" s="40">
        <v>200.672431</v>
      </c>
      <c r="N47" s="45">
        <v>200.672431</v>
      </c>
      <c r="O47" s="44">
        <v>0</v>
      </c>
      <c r="P47" s="40">
        <v>57.252436</v>
      </c>
      <c r="Q47" s="41">
        <v>57.252436</v>
      </c>
      <c r="R47" s="40">
        <v>0</v>
      </c>
      <c r="S47" s="40">
        <v>169.970977</v>
      </c>
      <c r="T47" s="45">
        <v>169.970977</v>
      </c>
      <c r="U47" s="26">
        <f t="shared" si="2"/>
        <v>36.019801847383405</v>
      </c>
      <c r="V47" s="32">
        <f t="shared" si="3"/>
        <v>18.06276256210493</v>
      </c>
    </row>
    <row r="48" spans="1:22" ht="15">
      <c r="A48" s="42" t="s">
        <v>9</v>
      </c>
      <c r="B48" s="39" t="s">
        <v>38</v>
      </c>
      <c r="C48" s="39" t="s">
        <v>32</v>
      </c>
      <c r="D48" s="39" t="s">
        <v>150</v>
      </c>
      <c r="E48" s="39" t="s">
        <v>151</v>
      </c>
      <c r="F48" s="39" t="s">
        <v>33</v>
      </c>
      <c r="G48" s="39" t="s">
        <v>34</v>
      </c>
      <c r="H48" s="43" t="s">
        <v>69</v>
      </c>
      <c r="I48" s="44">
        <v>15568.1015</v>
      </c>
      <c r="J48" s="40">
        <v>0</v>
      </c>
      <c r="K48" s="41">
        <v>15568.1015</v>
      </c>
      <c r="L48" s="40">
        <v>36391.69126</v>
      </c>
      <c r="M48" s="40">
        <v>0</v>
      </c>
      <c r="N48" s="45">
        <v>36391.69126</v>
      </c>
      <c r="O48" s="44">
        <v>2210.998</v>
      </c>
      <c r="P48" s="40">
        <v>0</v>
      </c>
      <c r="Q48" s="41">
        <v>2210.998</v>
      </c>
      <c r="R48" s="40">
        <v>4201.02944</v>
      </c>
      <c r="S48" s="40">
        <v>0</v>
      </c>
      <c r="T48" s="45">
        <v>4201.02944</v>
      </c>
      <c r="U48" s="37" t="s">
        <v>29</v>
      </c>
      <c r="V48" s="38" t="s">
        <v>29</v>
      </c>
    </row>
    <row r="49" spans="1:22" ht="15">
      <c r="A49" s="42" t="s">
        <v>9</v>
      </c>
      <c r="B49" s="39" t="s">
        <v>38</v>
      </c>
      <c r="C49" s="39" t="s">
        <v>32</v>
      </c>
      <c r="D49" s="39" t="s">
        <v>152</v>
      </c>
      <c r="E49" s="39" t="s">
        <v>153</v>
      </c>
      <c r="F49" s="39" t="s">
        <v>20</v>
      </c>
      <c r="G49" s="39" t="s">
        <v>154</v>
      </c>
      <c r="H49" s="43" t="s">
        <v>154</v>
      </c>
      <c r="I49" s="44">
        <v>69.644323</v>
      </c>
      <c r="J49" s="40">
        <v>51.678395</v>
      </c>
      <c r="K49" s="41">
        <v>121.322718</v>
      </c>
      <c r="L49" s="40">
        <v>212.785124</v>
      </c>
      <c r="M49" s="40">
        <v>170.743892</v>
      </c>
      <c r="N49" s="45">
        <v>383.529016</v>
      </c>
      <c r="O49" s="44">
        <v>61.181748</v>
      </c>
      <c r="P49" s="40">
        <v>42.116512</v>
      </c>
      <c r="Q49" s="41">
        <v>103.29826</v>
      </c>
      <c r="R49" s="40">
        <v>157.477811</v>
      </c>
      <c r="S49" s="40">
        <v>134.359893</v>
      </c>
      <c r="T49" s="45">
        <v>291.837704</v>
      </c>
      <c r="U49" s="26">
        <f t="shared" si="2"/>
        <v>17.448946381091023</v>
      </c>
      <c r="V49" s="32">
        <f t="shared" si="3"/>
        <v>31.418596961001334</v>
      </c>
    </row>
    <row r="50" spans="1:22" ht="15">
      <c r="A50" s="42" t="s">
        <v>9</v>
      </c>
      <c r="B50" s="39" t="s">
        <v>67</v>
      </c>
      <c r="C50" s="39" t="s">
        <v>32</v>
      </c>
      <c r="D50" s="39" t="s">
        <v>155</v>
      </c>
      <c r="E50" s="39" t="s">
        <v>156</v>
      </c>
      <c r="F50" s="39" t="s">
        <v>146</v>
      </c>
      <c r="G50" s="39" t="s">
        <v>157</v>
      </c>
      <c r="H50" s="43" t="s">
        <v>158</v>
      </c>
      <c r="I50" s="44">
        <v>0</v>
      </c>
      <c r="J50" s="40">
        <v>0</v>
      </c>
      <c r="K50" s="41">
        <v>0</v>
      </c>
      <c r="L50" s="40">
        <v>0</v>
      </c>
      <c r="M50" s="40">
        <v>0</v>
      </c>
      <c r="N50" s="45">
        <v>0</v>
      </c>
      <c r="O50" s="44">
        <v>0</v>
      </c>
      <c r="P50" s="40">
        <v>0</v>
      </c>
      <c r="Q50" s="41">
        <v>0</v>
      </c>
      <c r="R50" s="40">
        <v>27.02832</v>
      </c>
      <c r="S50" s="40">
        <v>0</v>
      </c>
      <c r="T50" s="45">
        <v>27.02832</v>
      </c>
      <c r="U50" s="37" t="s">
        <v>29</v>
      </c>
      <c r="V50" s="38" t="s">
        <v>29</v>
      </c>
    </row>
    <row r="51" spans="1:22" ht="15">
      <c r="A51" s="42" t="s">
        <v>9</v>
      </c>
      <c r="B51" s="39" t="s">
        <v>38</v>
      </c>
      <c r="C51" s="39" t="s">
        <v>39</v>
      </c>
      <c r="D51" s="39" t="s">
        <v>159</v>
      </c>
      <c r="E51" s="39" t="s">
        <v>246</v>
      </c>
      <c r="F51" s="39" t="s">
        <v>42</v>
      </c>
      <c r="G51" s="39" t="s">
        <v>111</v>
      </c>
      <c r="H51" s="43" t="s">
        <v>145</v>
      </c>
      <c r="I51" s="44">
        <v>0</v>
      </c>
      <c r="J51" s="40">
        <v>0</v>
      </c>
      <c r="K51" s="41">
        <v>0</v>
      </c>
      <c r="L51" s="40">
        <v>45.75</v>
      </c>
      <c r="M51" s="40">
        <v>0</v>
      </c>
      <c r="N51" s="45">
        <v>45.75</v>
      </c>
      <c r="O51" s="44">
        <v>0</v>
      </c>
      <c r="P51" s="40">
        <v>0</v>
      </c>
      <c r="Q51" s="41">
        <v>0</v>
      </c>
      <c r="R51" s="40">
        <v>0</v>
      </c>
      <c r="S51" s="40">
        <v>0</v>
      </c>
      <c r="T51" s="45">
        <v>0</v>
      </c>
      <c r="U51" s="37" t="s">
        <v>29</v>
      </c>
      <c r="V51" s="38" t="s">
        <v>29</v>
      </c>
    </row>
    <row r="52" spans="1:22" ht="15">
      <c r="A52" s="42" t="s">
        <v>9</v>
      </c>
      <c r="B52" s="39" t="s">
        <v>67</v>
      </c>
      <c r="C52" s="39" t="s">
        <v>39</v>
      </c>
      <c r="D52" s="39" t="s">
        <v>159</v>
      </c>
      <c r="E52" s="39" t="s">
        <v>160</v>
      </c>
      <c r="F52" s="39" t="s">
        <v>20</v>
      </c>
      <c r="G52" s="39" t="s">
        <v>82</v>
      </c>
      <c r="H52" s="43" t="s">
        <v>161</v>
      </c>
      <c r="I52" s="44">
        <v>0</v>
      </c>
      <c r="J52" s="40">
        <v>0</v>
      </c>
      <c r="K52" s="41">
        <v>0</v>
      </c>
      <c r="L52" s="40">
        <v>0</v>
      </c>
      <c r="M52" s="40">
        <v>0</v>
      </c>
      <c r="N52" s="45">
        <v>0</v>
      </c>
      <c r="O52" s="44">
        <v>0</v>
      </c>
      <c r="P52" s="40">
        <v>0</v>
      </c>
      <c r="Q52" s="41">
        <v>0</v>
      </c>
      <c r="R52" s="40">
        <v>21.25</v>
      </c>
      <c r="S52" s="40">
        <v>0</v>
      </c>
      <c r="T52" s="45">
        <v>21.25</v>
      </c>
      <c r="U52" s="37" t="s">
        <v>29</v>
      </c>
      <c r="V52" s="38" t="s">
        <v>29</v>
      </c>
    </row>
    <row r="53" spans="1:22" ht="15">
      <c r="A53" s="42" t="s">
        <v>9</v>
      </c>
      <c r="B53" s="39" t="s">
        <v>38</v>
      </c>
      <c r="C53" s="39" t="s">
        <v>39</v>
      </c>
      <c r="D53" s="39" t="s">
        <v>164</v>
      </c>
      <c r="E53" s="39" t="s">
        <v>165</v>
      </c>
      <c r="F53" s="39" t="s">
        <v>86</v>
      </c>
      <c r="G53" s="39" t="s">
        <v>86</v>
      </c>
      <c r="H53" s="43" t="s">
        <v>166</v>
      </c>
      <c r="I53" s="44">
        <v>24</v>
      </c>
      <c r="J53" s="40">
        <v>0</v>
      </c>
      <c r="K53" s="41">
        <v>24</v>
      </c>
      <c r="L53" s="40">
        <v>38.82</v>
      </c>
      <c r="M53" s="40">
        <v>0</v>
      </c>
      <c r="N53" s="45">
        <v>38.82</v>
      </c>
      <c r="O53" s="44">
        <v>0</v>
      </c>
      <c r="P53" s="40">
        <v>0</v>
      </c>
      <c r="Q53" s="41">
        <v>0</v>
      </c>
      <c r="R53" s="40">
        <v>69.36</v>
      </c>
      <c r="S53" s="40">
        <v>0</v>
      </c>
      <c r="T53" s="45">
        <v>69.36</v>
      </c>
      <c r="U53" s="37" t="s">
        <v>29</v>
      </c>
      <c r="V53" s="32">
        <f t="shared" si="3"/>
        <v>-44.031141868512115</v>
      </c>
    </row>
    <row r="54" spans="1:22" ht="15">
      <c r="A54" s="42" t="s">
        <v>9</v>
      </c>
      <c r="B54" s="39" t="s">
        <v>38</v>
      </c>
      <c r="C54" s="39" t="s">
        <v>39</v>
      </c>
      <c r="D54" s="39" t="s">
        <v>167</v>
      </c>
      <c r="E54" s="39" t="s">
        <v>168</v>
      </c>
      <c r="F54" s="39" t="s">
        <v>42</v>
      </c>
      <c r="G54" s="39" t="s">
        <v>43</v>
      </c>
      <c r="H54" s="43" t="s">
        <v>44</v>
      </c>
      <c r="I54" s="44">
        <v>0</v>
      </c>
      <c r="J54" s="40">
        <v>4.715257</v>
      </c>
      <c r="K54" s="41">
        <v>4.715257</v>
      </c>
      <c r="L54" s="40">
        <v>0</v>
      </c>
      <c r="M54" s="40">
        <v>15.314569</v>
      </c>
      <c r="N54" s="45">
        <v>15.314569</v>
      </c>
      <c r="O54" s="44">
        <v>5.2029</v>
      </c>
      <c r="P54" s="40">
        <v>19.238678</v>
      </c>
      <c r="Q54" s="41">
        <v>24.441578</v>
      </c>
      <c r="R54" s="40">
        <v>10.948488</v>
      </c>
      <c r="S54" s="40">
        <v>35.12162</v>
      </c>
      <c r="T54" s="45">
        <v>46.070108</v>
      </c>
      <c r="U54" s="26">
        <f t="shared" si="2"/>
        <v>-80.70805002852107</v>
      </c>
      <c r="V54" s="32">
        <f t="shared" si="3"/>
        <v>-66.75812220800523</v>
      </c>
    </row>
    <row r="55" spans="1:22" ht="15">
      <c r="A55" s="42" t="s">
        <v>9</v>
      </c>
      <c r="B55" s="39" t="s">
        <v>67</v>
      </c>
      <c r="C55" s="39" t="s">
        <v>32</v>
      </c>
      <c r="D55" s="39" t="s">
        <v>169</v>
      </c>
      <c r="E55" s="39" t="s">
        <v>170</v>
      </c>
      <c r="F55" s="39" t="s">
        <v>21</v>
      </c>
      <c r="G55" s="39" t="s">
        <v>171</v>
      </c>
      <c r="H55" s="43" t="s">
        <v>172</v>
      </c>
      <c r="I55" s="44">
        <v>127.298727</v>
      </c>
      <c r="J55" s="40">
        <v>0</v>
      </c>
      <c r="K55" s="41">
        <v>127.298727</v>
      </c>
      <c r="L55" s="40">
        <v>376.598234</v>
      </c>
      <c r="M55" s="40">
        <v>0</v>
      </c>
      <c r="N55" s="45">
        <v>376.598234</v>
      </c>
      <c r="O55" s="44">
        <v>71.132929</v>
      </c>
      <c r="P55" s="40">
        <v>0</v>
      </c>
      <c r="Q55" s="41">
        <v>71.132929</v>
      </c>
      <c r="R55" s="40">
        <v>201.790862</v>
      </c>
      <c r="S55" s="40">
        <v>0</v>
      </c>
      <c r="T55" s="45">
        <v>201.790862</v>
      </c>
      <c r="U55" s="26">
        <f t="shared" si="2"/>
        <v>78.95892772811308</v>
      </c>
      <c r="V55" s="32">
        <f t="shared" si="3"/>
        <v>86.62799210402301</v>
      </c>
    </row>
    <row r="56" spans="1:22" ht="15">
      <c r="A56" s="42" t="s">
        <v>9</v>
      </c>
      <c r="B56" s="39" t="s">
        <v>67</v>
      </c>
      <c r="C56" s="39" t="s">
        <v>32</v>
      </c>
      <c r="D56" s="39" t="s">
        <v>173</v>
      </c>
      <c r="E56" s="39" t="s">
        <v>174</v>
      </c>
      <c r="F56" s="39" t="s">
        <v>86</v>
      </c>
      <c r="G56" s="39" t="s">
        <v>87</v>
      </c>
      <c r="H56" s="43" t="s">
        <v>175</v>
      </c>
      <c r="I56" s="44">
        <v>0</v>
      </c>
      <c r="J56" s="40">
        <v>0</v>
      </c>
      <c r="K56" s="41">
        <v>0</v>
      </c>
      <c r="L56" s="40">
        <v>61.53039</v>
      </c>
      <c r="M56" s="40">
        <v>0</v>
      </c>
      <c r="N56" s="45">
        <v>61.53039</v>
      </c>
      <c r="O56" s="44">
        <v>17.6</v>
      </c>
      <c r="P56" s="40">
        <v>0</v>
      </c>
      <c r="Q56" s="41">
        <v>17.6</v>
      </c>
      <c r="R56" s="40">
        <v>18.4</v>
      </c>
      <c r="S56" s="40">
        <v>0</v>
      </c>
      <c r="T56" s="45">
        <v>18.4</v>
      </c>
      <c r="U56" s="37" t="s">
        <v>29</v>
      </c>
      <c r="V56" s="38" t="s">
        <v>29</v>
      </c>
    </row>
    <row r="57" spans="1:22" ht="15">
      <c r="A57" s="42" t="s">
        <v>9</v>
      </c>
      <c r="B57" s="39" t="s">
        <v>38</v>
      </c>
      <c r="C57" s="39" t="s">
        <v>32</v>
      </c>
      <c r="D57" s="39" t="s">
        <v>173</v>
      </c>
      <c r="E57" s="39" t="s">
        <v>174</v>
      </c>
      <c r="F57" s="39" t="s">
        <v>86</v>
      </c>
      <c r="G57" s="39" t="s">
        <v>87</v>
      </c>
      <c r="H57" s="43" t="s">
        <v>175</v>
      </c>
      <c r="I57" s="44">
        <v>30.801944</v>
      </c>
      <c r="J57" s="40">
        <v>0</v>
      </c>
      <c r="K57" s="41">
        <v>30.801944</v>
      </c>
      <c r="L57" s="40">
        <v>57.006269</v>
      </c>
      <c r="M57" s="40">
        <v>0</v>
      </c>
      <c r="N57" s="45">
        <v>57.006269</v>
      </c>
      <c r="O57" s="44">
        <v>0</v>
      </c>
      <c r="P57" s="40">
        <v>0</v>
      </c>
      <c r="Q57" s="41">
        <v>0</v>
      </c>
      <c r="R57" s="40">
        <v>0</v>
      </c>
      <c r="S57" s="40">
        <v>0</v>
      </c>
      <c r="T57" s="45">
        <v>0</v>
      </c>
      <c r="U57" s="37" t="s">
        <v>29</v>
      </c>
      <c r="V57" s="38" t="s">
        <v>29</v>
      </c>
    </row>
    <row r="58" spans="1:22" ht="15">
      <c r="A58" s="42" t="s">
        <v>9</v>
      </c>
      <c r="B58" s="39" t="s">
        <v>38</v>
      </c>
      <c r="C58" s="39" t="s">
        <v>39</v>
      </c>
      <c r="D58" s="39" t="s">
        <v>176</v>
      </c>
      <c r="E58" s="39" t="s">
        <v>177</v>
      </c>
      <c r="F58" s="39" t="s">
        <v>42</v>
      </c>
      <c r="G58" s="39" t="s">
        <v>178</v>
      </c>
      <c r="H58" s="43" t="s">
        <v>179</v>
      </c>
      <c r="I58" s="44">
        <v>197.557502</v>
      </c>
      <c r="J58" s="40">
        <v>0</v>
      </c>
      <c r="K58" s="41">
        <v>197.557502</v>
      </c>
      <c r="L58" s="40">
        <v>542.415354</v>
      </c>
      <c r="M58" s="40">
        <v>0</v>
      </c>
      <c r="N58" s="45">
        <v>542.415354</v>
      </c>
      <c r="O58" s="44">
        <v>140.459658</v>
      </c>
      <c r="P58" s="40">
        <v>0.952661</v>
      </c>
      <c r="Q58" s="41">
        <v>141.412319</v>
      </c>
      <c r="R58" s="40">
        <v>407.656479</v>
      </c>
      <c r="S58" s="40">
        <v>3.085628</v>
      </c>
      <c r="T58" s="45">
        <v>410.742107</v>
      </c>
      <c r="U58" s="26">
        <f t="shared" si="2"/>
        <v>39.703176779103664</v>
      </c>
      <c r="V58" s="32">
        <f t="shared" si="3"/>
        <v>32.05740165324711</v>
      </c>
    </row>
    <row r="59" spans="1:22" ht="15">
      <c r="A59" s="42" t="s">
        <v>9</v>
      </c>
      <c r="B59" s="39" t="s">
        <v>38</v>
      </c>
      <c r="C59" s="39" t="s">
        <v>32</v>
      </c>
      <c r="D59" s="39" t="s">
        <v>180</v>
      </c>
      <c r="E59" s="39" t="s">
        <v>183</v>
      </c>
      <c r="F59" s="39" t="s">
        <v>146</v>
      </c>
      <c r="G59" s="39" t="s">
        <v>157</v>
      </c>
      <c r="H59" s="43" t="s">
        <v>184</v>
      </c>
      <c r="I59" s="44">
        <v>141.534435</v>
      </c>
      <c r="J59" s="40">
        <v>0</v>
      </c>
      <c r="K59" s="41">
        <v>141.534435</v>
      </c>
      <c r="L59" s="40">
        <v>325.172813</v>
      </c>
      <c r="M59" s="40">
        <v>0</v>
      </c>
      <c r="N59" s="45">
        <v>325.172813</v>
      </c>
      <c r="O59" s="44">
        <v>9.526336</v>
      </c>
      <c r="P59" s="40">
        <v>0</v>
      </c>
      <c r="Q59" s="41">
        <v>9.526336</v>
      </c>
      <c r="R59" s="40">
        <v>35.496993</v>
      </c>
      <c r="S59" s="40">
        <v>0</v>
      </c>
      <c r="T59" s="45">
        <v>35.496993</v>
      </c>
      <c r="U59" s="37" t="s">
        <v>29</v>
      </c>
      <c r="V59" s="38" t="s">
        <v>29</v>
      </c>
    </row>
    <row r="60" spans="1:22" ht="15">
      <c r="A60" s="42" t="s">
        <v>9</v>
      </c>
      <c r="B60" s="39" t="s">
        <v>38</v>
      </c>
      <c r="C60" s="39" t="s">
        <v>32</v>
      </c>
      <c r="D60" s="39" t="s">
        <v>180</v>
      </c>
      <c r="E60" s="39" t="s">
        <v>181</v>
      </c>
      <c r="F60" s="39" t="s">
        <v>146</v>
      </c>
      <c r="G60" s="39" t="s">
        <v>157</v>
      </c>
      <c r="H60" s="43" t="s">
        <v>182</v>
      </c>
      <c r="I60" s="44">
        <v>0</v>
      </c>
      <c r="J60" s="40">
        <v>0</v>
      </c>
      <c r="K60" s="41">
        <v>0</v>
      </c>
      <c r="L60" s="40">
        <v>0</v>
      </c>
      <c r="M60" s="40">
        <v>0</v>
      </c>
      <c r="N60" s="45">
        <v>0</v>
      </c>
      <c r="O60" s="44">
        <v>73.075869</v>
      </c>
      <c r="P60" s="40">
        <v>0</v>
      </c>
      <c r="Q60" s="41">
        <v>73.075869</v>
      </c>
      <c r="R60" s="40">
        <v>200.753065</v>
      </c>
      <c r="S60" s="40">
        <v>0</v>
      </c>
      <c r="T60" s="45">
        <v>200.753065</v>
      </c>
      <c r="U60" s="37" t="s">
        <v>29</v>
      </c>
      <c r="V60" s="38" t="s">
        <v>29</v>
      </c>
    </row>
    <row r="61" spans="1:22" ht="15">
      <c r="A61" s="42" t="s">
        <v>9</v>
      </c>
      <c r="B61" s="39" t="s">
        <v>38</v>
      </c>
      <c r="C61" s="39" t="s">
        <v>32</v>
      </c>
      <c r="D61" s="39" t="s">
        <v>185</v>
      </c>
      <c r="E61" s="39" t="s">
        <v>186</v>
      </c>
      <c r="F61" s="39" t="s">
        <v>42</v>
      </c>
      <c r="G61" s="39" t="s">
        <v>61</v>
      </c>
      <c r="H61" s="43" t="s">
        <v>187</v>
      </c>
      <c r="I61" s="44">
        <v>280.19225</v>
      </c>
      <c r="J61" s="40">
        <v>63.417782</v>
      </c>
      <c r="K61" s="41">
        <v>343.610032</v>
      </c>
      <c r="L61" s="40">
        <v>753.388463</v>
      </c>
      <c r="M61" s="40">
        <v>184.511877</v>
      </c>
      <c r="N61" s="45">
        <v>937.90034</v>
      </c>
      <c r="O61" s="44">
        <v>260.531328</v>
      </c>
      <c r="P61" s="40">
        <v>55.462286</v>
      </c>
      <c r="Q61" s="41">
        <v>315.993614</v>
      </c>
      <c r="R61" s="40">
        <v>775.082792</v>
      </c>
      <c r="S61" s="40">
        <v>163.326981</v>
      </c>
      <c r="T61" s="45">
        <v>938.409773</v>
      </c>
      <c r="U61" s="26">
        <f t="shared" si="2"/>
        <v>8.739549401147073</v>
      </c>
      <c r="V61" s="32">
        <f t="shared" si="3"/>
        <v>-0.05428683871986362</v>
      </c>
    </row>
    <row r="62" spans="1:22" ht="15">
      <c r="A62" s="42" t="s">
        <v>9</v>
      </c>
      <c r="B62" s="39" t="s">
        <v>38</v>
      </c>
      <c r="C62" s="39" t="s">
        <v>32</v>
      </c>
      <c r="D62" s="39" t="s">
        <v>188</v>
      </c>
      <c r="E62" s="39" t="s">
        <v>189</v>
      </c>
      <c r="F62" s="39" t="s">
        <v>20</v>
      </c>
      <c r="G62" s="39" t="s">
        <v>139</v>
      </c>
      <c r="H62" s="43" t="s">
        <v>190</v>
      </c>
      <c r="I62" s="44">
        <v>0</v>
      </c>
      <c r="J62" s="40">
        <v>0</v>
      </c>
      <c r="K62" s="41">
        <v>0</v>
      </c>
      <c r="L62" s="40">
        <v>0</v>
      </c>
      <c r="M62" s="40">
        <v>0</v>
      </c>
      <c r="N62" s="45">
        <v>0</v>
      </c>
      <c r="O62" s="44">
        <v>0</v>
      </c>
      <c r="P62" s="40">
        <v>0</v>
      </c>
      <c r="Q62" s="41">
        <v>0</v>
      </c>
      <c r="R62" s="40">
        <v>5.021139</v>
      </c>
      <c r="S62" s="40">
        <v>3.141838</v>
      </c>
      <c r="T62" s="45">
        <v>8.162977</v>
      </c>
      <c r="U62" s="37" t="s">
        <v>29</v>
      </c>
      <c r="V62" s="38" t="s">
        <v>29</v>
      </c>
    </row>
    <row r="63" spans="1:22" ht="15">
      <c r="A63" s="42" t="s">
        <v>9</v>
      </c>
      <c r="B63" s="39" t="s">
        <v>38</v>
      </c>
      <c r="C63" s="39" t="s">
        <v>39</v>
      </c>
      <c r="D63" s="39" t="s">
        <v>191</v>
      </c>
      <c r="E63" s="39" t="s">
        <v>192</v>
      </c>
      <c r="F63" s="39" t="s">
        <v>86</v>
      </c>
      <c r="G63" s="39" t="s">
        <v>86</v>
      </c>
      <c r="H63" s="43" t="s">
        <v>166</v>
      </c>
      <c r="I63" s="44">
        <v>0</v>
      </c>
      <c r="J63" s="40">
        <v>0</v>
      </c>
      <c r="K63" s="41">
        <v>0</v>
      </c>
      <c r="L63" s="40">
        <v>0</v>
      </c>
      <c r="M63" s="40">
        <v>0</v>
      </c>
      <c r="N63" s="45">
        <v>0</v>
      </c>
      <c r="O63" s="44">
        <v>8.3288</v>
      </c>
      <c r="P63" s="40">
        <v>0</v>
      </c>
      <c r="Q63" s="41">
        <v>8.3288</v>
      </c>
      <c r="R63" s="40">
        <v>37.3788</v>
      </c>
      <c r="S63" s="40">
        <v>0</v>
      </c>
      <c r="T63" s="45">
        <v>37.3788</v>
      </c>
      <c r="U63" s="37" t="s">
        <v>29</v>
      </c>
      <c r="V63" s="38" t="s">
        <v>29</v>
      </c>
    </row>
    <row r="64" spans="1:22" ht="15">
      <c r="A64" s="42" t="s">
        <v>9</v>
      </c>
      <c r="B64" s="39" t="s">
        <v>38</v>
      </c>
      <c r="C64" s="39" t="s">
        <v>32</v>
      </c>
      <c r="D64" s="39" t="s">
        <v>193</v>
      </c>
      <c r="E64" s="39" t="s">
        <v>194</v>
      </c>
      <c r="F64" s="39" t="s">
        <v>74</v>
      </c>
      <c r="G64" s="39" t="s">
        <v>74</v>
      </c>
      <c r="H64" s="43" t="s">
        <v>134</v>
      </c>
      <c r="I64" s="44">
        <v>741.985773</v>
      </c>
      <c r="J64" s="40">
        <v>98.250469</v>
      </c>
      <c r="K64" s="41">
        <v>840.236242</v>
      </c>
      <c r="L64" s="40">
        <v>1673.215159</v>
      </c>
      <c r="M64" s="40">
        <v>283.808144</v>
      </c>
      <c r="N64" s="45">
        <v>1957.023303</v>
      </c>
      <c r="O64" s="44">
        <v>571.89753</v>
      </c>
      <c r="P64" s="40">
        <v>69.071744</v>
      </c>
      <c r="Q64" s="41">
        <v>640.969274</v>
      </c>
      <c r="R64" s="40">
        <v>1196.443078</v>
      </c>
      <c r="S64" s="40">
        <v>203.816632</v>
      </c>
      <c r="T64" s="45">
        <v>1400.259711</v>
      </c>
      <c r="U64" s="26">
        <f t="shared" si="2"/>
        <v>31.08838068890021</v>
      </c>
      <c r="V64" s="32">
        <f t="shared" si="3"/>
        <v>39.76145193825404</v>
      </c>
    </row>
    <row r="65" spans="1:22" ht="15">
      <c r="A65" s="42" t="s">
        <v>9</v>
      </c>
      <c r="B65" s="39" t="s">
        <v>38</v>
      </c>
      <c r="C65" s="39" t="s">
        <v>39</v>
      </c>
      <c r="D65" s="39" t="s">
        <v>195</v>
      </c>
      <c r="E65" s="39" t="s">
        <v>196</v>
      </c>
      <c r="F65" s="39" t="s">
        <v>86</v>
      </c>
      <c r="G65" s="39" t="s">
        <v>261</v>
      </c>
      <c r="H65" s="43" t="s">
        <v>121</v>
      </c>
      <c r="I65" s="44">
        <v>0</v>
      </c>
      <c r="J65" s="40">
        <v>0</v>
      </c>
      <c r="K65" s="41">
        <v>0</v>
      </c>
      <c r="L65" s="40">
        <v>0</v>
      </c>
      <c r="M65" s="40">
        <v>0</v>
      </c>
      <c r="N65" s="45">
        <v>0</v>
      </c>
      <c r="O65" s="44">
        <v>1.61664</v>
      </c>
      <c r="P65" s="40">
        <v>0</v>
      </c>
      <c r="Q65" s="41">
        <v>1.61664</v>
      </c>
      <c r="R65" s="40">
        <v>4.084784</v>
      </c>
      <c r="S65" s="40">
        <v>0</v>
      </c>
      <c r="T65" s="45">
        <v>4.084784</v>
      </c>
      <c r="U65" s="37" t="s">
        <v>29</v>
      </c>
      <c r="V65" s="38" t="s">
        <v>29</v>
      </c>
    </row>
    <row r="66" spans="1:22" ht="15">
      <c r="A66" s="42" t="s">
        <v>9</v>
      </c>
      <c r="B66" s="39" t="s">
        <v>38</v>
      </c>
      <c r="C66" s="39" t="s">
        <v>39</v>
      </c>
      <c r="D66" s="39" t="s">
        <v>197</v>
      </c>
      <c r="E66" s="39" t="s">
        <v>198</v>
      </c>
      <c r="F66" s="39" t="s">
        <v>86</v>
      </c>
      <c r="G66" s="39" t="s">
        <v>261</v>
      </c>
      <c r="H66" s="43" t="s">
        <v>121</v>
      </c>
      <c r="I66" s="44">
        <v>2.75</v>
      </c>
      <c r="J66" s="40">
        <v>0</v>
      </c>
      <c r="K66" s="41">
        <v>2.75</v>
      </c>
      <c r="L66" s="40">
        <v>6.75</v>
      </c>
      <c r="M66" s="40">
        <v>0</v>
      </c>
      <c r="N66" s="45">
        <v>6.75</v>
      </c>
      <c r="O66" s="44">
        <v>2.07</v>
      </c>
      <c r="P66" s="40">
        <v>0</v>
      </c>
      <c r="Q66" s="41">
        <v>2.07</v>
      </c>
      <c r="R66" s="40">
        <v>8.22</v>
      </c>
      <c r="S66" s="40">
        <v>0</v>
      </c>
      <c r="T66" s="45">
        <v>8.22</v>
      </c>
      <c r="U66" s="26">
        <f t="shared" si="2"/>
        <v>32.85024154589373</v>
      </c>
      <c r="V66" s="32">
        <f t="shared" si="3"/>
        <v>-17.883211678832122</v>
      </c>
    </row>
    <row r="67" spans="1:22" ht="15">
      <c r="A67" s="42" t="s">
        <v>9</v>
      </c>
      <c r="B67" s="39" t="s">
        <v>38</v>
      </c>
      <c r="C67" s="39" t="s">
        <v>39</v>
      </c>
      <c r="D67" s="39" t="s">
        <v>199</v>
      </c>
      <c r="E67" s="39" t="s">
        <v>200</v>
      </c>
      <c r="F67" s="39" t="s">
        <v>86</v>
      </c>
      <c r="G67" s="39" t="s">
        <v>86</v>
      </c>
      <c r="H67" s="43" t="s">
        <v>142</v>
      </c>
      <c r="I67" s="44">
        <v>15.36</v>
      </c>
      <c r="J67" s="40">
        <v>0</v>
      </c>
      <c r="K67" s="41">
        <v>15.36</v>
      </c>
      <c r="L67" s="40">
        <v>45.24</v>
      </c>
      <c r="M67" s="40">
        <v>0</v>
      </c>
      <c r="N67" s="45">
        <v>45.24</v>
      </c>
      <c r="O67" s="44">
        <v>0</v>
      </c>
      <c r="P67" s="40">
        <v>0</v>
      </c>
      <c r="Q67" s="41">
        <v>0</v>
      </c>
      <c r="R67" s="40">
        <v>0</v>
      </c>
      <c r="S67" s="40">
        <v>0</v>
      </c>
      <c r="T67" s="45">
        <v>0</v>
      </c>
      <c r="U67" s="37" t="s">
        <v>29</v>
      </c>
      <c r="V67" s="38" t="s">
        <v>29</v>
      </c>
    </row>
    <row r="68" spans="1:22" ht="15">
      <c r="A68" s="42" t="s">
        <v>9</v>
      </c>
      <c r="B68" s="39" t="s">
        <v>38</v>
      </c>
      <c r="C68" s="39" t="s">
        <v>39</v>
      </c>
      <c r="D68" s="39" t="s">
        <v>253</v>
      </c>
      <c r="E68" s="39" t="s">
        <v>145</v>
      </c>
      <c r="F68" s="39" t="s">
        <v>42</v>
      </c>
      <c r="G68" s="39" t="s">
        <v>111</v>
      </c>
      <c r="H68" s="43" t="s">
        <v>145</v>
      </c>
      <c r="I68" s="44">
        <v>100.74</v>
      </c>
      <c r="J68" s="40">
        <v>0</v>
      </c>
      <c r="K68" s="41">
        <v>100.74</v>
      </c>
      <c r="L68" s="40">
        <v>152.34</v>
      </c>
      <c r="M68" s="40">
        <v>0</v>
      </c>
      <c r="N68" s="45">
        <v>152.34</v>
      </c>
      <c r="O68" s="44">
        <v>38.1777</v>
      </c>
      <c r="P68" s="40">
        <v>0</v>
      </c>
      <c r="Q68" s="41">
        <v>38.1777</v>
      </c>
      <c r="R68" s="40">
        <v>121.3277</v>
      </c>
      <c r="S68" s="40">
        <v>0</v>
      </c>
      <c r="T68" s="45">
        <v>121.3277</v>
      </c>
      <c r="U68" s="37" t="s">
        <v>29</v>
      </c>
      <c r="V68" s="32">
        <f t="shared" si="3"/>
        <v>25.5607746623401</v>
      </c>
    </row>
    <row r="69" spans="1:22" ht="15">
      <c r="A69" s="42" t="s">
        <v>9</v>
      </c>
      <c r="B69" s="39" t="s">
        <v>38</v>
      </c>
      <c r="C69" s="39" t="s">
        <v>32</v>
      </c>
      <c r="D69" s="39" t="s">
        <v>201</v>
      </c>
      <c r="E69" s="39" t="s">
        <v>202</v>
      </c>
      <c r="F69" s="39" t="s">
        <v>42</v>
      </c>
      <c r="G69" s="39" t="s">
        <v>203</v>
      </c>
      <c r="H69" s="43" t="s">
        <v>204</v>
      </c>
      <c r="I69" s="44">
        <v>0</v>
      </c>
      <c r="J69" s="40">
        <v>0</v>
      </c>
      <c r="K69" s="41">
        <v>0</v>
      </c>
      <c r="L69" s="40">
        <v>0</v>
      </c>
      <c r="M69" s="40">
        <v>0</v>
      </c>
      <c r="N69" s="45">
        <v>0</v>
      </c>
      <c r="O69" s="44">
        <v>5.4</v>
      </c>
      <c r="P69" s="40">
        <v>0</v>
      </c>
      <c r="Q69" s="41">
        <v>5.4</v>
      </c>
      <c r="R69" s="40">
        <v>8.2</v>
      </c>
      <c r="S69" s="40">
        <v>0</v>
      </c>
      <c r="T69" s="45">
        <v>8.2</v>
      </c>
      <c r="U69" s="37" t="s">
        <v>29</v>
      </c>
      <c r="V69" s="38" t="s">
        <v>29</v>
      </c>
    </row>
    <row r="70" spans="1:22" ht="15">
      <c r="A70" s="42" t="s">
        <v>9</v>
      </c>
      <c r="B70" s="39" t="s">
        <v>38</v>
      </c>
      <c r="C70" s="39" t="s">
        <v>32</v>
      </c>
      <c r="D70" s="39" t="s">
        <v>205</v>
      </c>
      <c r="E70" s="39" t="s">
        <v>206</v>
      </c>
      <c r="F70" s="39" t="s">
        <v>33</v>
      </c>
      <c r="G70" s="39" t="s">
        <v>34</v>
      </c>
      <c r="H70" s="43" t="s">
        <v>69</v>
      </c>
      <c r="I70" s="44">
        <v>157.264379</v>
      </c>
      <c r="J70" s="40">
        <v>16.557542</v>
      </c>
      <c r="K70" s="41">
        <v>173.821921</v>
      </c>
      <c r="L70" s="40">
        <v>480.17837</v>
      </c>
      <c r="M70" s="40">
        <v>48.84312</v>
      </c>
      <c r="N70" s="45">
        <v>529.02149</v>
      </c>
      <c r="O70" s="44">
        <v>210.862068</v>
      </c>
      <c r="P70" s="40">
        <v>13.911344</v>
      </c>
      <c r="Q70" s="41">
        <v>224.773412</v>
      </c>
      <c r="R70" s="40">
        <v>606.393153</v>
      </c>
      <c r="S70" s="40">
        <v>38.615444</v>
      </c>
      <c r="T70" s="45">
        <v>645.008597</v>
      </c>
      <c r="U70" s="26">
        <f t="shared" si="2"/>
        <v>-22.66793503139064</v>
      </c>
      <c r="V70" s="32">
        <f t="shared" si="3"/>
        <v>-17.982257529507006</v>
      </c>
    </row>
    <row r="71" spans="1:22" ht="15">
      <c r="A71" s="42" t="s">
        <v>9</v>
      </c>
      <c r="B71" s="39" t="s">
        <v>38</v>
      </c>
      <c r="C71" s="39" t="s">
        <v>32</v>
      </c>
      <c r="D71" s="39" t="s">
        <v>207</v>
      </c>
      <c r="E71" s="39" t="s">
        <v>208</v>
      </c>
      <c r="F71" s="39" t="s">
        <v>146</v>
      </c>
      <c r="G71" s="39" t="s">
        <v>146</v>
      </c>
      <c r="H71" s="43" t="s">
        <v>209</v>
      </c>
      <c r="I71" s="44">
        <v>14718.351102</v>
      </c>
      <c r="J71" s="40">
        <v>0</v>
      </c>
      <c r="K71" s="41">
        <v>14718.351102</v>
      </c>
      <c r="L71" s="40">
        <v>37432.62174</v>
      </c>
      <c r="M71" s="40">
        <v>0</v>
      </c>
      <c r="N71" s="45">
        <v>37432.62174</v>
      </c>
      <c r="O71" s="44">
        <v>17963.924793</v>
      </c>
      <c r="P71" s="40">
        <v>0</v>
      </c>
      <c r="Q71" s="41">
        <v>17963.924793</v>
      </c>
      <c r="R71" s="40">
        <v>50086.485839</v>
      </c>
      <c r="S71" s="40">
        <v>0</v>
      </c>
      <c r="T71" s="45">
        <v>50086.485839</v>
      </c>
      <c r="U71" s="26">
        <f t="shared" si="2"/>
        <v>-18.067174787241935</v>
      </c>
      <c r="V71" s="32">
        <f t="shared" si="3"/>
        <v>-25.264028583828146</v>
      </c>
    </row>
    <row r="72" spans="1:22" ht="15">
      <c r="A72" s="42" t="s">
        <v>9</v>
      </c>
      <c r="B72" s="39" t="s">
        <v>67</v>
      </c>
      <c r="C72" s="39" t="s">
        <v>32</v>
      </c>
      <c r="D72" s="39" t="s">
        <v>207</v>
      </c>
      <c r="E72" s="39" t="s">
        <v>208</v>
      </c>
      <c r="F72" s="39" t="s">
        <v>146</v>
      </c>
      <c r="G72" s="39" t="s">
        <v>146</v>
      </c>
      <c r="H72" s="43" t="s">
        <v>209</v>
      </c>
      <c r="I72" s="44">
        <v>4317.5682</v>
      </c>
      <c r="J72" s="40">
        <v>0</v>
      </c>
      <c r="K72" s="41">
        <v>4317.5682</v>
      </c>
      <c r="L72" s="40">
        <v>12747.7251</v>
      </c>
      <c r="M72" s="40">
        <v>0</v>
      </c>
      <c r="N72" s="45">
        <v>12747.7251</v>
      </c>
      <c r="O72" s="44">
        <v>4992.5007</v>
      </c>
      <c r="P72" s="40">
        <v>0</v>
      </c>
      <c r="Q72" s="41">
        <v>4992.5007</v>
      </c>
      <c r="R72" s="40">
        <v>13972.6026</v>
      </c>
      <c r="S72" s="40">
        <v>0</v>
      </c>
      <c r="T72" s="45">
        <v>13972.6026</v>
      </c>
      <c r="U72" s="26">
        <f t="shared" si="2"/>
        <v>-13.51892649709593</v>
      </c>
      <c r="V72" s="32">
        <f t="shared" si="3"/>
        <v>-8.766280234721624</v>
      </c>
    </row>
    <row r="73" spans="1:22" ht="15">
      <c r="A73" s="42" t="s">
        <v>9</v>
      </c>
      <c r="B73" s="39" t="s">
        <v>38</v>
      </c>
      <c r="C73" s="39" t="s">
        <v>32</v>
      </c>
      <c r="D73" s="39" t="s">
        <v>210</v>
      </c>
      <c r="E73" s="39" t="s">
        <v>211</v>
      </c>
      <c r="F73" s="39" t="s">
        <v>20</v>
      </c>
      <c r="G73" s="39" t="s">
        <v>107</v>
      </c>
      <c r="H73" s="43" t="s">
        <v>108</v>
      </c>
      <c r="I73" s="44">
        <v>328.110186</v>
      </c>
      <c r="J73" s="40">
        <v>87.269973</v>
      </c>
      <c r="K73" s="41">
        <v>415.380159</v>
      </c>
      <c r="L73" s="40">
        <v>776.669071</v>
      </c>
      <c r="M73" s="40">
        <v>220.792277</v>
      </c>
      <c r="N73" s="45">
        <v>997.461348</v>
      </c>
      <c r="O73" s="44">
        <v>242.228889</v>
      </c>
      <c r="P73" s="40">
        <v>78.586853</v>
      </c>
      <c r="Q73" s="41">
        <v>320.815741</v>
      </c>
      <c r="R73" s="40">
        <v>788.753577</v>
      </c>
      <c r="S73" s="40">
        <v>229.303194</v>
      </c>
      <c r="T73" s="45">
        <v>1018.056771</v>
      </c>
      <c r="U73" s="26">
        <f t="shared" si="2"/>
        <v>29.476240070152905</v>
      </c>
      <c r="V73" s="32">
        <f t="shared" si="3"/>
        <v>-2.0230132136707657</v>
      </c>
    </row>
    <row r="74" spans="1:22" ht="15">
      <c r="A74" s="42" t="s">
        <v>9</v>
      </c>
      <c r="B74" s="39" t="s">
        <v>38</v>
      </c>
      <c r="C74" s="39" t="s">
        <v>32</v>
      </c>
      <c r="D74" s="39" t="s">
        <v>212</v>
      </c>
      <c r="E74" s="39" t="s">
        <v>213</v>
      </c>
      <c r="F74" s="39" t="s">
        <v>74</v>
      </c>
      <c r="G74" s="39" t="s">
        <v>74</v>
      </c>
      <c r="H74" s="43" t="s">
        <v>131</v>
      </c>
      <c r="I74" s="44">
        <v>3765.3852</v>
      </c>
      <c r="J74" s="40">
        <v>0</v>
      </c>
      <c r="K74" s="41">
        <v>3765.3852</v>
      </c>
      <c r="L74" s="40">
        <v>3869.4694</v>
      </c>
      <c r="M74" s="40">
        <v>0</v>
      </c>
      <c r="N74" s="45">
        <v>3869.4694</v>
      </c>
      <c r="O74" s="44">
        <v>3073.6629</v>
      </c>
      <c r="P74" s="40">
        <v>0</v>
      </c>
      <c r="Q74" s="41">
        <v>3073.6629</v>
      </c>
      <c r="R74" s="40">
        <v>11740.6949</v>
      </c>
      <c r="S74" s="40">
        <v>0</v>
      </c>
      <c r="T74" s="45">
        <v>11740.6949</v>
      </c>
      <c r="U74" s="26">
        <f t="shared" si="2"/>
        <v>22.504819900711958</v>
      </c>
      <c r="V74" s="32">
        <f t="shared" si="3"/>
        <v>-67.04224551478634</v>
      </c>
    </row>
    <row r="75" spans="1:22" ht="15">
      <c r="A75" s="42" t="s">
        <v>9</v>
      </c>
      <c r="B75" s="39" t="s">
        <v>38</v>
      </c>
      <c r="C75" s="39" t="s">
        <v>32</v>
      </c>
      <c r="D75" s="39" t="s">
        <v>212</v>
      </c>
      <c r="E75" s="39" t="s">
        <v>262</v>
      </c>
      <c r="F75" s="39" t="s">
        <v>74</v>
      </c>
      <c r="G75" s="39" t="s">
        <v>74</v>
      </c>
      <c r="H75" s="43" t="s">
        <v>263</v>
      </c>
      <c r="I75" s="44">
        <v>0</v>
      </c>
      <c r="J75" s="40">
        <v>0</v>
      </c>
      <c r="K75" s="41">
        <v>0</v>
      </c>
      <c r="L75" s="40">
        <v>0</v>
      </c>
      <c r="M75" s="40">
        <v>0</v>
      </c>
      <c r="N75" s="45">
        <v>0</v>
      </c>
      <c r="O75" s="44">
        <v>0</v>
      </c>
      <c r="P75" s="40">
        <v>194.8583</v>
      </c>
      <c r="Q75" s="41">
        <v>194.8583</v>
      </c>
      <c r="R75" s="40">
        <v>0</v>
      </c>
      <c r="S75" s="40">
        <v>194.8583</v>
      </c>
      <c r="T75" s="45">
        <v>194.8583</v>
      </c>
      <c r="U75" s="37" t="s">
        <v>29</v>
      </c>
      <c r="V75" s="38" t="s">
        <v>29</v>
      </c>
    </row>
    <row r="76" spans="1:22" ht="15">
      <c r="A76" s="42" t="s">
        <v>9</v>
      </c>
      <c r="B76" s="39" t="s">
        <v>38</v>
      </c>
      <c r="C76" s="39" t="s">
        <v>32</v>
      </c>
      <c r="D76" s="39" t="s">
        <v>31</v>
      </c>
      <c r="E76" s="39" t="s">
        <v>214</v>
      </c>
      <c r="F76" s="39" t="s">
        <v>21</v>
      </c>
      <c r="G76" s="39" t="s">
        <v>215</v>
      </c>
      <c r="H76" s="43" t="s">
        <v>216</v>
      </c>
      <c r="I76" s="44">
        <v>14527.742656</v>
      </c>
      <c r="J76" s="40">
        <v>0</v>
      </c>
      <c r="K76" s="41">
        <v>14527.742656</v>
      </c>
      <c r="L76" s="40">
        <v>41992.46616</v>
      </c>
      <c r="M76" s="40">
        <v>0</v>
      </c>
      <c r="N76" s="45">
        <v>41992.46616</v>
      </c>
      <c r="O76" s="44">
        <v>15472.925856</v>
      </c>
      <c r="P76" s="40">
        <v>0</v>
      </c>
      <c r="Q76" s="41">
        <v>15472.925856</v>
      </c>
      <c r="R76" s="40">
        <v>45086.74715</v>
      </c>
      <c r="S76" s="40">
        <v>0</v>
      </c>
      <c r="T76" s="45">
        <v>45086.74715</v>
      </c>
      <c r="U76" s="26">
        <f t="shared" si="2"/>
        <v>-6.108626182251642</v>
      </c>
      <c r="V76" s="32">
        <f t="shared" si="3"/>
        <v>-6.862950169604332</v>
      </c>
    </row>
    <row r="77" spans="1:22" ht="15">
      <c r="A77" s="42" t="s">
        <v>9</v>
      </c>
      <c r="B77" s="39" t="s">
        <v>38</v>
      </c>
      <c r="C77" s="39" t="s">
        <v>32</v>
      </c>
      <c r="D77" s="39" t="s">
        <v>31</v>
      </c>
      <c r="E77" s="39" t="s">
        <v>241</v>
      </c>
      <c r="F77" s="39" t="s">
        <v>218</v>
      </c>
      <c r="G77" s="39" t="s">
        <v>219</v>
      </c>
      <c r="H77" s="43" t="s">
        <v>220</v>
      </c>
      <c r="I77" s="44">
        <v>10304.8722</v>
      </c>
      <c r="J77" s="40">
        <v>0</v>
      </c>
      <c r="K77" s="41">
        <v>10304.8722</v>
      </c>
      <c r="L77" s="40">
        <v>31448.395708</v>
      </c>
      <c r="M77" s="40">
        <v>0</v>
      </c>
      <c r="N77" s="45">
        <v>31448.395708</v>
      </c>
      <c r="O77" s="44">
        <v>0</v>
      </c>
      <c r="P77" s="40">
        <v>0</v>
      </c>
      <c r="Q77" s="41">
        <v>0</v>
      </c>
      <c r="R77" s="40">
        <v>0</v>
      </c>
      <c r="S77" s="40">
        <v>0</v>
      </c>
      <c r="T77" s="45">
        <v>0</v>
      </c>
      <c r="U77" s="37" t="s">
        <v>29</v>
      </c>
      <c r="V77" s="38" t="s">
        <v>29</v>
      </c>
    </row>
    <row r="78" spans="1:22" ht="15">
      <c r="A78" s="42" t="s">
        <v>9</v>
      </c>
      <c r="B78" s="39" t="s">
        <v>67</v>
      </c>
      <c r="C78" s="39" t="s">
        <v>32</v>
      </c>
      <c r="D78" s="39" t="s">
        <v>31</v>
      </c>
      <c r="E78" s="39" t="s">
        <v>241</v>
      </c>
      <c r="F78" s="39" t="s">
        <v>218</v>
      </c>
      <c r="G78" s="39" t="s">
        <v>219</v>
      </c>
      <c r="H78" s="43" t="s">
        <v>220</v>
      </c>
      <c r="I78" s="44">
        <v>1621.396757</v>
      </c>
      <c r="J78" s="40">
        <v>0</v>
      </c>
      <c r="K78" s="41">
        <v>1621.396757</v>
      </c>
      <c r="L78" s="40">
        <v>4696.760606</v>
      </c>
      <c r="M78" s="40">
        <v>0</v>
      </c>
      <c r="N78" s="45">
        <v>4696.760606</v>
      </c>
      <c r="O78" s="44">
        <v>0</v>
      </c>
      <c r="P78" s="40">
        <v>0</v>
      </c>
      <c r="Q78" s="41">
        <v>0</v>
      </c>
      <c r="R78" s="40">
        <v>0</v>
      </c>
      <c r="S78" s="40">
        <v>0</v>
      </c>
      <c r="T78" s="45">
        <v>0</v>
      </c>
      <c r="U78" s="37" t="s">
        <v>29</v>
      </c>
      <c r="V78" s="38" t="s">
        <v>29</v>
      </c>
    </row>
    <row r="79" spans="1:22" ht="15">
      <c r="A79" s="42" t="s">
        <v>9</v>
      </c>
      <c r="B79" s="39" t="s">
        <v>67</v>
      </c>
      <c r="C79" s="39" t="s">
        <v>32</v>
      </c>
      <c r="D79" s="39" t="s">
        <v>31</v>
      </c>
      <c r="E79" s="39" t="s">
        <v>214</v>
      </c>
      <c r="F79" s="39" t="s">
        <v>21</v>
      </c>
      <c r="G79" s="39" t="s">
        <v>215</v>
      </c>
      <c r="H79" s="43" t="s">
        <v>216</v>
      </c>
      <c r="I79" s="44">
        <v>312.669375</v>
      </c>
      <c r="J79" s="40">
        <v>0</v>
      </c>
      <c r="K79" s="41">
        <v>312.669375</v>
      </c>
      <c r="L79" s="40">
        <v>942.238116</v>
      </c>
      <c r="M79" s="40">
        <v>0</v>
      </c>
      <c r="N79" s="45">
        <v>942.238116</v>
      </c>
      <c r="O79" s="44">
        <v>295.869408</v>
      </c>
      <c r="P79" s="40">
        <v>0</v>
      </c>
      <c r="Q79" s="41">
        <v>295.869408</v>
      </c>
      <c r="R79" s="40">
        <v>839.318321</v>
      </c>
      <c r="S79" s="40">
        <v>0</v>
      </c>
      <c r="T79" s="45">
        <v>839.318321</v>
      </c>
      <c r="U79" s="26">
        <f t="shared" si="2"/>
        <v>5.6781696741016185</v>
      </c>
      <c r="V79" s="32">
        <f t="shared" si="3"/>
        <v>12.262307687669317</v>
      </c>
    </row>
    <row r="80" spans="1:22" ht="15">
      <c r="A80" s="42" t="s">
        <v>9</v>
      </c>
      <c r="B80" s="39" t="s">
        <v>38</v>
      </c>
      <c r="C80" s="39" t="s">
        <v>32</v>
      </c>
      <c r="D80" s="39" t="s">
        <v>31</v>
      </c>
      <c r="E80" s="39" t="s">
        <v>217</v>
      </c>
      <c r="F80" s="39" t="s">
        <v>218</v>
      </c>
      <c r="G80" s="39" t="s">
        <v>219</v>
      </c>
      <c r="H80" s="43" t="s">
        <v>220</v>
      </c>
      <c r="I80" s="44">
        <v>0</v>
      </c>
      <c r="J80" s="40">
        <v>0</v>
      </c>
      <c r="K80" s="41">
        <v>0</v>
      </c>
      <c r="L80" s="40">
        <v>0</v>
      </c>
      <c r="M80" s="40">
        <v>0</v>
      </c>
      <c r="N80" s="45">
        <v>0</v>
      </c>
      <c r="O80" s="44">
        <v>4098.863756</v>
      </c>
      <c r="P80" s="40">
        <v>0</v>
      </c>
      <c r="Q80" s="41">
        <v>4098.863756</v>
      </c>
      <c r="R80" s="40">
        <v>13941.859278</v>
      </c>
      <c r="S80" s="40">
        <v>0</v>
      </c>
      <c r="T80" s="45">
        <v>13941.859278</v>
      </c>
      <c r="U80" s="37" t="s">
        <v>29</v>
      </c>
      <c r="V80" s="38" t="s">
        <v>29</v>
      </c>
    </row>
    <row r="81" spans="1:22" ht="15">
      <c r="A81" s="42" t="s">
        <v>9</v>
      </c>
      <c r="B81" s="39" t="s">
        <v>38</v>
      </c>
      <c r="C81" s="39" t="s">
        <v>32</v>
      </c>
      <c r="D81" s="39" t="s">
        <v>31</v>
      </c>
      <c r="E81" s="39" t="s">
        <v>221</v>
      </c>
      <c r="F81" s="39" t="s">
        <v>218</v>
      </c>
      <c r="G81" s="39" t="s">
        <v>219</v>
      </c>
      <c r="H81" s="43" t="s">
        <v>220</v>
      </c>
      <c r="I81" s="44">
        <v>0</v>
      </c>
      <c r="J81" s="40">
        <v>0</v>
      </c>
      <c r="K81" s="41">
        <v>0</v>
      </c>
      <c r="L81" s="40">
        <v>0</v>
      </c>
      <c r="M81" s="40">
        <v>0</v>
      </c>
      <c r="N81" s="45">
        <v>0</v>
      </c>
      <c r="O81" s="44">
        <v>5604.833104</v>
      </c>
      <c r="P81" s="40">
        <v>0</v>
      </c>
      <c r="Q81" s="41">
        <v>5604.833104</v>
      </c>
      <c r="R81" s="40">
        <v>13370.410759</v>
      </c>
      <c r="S81" s="40">
        <v>0</v>
      </c>
      <c r="T81" s="45">
        <v>13370.410759</v>
      </c>
      <c r="U81" s="37" t="s">
        <v>29</v>
      </c>
      <c r="V81" s="38" t="s">
        <v>29</v>
      </c>
    </row>
    <row r="82" spans="1:22" ht="15">
      <c r="A82" s="42" t="s">
        <v>9</v>
      </c>
      <c r="B82" s="39" t="s">
        <v>67</v>
      </c>
      <c r="C82" s="39" t="s">
        <v>32</v>
      </c>
      <c r="D82" s="39" t="s">
        <v>31</v>
      </c>
      <c r="E82" s="39" t="s">
        <v>254</v>
      </c>
      <c r="F82" s="39" t="s">
        <v>218</v>
      </c>
      <c r="G82" s="39" t="s">
        <v>219</v>
      </c>
      <c r="H82" s="43" t="s">
        <v>220</v>
      </c>
      <c r="I82" s="44">
        <v>0</v>
      </c>
      <c r="J82" s="40">
        <v>0</v>
      </c>
      <c r="K82" s="41">
        <v>0</v>
      </c>
      <c r="L82" s="40">
        <v>0</v>
      </c>
      <c r="M82" s="40">
        <v>0</v>
      </c>
      <c r="N82" s="45">
        <v>0</v>
      </c>
      <c r="O82" s="44">
        <v>176.129648</v>
      </c>
      <c r="P82" s="40">
        <v>0</v>
      </c>
      <c r="Q82" s="41">
        <v>176.129648</v>
      </c>
      <c r="R82" s="40">
        <v>210.739579</v>
      </c>
      <c r="S82" s="40">
        <v>0</v>
      </c>
      <c r="T82" s="45">
        <v>210.739579</v>
      </c>
      <c r="U82" s="37" t="s">
        <v>29</v>
      </c>
      <c r="V82" s="38" t="s">
        <v>29</v>
      </c>
    </row>
    <row r="83" spans="1:22" ht="15">
      <c r="A83" s="42" t="s">
        <v>9</v>
      </c>
      <c r="B83" s="39" t="s">
        <v>67</v>
      </c>
      <c r="C83" s="39" t="s">
        <v>32</v>
      </c>
      <c r="D83" s="39" t="s">
        <v>31</v>
      </c>
      <c r="E83" s="39" t="s">
        <v>217</v>
      </c>
      <c r="F83" s="39" t="s">
        <v>218</v>
      </c>
      <c r="G83" s="39" t="s">
        <v>219</v>
      </c>
      <c r="H83" s="43" t="s">
        <v>220</v>
      </c>
      <c r="I83" s="44">
        <v>0</v>
      </c>
      <c r="J83" s="40">
        <v>0</v>
      </c>
      <c r="K83" s="41">
        <v>0</v>
      </c>
      <c r="L83" s="40">
        <v>0</v>
      </c>
      <c r="M83" s="40">
        <v>0</v>
      </c>
      <c r="N83" s="45">
        <v>0</v>
      </c>
      <c r="O83" s="44">
        <v>1422.257155</v>
      </c>
      <c r="P83" s="40">
        <v>0</v>
      </c>
      <c r="Q83" s="41">
        <v>1422.257155</v>
      </c>
      <c r="R83" s="40">
        <v>4494.691011</v>
      </c>
      <c r="S83" s="40">
        <v>0</v>
      </c>
      <c r="T83" s="45">
        <v>4494.691011</v>
      </c>
      <c r="U83" s="37" t="s">
        <v>29</v>
      </c>
      <c r="V83" s="38" t="s">
        <v>29</v>
      </c>
    </row>
    <row r="84" spans="1:22" ht="15">
      <c r="A84" s="42" t="s">
        <v>9</v>
      </c>
      <c r="B84" s="39" t="s">
        <v>67</v>
      </c>
      <c r="C84" s="39" t="s">
        <v>32</v>
      </c>
      <c r="D84" s="39" t="s">
        <v>31</v>
      </c>
      <c r="E84" s="39" t="s">
        <v>221</v>
      </c>
      <c r="F84" s="39" t="s">
        <v>218</v>
      </c>
      <c r="G84" s="39" t="s">
        <v>219</v>
      </c>
      <c r="H84" s="43" t="s">
        <v>220</v>
      </c>
      <c r="I84" s="44">
        <v>0</v>
      </c>
      <c r="J84" s="40">
        <v>0</v>
      </c>
      <c r="K84" s="41">
        <v>0</v>
      </c>
      <c r="L84" s="40">
        <v>0</v>
      </c>
      <c r="M84" s="40">
        <v>0</v>
      </c>
      <c r="N84" s="45">
        <v>0</v>
      </c>
      <c r="O84" s="44">
        <v>446.009108</v>
      </c>
      <c r="P84" s="40">
        <v>0</v>
      </c>
      <c r="Q84" s="41">
        <v>446.009108</v>
      </c>
      <c r="R84" s="40">
        <v>1174.437651</v>
      </c>
      <c r="S84" s="40">
        <v>0</v>
      </c>
      <c r="T84" s="45">
        <v>1174.437651</v>
      </c>
      <c r="U84" s="37" t="s">
        <v>29</v>
      </c>
      <c r="V84" s="38" t="s">
        <v>29</v>
      </c>
    </row>
    <row r="85" spans="1:22" ht="15">
      <c r="A85" s="42" t="s">
        <v>9</v>
      </c>
      <c r="B85" s="39" t="s">
        <v>38</v>
      </c>
      <c r="C85" s="39" t="s">
        <v>32</v>
      </c>
      <c r="D85" s="39" t="s">
        <v>222</v>
      </c>
      <c r="E85" s="39" t="s">
        <v>223</v>
      </c>
      <c r="F85" s="39" t="s">
        <v>20</v>
      </c>
      <c r="G85" s="39" t="s">
        <v>154</v>
      </c>
      <c r="H85" s="43" t="s">
        <v>224</v>
      </c>
      <c r="I85" s="44">
        <v>0</v>
      </c>
      <c r="J85" s="40">
        <v>44.987382</v>
      </c>
      <c r="K85" s="41">
        <v>44.987382</v>
      </c>
      <c r="L85" s="40">
        <v>0</v>
      </c>
      <c r="M85" s="40">
        <v>129.007703</v>
      </c>
      <c r="N85" s="45">
        <v>129.007703</v>
      </c>
      <c r="O85" s="44">
        <v>0</v>
      </c>
      <c r="P85" s="40">
        <v>59.2357</v>
      </c>
      <c r="Q85" s="41">
        <v>59.2357</v>
      </c>
      <c r="R85" s="40">
        <v>0</v>
      </c>
      <c r="S85" s="40">
        <v>189.7444</v>
      </c>
      <c r="T85" s="45">
        <v>189.7444</v>
      </c>
      <c r="U85" s="26">
        <f t="shared" si="2"/>
        <v>-24.05359943412504</v>
      </c>
      <c r="V85" s="32">
        <f t="shared" si="3"/>
        <v>-32.00974416109251</v>
      </c>
    </row>
    <row r="86" spans="1:22" ht="15">
      <c r="A86" s="42" t="s">
        <v>9</v>
      </c>
      <c r="B86" s="39" t="s">
        <v>38</v>
      </c>
      <c r="C86" s="39" t="s">
        <v>32</v>
      </c>
      <c r="D86" s="39" t="s">
        <v>225</v>
      </c>
      <c r="E86" s="39" t="s">
        <v>148</v>
      </c>
      <c r="F86" s="39" t="s">
        <v>33</v>
      </c>
      <c r="G86" s="39" t="s">
        <v>34</v>
      </c>
      <c r="H86" s="43" t="s">
        <v>34</v>
      </c>
      <c r="I86" s="44">
        <v>158.149085</v>
      </c>
      <c r="J86" s="40">
        <v>157.204258</v>
      </c>
      <c r="K86" s="41">
        <v>315.353343</v>
      </c>
      <c r="L86" s="40">
        <v>420.101245</v>
      </c>
      <c r="M86" s="40">
        <v>355.585184</v>
      </c>
      <c r="N86" s="45">
        <v>775.68643</v>
      </c>
      <c r="O86" s="44">
        <v>185.726466</v>
      </c>
      <c r="P86" s="40">
        <v>92.033826</v>
      </c>
      <c r="Q86" s="41">
        <v>277.760292</v>
      </c>
      <c r="R86" s="40">
        <v>418.189942</v>
      </c>
      <c r="S86" s="40">
        <v>305.97753</v>
      </c>
      <c r="T86" s="45">
        <v>724.167472</v>
      </c>
      <c r="U86" s="26">
        <f aca="true" t="shared" si="4" ref="U86:U93">+((K86/Q86)-1)*100</f>
        <v>13.534350331112122</v>
      </c>
      <c r="V86" s="32">
        <f aca="true" t="shared" si="5" ref="V86:V93">+((N86/T86)-1)*100</f>
        <v>7.114232548683153</v>
      </c>
    </row>
    <row r="87" spans="1:22" ht="15">
      <c r="A87" s="42" t="s">
        <v>9</v>
      </c>
      <c r="B87" s="39" t="s">
        <v>38</v>
      </c>
      <c r="C87" s="39" t="s">
        <v>32</v>
      </c>
      <c r="D87" s="39" t="s">
        <v>225</v>
      </c>
      <c r="E87" s="39" t="s">
        <v>228</v>
      </c>
      <c r="F87" s="39" t="s">
        <v>33</v>
      </c>
      <c r="G87" s="39" t="s">
        <v>34</v>
      </c>
      <c r="H87" s="43" t="s">
        <v>69</v>
      </c>
      <c r="I87" s="44">
        <v>92.110997</v>
      </c>
      <c r="J87" s="40">
        <v>14.902322</v>
      </c>
      <c r="K87" s="41">
        <v>107.013319</v>
      </c>
      <c r="L87" s="40">
        <v>144.581399</v>
      </c>
      <c r="M87" s="40">
        <v>26.796651</v>
      </c>
      <c r="N87" s="45">
        <v>171.378051</v>
      </c>
      <c r="O87" s="44">
        <v>0</v>
      </c>
      <c r="P87" s="40">
        <v>0</v>
      </c>
      <c r="Q87" s="41">
        <v>0</v>
      </c>
      <c r="R87" s="40">
        <v>0</v>
      </c>
      <c r="S87" s="40">
        <v>0</v>
      </c>
      <c r="T87" s="45">
        <v>0</v>
      </c>
      <c r="U87" s="37" t="s">
        <v>29</v>
      </c>
      <c r="V87" s="38" t="s">
        <v>29</v>
      </c>
    </row>
    <row r="88" spans="1:22" ht="15">
      <c r="A88" s="42" t="s">
        <v>9</v>
      </c>
      <c r="B88" s="39" t="s">
        <v>38</v>
      </c>
      <c r="C88" s="39" t="s">
        <v>32</v>
      </c>
      <c r="D88" s="39" t="s">
        <v>225</v>
      </c>
      <c r="E88" s="39" t="s">
        <v>226</v>
      </c>
      <c r="F88" s="39" t="s">
        <v>33</v>
      </c>
      <c r="G88" s="39" t="s">
        <v>34</v>
      </c>
      <c r="H88" s="43" t="s">
        <v>227</v>
      </c>
      <c r="I88" s="44">
        <v>5.457047</v>
      </c>
      <c r="J88" s="40">
        <v>58.251115</v>
      </c>
      <c r="K88" s="41">
        <v>63.708161</v>
      </c>
      <c r="L88" s="40">
        <v>5.742042</v>
      </c>
      <c r="M88" s="40">
        <v>151.944358</v>
      </c>
      <c r="N88" s="45">
        <v>157.6864</v>
      </c>
      <c r="O88" s="44">
        <v>6.677078</v>
      </c>
      <c r="P88" s="40">
        <v>41.071506</v>
      </c>
      <c r="Q88" s="41">
        <v>47.748584</v>
      </c>
      <c r="R88" s="40">
        <v>26.440913</v>
      </c>
      <c r="S88" s="40">
        <v>115.181747</v>
      </c>
      <c r="T88" s="45">
        <v>141.62266</v>
      </c>
      <c r="U88" s="26">
        <f t="shared" si="4"/>
        <v>33.42418908171181</v>
      </c>
      <c r="V88" s="32">
        <f t="shared" si="5"/>
        <v>11.34263401068727</v>
      </c>
    </row>
    <row r="89" spans="1:22" ht="15">
      <c r="A89" s="42" t="s">
        <v>9</v>
      </c>
      <c r="B89" s="39" t="s">
        <v>38</v>
      </c>
      <c r="C89" s="39" t="s">
        <v>32</v>
      </c>
      <c r="D89" s="39" t="s">
        <v>225</v>
      </c>
      <c r="E89" s="39" t="s">
        <v>229</v>
      </c>
      <c r="F89" s="39" t="s">
        <v>33</v>
      </c>
      <c r="G89" s="39" t="s">
        <v>34</v>
      </c>
      <c r="H89" s="43" t="s">
        <v>34</v>
      </c>
      <c r="I89" s="44">
        <v>2.869224</v>
      </c>
      <c r="J89" s="40">
        <v>41.180633</v>
      </c>
      <c r="K89" s="41">
        <v>44.049857</v>
      </c>
      <c r="L89" s="40">
        <v>7.127917</v>
      </c>
      <c r="M89" s="40">
        <v>104.904668</v>
      </c>
      <c r="N89" s="45">
        <v>112.032585</v>
      </c>
      <c r="O89" s="44">
        <v>11.416257</v>
      </c>
      <c r="P89" s="40">
        <v>18.660723</v>
      </c>
      <c r="Q89" s="41">
        <v>30.07698</v>
      </c>
      <c r="R89" s="40">
        <v>33.319447</v>
      </c>
      <c r="S89" s="40">
        <v>70.321922</v>
      </c>
      <c r="T89" s="45">
        <v>103.64137</v>
      </c>
      <c r="U89" s="26">
        <f t="shared" si="4"/>
        <v>46.457047881801984</v>
      </c>
      <c r="V89" s="32">
        <f t="shared" si="5"/>
        <v>8.096395290799418</v>
      </c>
    </row>
    <row r="90" spans="1:22" ht="15">
      <c r="A90" s="42" t="s">
        <v>9</v>
      </c>
      <c r="B90" s="39" t="s">
        <v>38</v>
      </c>
      <c r="C90" s="39" t="s">
        <v>32</v>
      </c>
      <c r="D90" s="39" t="s">
        <v>225</v>
      </c>
      <c r="E90" s="39" t="s">
        <v>228</v>
      </c>
      <c r="F90" s="39" t="s">
        <v>33</v>
      </c>
      <c r="G90" s="39" t="s">
        <v>34</v>
      </c>
      <c r="H90" s="43" t="s">
        <v>69</v>
      </c>
      <c r="I90" s="44">
        <v>0</v>
      </c>
      <c r="J90" s="40">
        <v>0.457367</v>
      </c>
      <c r="K90" s="41">
        <v>0.457367</v>
      </c>
      <c r="L90" s="40">
        <v>20.365948</v>
      </c>
      <c r="M90" s="40">
        <v>16.174086</v>
      </c>
      <c r="N90" s="45">
        <v>36.540034</v>
      </c>
      <c r="O90" s="44">
        <v>33.285612</v>
      </c>
      <c r="P90" s="40">
        <v>8.623725</v>
      </c>
      <c r="Q90" s="41">
        <v>41.909337</v>
      </c>
      <c r="R90" s="40">
        <v>91.583345</v>
      </c>
      <c r="S90" s="40">
        <v>47.477879</v>
      </c>
      <c r="T90" s="45">
        <v>139.061224</v>
      </c>
      <c r="U90" s="26">
        <f t="shared" si="4"/>
        <v>-98.90867517183581</v>
      </c>
      <c r="V90" s="32">
        <f t="shared" si="5"/>
        <v>-73.72377939086743</v>
      </c>
    </row>
    <row r="91" spans="1:22" ht="15">
      <c r="A91" s="42" t="s">
        <v>9</v>
      </c>
      <c r="B91" s="39" t="s">
        <v>38</v>
      </c>
      <c r="C91" s="39" t="s">
        <v>32</v>
      </c>
      <c r="D91" s="39" t="s">
        <v>225</v>
      </c>
      <c r="E91" s="39" t="s">
        <v>230</v>
      </c>
      <c r="F91" s="39" t="s">
        <v>33</v>
      </c>
      <c r="G91" s="39" t="s">
        <v>34</v>
      </c>
      <c r="H91" s="43" t="s">
        <v>227</v>
      </c>
      <c r="I91" s="44">
        <v>0</v>
      </c>
      <c r="J91" s="40">
        <v>4.25753</v>
      </c>
      <c r="K91" s="41">
        <v>4.25753</v>
      </c>
      <c r="L91" s="40">
        <v>0</v>
      </c>
      <c r="M91" s="40">
        <v>16.321336</v>
      </c>
      <c r="N91" s="45">
        <v>16.321336</v>
      </c>
      <c r="O91" s="44">
        <v>0</v>
      </c>
      <c r="P91" s="40">
        <v>1.064863</v>
      </c>
      <c r="Q91" s="41">
        <v>1.064863</v>
      </c>
      <c r="R91" s="40">
        <v>0</v>
      </c>
      <c r="S91" s="40">
        <v>8.956302</v>
      </c>
      <c r="T91" s="45">
        <v>8.956302</v>
      </c>
      <c r="U91" s="37" t="s">
        <v>29</v>
      </c>
      <c r="V91" s="32">
        <f t="shared" si="5"/>
        <v>82.23297963824798</v>
      </c>
    </row>
    <row r="92" spans="1:22" ht="15">
      <c r="A92" s="42" t="s">
        <v>9</v>
      </c>
      <c r="B92" s="39" t="s">
        <v>38</v>
      </c>
      <c r="C92" s="39" t="s">
        <v>32</v>
      </c>
      <c r="D92" s="39" t="s">
        <v>225</v>
      </c>
      <c r="E92" s="39" t="s">
        <v>264</v>
      </c>
      <c r="F92" s="39" t="s">
        <v>33</v>
      </c>
      <c r="G92" s="39" t="s">
        <v>34</v>
      </c>
      <c r="H92" s="43" t="s">
        <v>227</v>
      </c>
      <c r="I92" s="44">
        <v>0</v>
      </c>
      <c r="J92" s="40">
        <v>0.484165</v>
      </c>
      <c r="K92" s="41">
        <v>0.484165</v>
      </c>
      <c r="L92" s="40">
        <v>0</v>
      </c>
      <c r="M92" s="40">
        <v>0.484165</v>
      </c>
      <c r="N92" s="45">
        <v>0.484165</v>
      </c>
      <c r="O92" s="44">
        <v>0</v>
      </c>
      <c r="P92" s="40">
        <v>0</v>
      </c>
      <c r="Q92" s="41">
        <v>0</v>
      </c>
      <c r="R92" s="40">
        <v>0</v>
      </c>
      <c r="S92" s="40">
        <v>0</v>
      </c>
      <c r="T92" s="45">
        <v>0</v>
      </c>
      <c r="U92" s="37" t="s">
        <v>29</v>
      </c>
      <c r="V92" s="38" t="s">
        <v>29</v>
      </c>
    </row>
    <row r="93" spans="1:22" ht="15">
      <c r="A93" s="42" t="s">
        <v>9</v>
      </c>
      <c r="B93" s="39" t="s">
        <v>38</v>
      </c>
      <c r="C93" s="39" t="s">
        <v>39</v>
      </c>
      <c r="D93" s="39" t="s">
        <v>247</v>
      </c>
      <c r="E93" s="39" t="s">
        <v>248</v>
      </c>
      <c r="F93" s="39" t="s">
        <v>86</v>
      </c>
      <c r="G93" s="39" t="s">
        <v>162</v>
      </c>
      <c r="H93" s="43" t="s">
        <v>163</v>
      </c>
      <c r="I93" s="44">
        <v>12.004936</v>
      </c>
      <c r="J93" s="40">
        <v>0</v>
      </c>
      <c r="K93" s="41">
        <v>12.004936</v>
      </c>
      <c r="L93" s="40">
        <v>39.130538</v>
      </c>
      <c r="M93" s="40">
        <v>0</v>
      </c>
      <c r="N93" s="45">
        <v>39.130538</v>
      </c>
      <c r="O93" s="44">
        <v>0</v>
      </c>
      <c r="P93" s="40">
        <v>0</v>
      </c>
      <c r="Q93" s="41">
        <v>0</v>
      </c>
      <c r="R93" s="40">
        <v>0</v>
      </c>
      <c r="S93" s="40">
        <v>0</v>
      </c>
      <c r="T93" s="45">
        <v>0</v>
      </c>
      <c r="U93" s="37" t="s">
        <v>29</v>
      </c>
      <c r="V93" s="38" t="s">
        <v>29</v>
      </c>
    </row>
    <row r="94" spans="1:22" ht="15">
      <c r="A94" s="42"/>
      <c r="B94" s="39"/>
      <c r="C94" s="39"/>
      <c r="D94" s="39"/>
      <c r="E94" s="39"/>
      <c r="F94" s="39"/>
      <c r="G94" s="39"/>
      <c r="H94" s="43"/>
      <c r="I94" s="44"/>
      <c r="J94" s="40"/>
      <c r="K94" s="41"/>
      <c r="L94" s="40"/>
      <c r="M94" s="40"/>
      <c r="N94" s="45"/>
      <c r="O94" s="44"/>
      <c r="P94" s="40"/>
      <c r="Q94" s="41"/>
      <c r="R94" s="40"/>
      <c r="S94" s="40"/>
      <c r="T94" s="45"/>
      <c r="U94" s="27"/>
      <c r="V94" s="33"/>
    </row>
    <row r="95" spans="1:22" ht="20.25">
      <c r="A95" s="62" t="s">
        <v>9</v>
      </c>
      <c r="B95" s="63"/>
      <c r="C95" s="63"/>
      <c r="D95" s="63"/>
      <c r="E95" s="63"/>
      <c r="F95" s="63"/>
      <c r="G95" s="63"/>
      <c r="H95" s="64"/>
      <c r="I95" s="21">
        <f>SUM(I6:I93)</f>
        <v>125310.62522999996</v>
      </c>
      <c r="J95" s="14">
        <f>SUM(J6:J93)</f>
        <v>3740.8693189999995</v>
      </c>
      <c r="K95" s="14">
        <f>SUM(K6:K93)</f>
        <v>129051.49454799999</v>
      </c>
      <c r="L95" s="14">
        <f>SUM(L6:L93)</f>
        <v>329723.20365000016</v>
      </c>
      <c r="M95" s="14">
        <f>SUM(M6:M93)</f>
        <v>10934.566304000007</v>
      </c>
      <c r="N95" s="22">
        <f>SUM(N6:N93)</f>
        <v>340657.76995600003</v>
      </c>
      <c r="O95" s="21">
        <f>SUM(O6:O93)</f>
        <v>115159.04484500001</v>
      </c>
      <c r="P95" s="14">
        <f>SUM(P6:P93)</f>
        <v>2877.215566</v>
      </c>
      <c r="Q95" s="14">
        <f>SUM(Q6:Q93)</f>
        <v>118036.26041000005</v>
      </c>
      <c r="R95" s="14">
        <f>SUM(R6:R93)</f>
        <v>334671.49959200015</v>
      </c>
      <c r="S95" s="14">
        <f>SUM(S6:S93)</f>
        <v>8173.042505999997</v>
      </c>
      <c r="T95" s="22">
        <f>SUM(T6:T93)</f>
        <v>342844.5421000002</v>
      </c>
      <c r="U95" s="28">
        <f>+((K95/Q95)-1)*100</f>
        <v>9.332076515926913</v>
      </c>
      <c r="V95" s="34">
        <f>+((N95/T95)-1)*100</f>
        <v>-0.6378319837339941</v>
      </c>
    </row>
    <row r="96" spans="1:22" ht="15.75">
      <c r="A96" s="17"/>
      <c r="B96" s="10"/>
      <c r="C96" s="10"/>
      <c r="D96" s="10"/>
      <c r="E96" s="10"/>
      <c r="F96" s="10"/>
      <c r="G96" s="10"/>
      <c r="H96" s="15"/>
      <c r="I96" s="19"/>
      <c r="J96" s="12"/>
      <c r="K96" s="13"/>
      <c r="L96" s="12"/>
      <c r="M96" s="12"/>
      <c r="N96" s="20"/>
      <c r="O96" s="19"/>
      <c r="P96" s="12"/>
      <c r="Q96" s="13"/>
      <c r="R96" s="12"/>
      <c r="S96" s="12"/>
      <c r="T96" s="20"/>
      <c r="U96" s="27"/>
      <c r="V96" s="33"/>
    </row>
    <row r="97" spans="1:22" ht="15">
      <c r="A97" s="42" t="s">
        <v>10</v>
      </c>
      <c r="B97" s="39"/>
      <c r="C97" s="39" t="s">
        <v>32</v>
      </c>
      <c r="D97" s="39" t="s">
        <v>31</v>
      </c>
      <c r="E97" s="39" t="s">
        <v>27</v>
      </c>
      <c r="F97" s="39" t="s">
        <v>21</v>
      </c>
      <c r="G97" s="39" t="s">
        <v>23</v>
      </c>
      <c r="H97" s="43" t="s">
        <v>24</v>
      </c>
      <c r="I97" s="44">
        <v>29698.754664</v>
      </c>
      <c r="J97" s="40">
        <v>0</v>
      </c>
      <c r="K97" s="41">
        <v>29698.754664</v>
      </c>
      <c r="L97" s="40">
        <v>83112.399574</v>
      </c>
      <c r="M97" s="40">
        <v>0</v>
      </c>
      <c r="N97" s="45">
        <v>83112.399574</v>
      </c>
      <c r="O97" s="44">
        <v>26624.982229</v>
      </c>
      <c r="P97" s="40">
        <v>0</v>
      </c>
      <c r="Q97" s="41">
        <v>26624.982229</v>
      </c>
      <c r="R97" s="40">
        <v>78001.113077</v>
      </c>
      <c r="S97" s="40">
        <v>0</v>
      </c>
      <c r="T97" s="45">
        <v>78001.113077</v>
      </c>
      <c r="U97" s="26">
        <f>+((K97/Q97)-1)*100</f>
        <v>11.54469290744553</v>
      </c>
      <c r="V97" s="32">
        <f>+((N97/T97)-1)*100</f>
        <v>6.552837895985286</v>
      </c>
    </row>
    <row r="98" spans="1:22" ht="15.75">
      <c r="A98" s="17"/>
      <c r="B98" s="10"/>
      <c r="C98" s="10"/>
      <c r="D98" s="10"/>
      <c r="E98" s="10"/>
      <c r="F98" s="10"/>
      <c r="G98" s="10"/>
      <c r="H98" s="15"/>
      <c r="I98" s="19"/>
      <c r="J98" s="12"/>
      <c r="K98" s="13"/>
      <c r="L98" s="12"/>
      <c r="M98" s="12"/>
      <c r="N98" s="20"/>
      <c r="O98" s="19"/>
      <c r="P98" s="12"/>
      <c r="Q98" s="13"/>
      <c r="R98" s="12"/>
      <c r="S98" s="12"/>
      <c r="T98" s="20"/>
      <c r="U98" s="27"/>
      <c r="V98" s="33"/>
    </row>
    <row r="99" spans="1:22" ht="20.25">
      <c r="A99" s="59" t="s">
        <v>10</v>
      </c>
      <c r="B99" s="60"/>
      <c r="C99" s="60"/>
      <c r="D99" s="60"/>
      <c r="E99" s="60"/>
      <c r="F99" s="60"/>
      <c r="G99" s="60"/>
      <c r="H99" s="61"/>
      <c r="I99" s="21">
        <f>SUM(I97)</f>
        <v>29698.754664</v>
      </c>
      <c r="J99" s="14">
        <f aca="true" t="shared" si="6" ref="J99:T99">SUM(J97)</f>
        <v>0</v>
      </c>
      <c r="K99" s="14">
        <f t="shared" si="6"/>
        <v>29698.754664</v>
      </c>
      <c r="L99" s="14">
        <f t="shared" si="6"/>
        <v>83112.399574</v>
      </c>
      <c r="M99" s="14">
        <f t="shared" si="6"/>
        <v>0</v>
      </c>
      <c r="N99" s="22">
        <f t="shared" si="6"/>
        <v>83112.399574</v>
      </c>
      <c r="O99" s="21">
        <f t="shared" si="6"/>
        <v>26624.982229</v>
      </c>
      <c r="P99" s="14">
        <f t="shared" si="6"/>
        <v>0</v>
      </c>
      <c r="Q99" s="14">
        <f t="shared" si="6"/>
        <v>26624.982229</v>
      </c>
      <c r="R99" s="14">
        <f t="shared" si="6"/>
        <v>78001.113077</v>
      </c>
      <c r="S99" s="14">
        <f t="shared" si="6"/>
        <v>0</v>
      </c>
      <c r="T99" s="22">
        <f t="shared" si="6"/>
        <v>78001.113077</v>
      </c>
      <c r="U99" s="28">
        <f>+((K99/Q99)-1)*100</f>
        <v>11.54469290744553</v>
      </c>
      <c r="V99" s="34">
        <f>+((N99/T99)-1)*100</f>
        <v>6.552837895985286</v>
      </c>
    </row>
    <row r="100" spans="1:22" ht="15.75">
      <c r="A100" s="17"/>
      <c r="B100" s="10"/>
      <c r="C100" s="10"/>
      <c r="D100" s="10"/>
      <c r="E100" s="10"/>
      <c r="F100" s="10"/>
      <c r="G100" s="10"/>
      <c r="H100" s="15"/>
      <c r="I100" s="19"/>
      <c r="J100" s="12"/>
      <c r="K100" s="13"/>
      <c r="L100" s="12"/>
      <c r="M100" s="12"/>
      <c r="N100" s="20"/>
      <c r="O100" s="19"/>
      <c r="P100" s="12"/>
      <c r="Q100" s="13"/>
      <c r="R100" s="12"/>
      <c r="S100" s="12"/>
      <c r="T100" s="20"/>
      <c r="U100" s="27"/>
      <c r="V100" s="33"/>
    </row>
    <row r="101" spans="1:22" ht="15">
      <c r="A101" s="42" t="s">
        <v>22</v>
      </c>
      <c r="B101" s="39"/>
      <c r="C101" s="39" t="s">
        <v>32</v>
      </c>
      <c r="D101" s="39" t="s">
        <v>31</v>
      </c>
      <c r="E101" s="39" t="s">
        <v>30</v>
      </c>
      <c r="F101" s="39" t="s">
        <v>21</v>
      </c>
      <c r="G101" s="39" t="s">
        <v>23</v>
      </c>
      <c r="H101" s="43" t="s">
        <v>24</v>
      </c>
      <c r="I101" s="44">
        <v>24215.53568</v>
      </c>
      <c r="J101" s="40">
        <v>0</v>
      </c>
      <c r="K101" s="41">
        <v>24215.53568</v>
      </c>
      <c r="L101" s="40">
        <v>70627.147429</v>
      </c>
      <c r="M101" s="40">
        <v>0</v>
      </c>
      <c r="N101" s="45">
        <v>70627.147429</v>
      </c>
      <c r="O101" s="44">
        <v>20695.036091</v>
      </c>
      <c r="P101" s="40">
        <v>0</v>
      </c>
      <c r="Q101" s="41">
        <v>20695.036091</v>
      </c>
      <c r="R101" s="40">
        <v>65951.030953</v>
      </c>
      <c r="S101" s="40">
        <v>0</v>
      </c>
      <c r="T101" s="45">
        <v>65951.030953</v>
      </c>
      <c r="U101" s="26">
        <f>+((K101/Q101)-1)*100</f>
        <v>17.011323747007225</v>
      </c>
      <c r="V101" s="32">
        <f>+((N101/T101)-1)*100</f>
        <v>7.090285638343463</v>
      </c>
    </row>
    <row r="102" spans="1:22" ht="15">
      <c r="A102" s="42" t="s">
        <v>22</v>
      </c>
      <c r="B102" s="39"/>
      <c r="C102" s="39" t="s">
        <v>32</v>
      </c>
      <c r="D102" s="39" t="s">
        <v>25</v>
      </c>
      <c r="E102" s="39" t="s">
        <v>28</v>
      </c>
      <c r="F102" s="39" t="s">
        <v>20</v>
      </c>
      <c r="G102" s="39" t="s">
        <v>20</v>
      </c>
      <c r="H102" s="43" t="s">
        <v>26</v>
      </c>
      <c r="I102" s="44">
        <v>554.269037</v>
      </c>
      <c r="J102" s="40">
        <v>0</v>
      </c>
      <c r="K102" s="41">
        <v>554.269037</v>
      </c>
      <c r="L102" s="40">
        <v>1525.749757</v>
      </c>
      <c r="M102" s="40">
        <v>0</v>
      </c>
      <c r="N102" s="45">
        <v>1525.749757</v>
      </c>
      <c r="O102" s="44">
        <v>357.297376</v>
      </c>
      <c r="P102" s="40">
        <v>0</v>
      </c>
      <c r="Q102" s="41">
        <v>357.297376</v>
      </c>
      <c r="R102" s="40">
        <v>1053.479543</v>
      </c>
      <c r="S102" s="40">
        <v>0</v>
      </c>
      <c r="T102" s="45">
        <v>1053.479543</v>
      </c>
      <c r="U102" s="26">
        <f>+((K102/Q102)-1)*100</f>
        <v>55.12821370398198</v>
      </c>
      <c r="V102" s="32">
        <f>+((N102/T102)-1)*100</f>
        <v>44.82955716967349</v>
      </c>
    </row>
    <row r="103" spans="1:22" ht="15">
      <c r="A103" s="42" t="s">
        <v>22</v>
      </c>
      <c r="B103" s="39"/>
      <c r="C103" s="39" t="s">
        <v>32</v>
      </c>
      <c r="D103" s="39" t="s">
        <v>235</v>
      </c>
      <c r="E103" s="39" t="s">
        <v>35</v>
      </c>
      <c r="F103" s="39" t="s">
        <v>33</v>
      </c>
      <c r="G103" s="39" t="s">
        <v>34</v>
      </c>
      <c r="H103" s="43" t="s">
        <v>36</v>
      </c>
      <c r="I103" s="44">
        <v>0</v>
      </c>
      <c r="J103" s="40">
        <v>0</v>
      </c>
      <c r="K103" s="41">
        <v>0</v>
      </c>
      <c r="L103" s="40">
        <v>26.59334</v>
      </c>
      <c r="M103" s="40">
        <v>0</v>
      </c>
      <c r="N103" s="45">
        <v>26.59334</v>
      </c>
      <c r="O103" s="44">
        <v>0</v>
      </c>
      <c r="P103" s="40">
        <v>0</v>
      </c>
      <c r="Q103" s="41">
        <v>0</v>
      </c>
      <c r="R103" s="40">
        <v>5.088491</v>
      </c>
      <c r="S103" s="40">
        <v>0</v>
      </c>
      <c r="T103" s="45">
        <v>5.088491</v>
      </c>
      <c r="U103" s="37" t="s">
        <v>29</v>
      </c>
      <c r="V103" s="38" t="s">
        <v>29</v>
      </c>
    </row>
    <row r="104" spans="1:22" ht="15.75">
      <c r="A104" s="17"/>
      <c r="B104" s="10"/>
      <c r="C104" s="10"/>
      <c r="D104" s="10"/>
      <c r="E104" s="10"/>
      <c r="F104" s="10"/>
      <c r="G104" s="10"/>
      <c r="H104" s="15"/>
      <c r="I104" s="19"/>
      <c r="J104" s="12"/>
      <c r="K104" s="13"/>
      <c r="L104" s="12"/>
      <c r="M104" s="12"/>
      <c r="N104" s="20"/>
      <c r="O104" s="19"/>
      <c r="P104" s="12"/>
      <c r="Q104" s="13"/>
      <c r="R104" s="12"/>
      <c r="S104" s="12"/>
      <c r="T104" s="20"/>
      <c r="U104" s="27"/>
      <c r="V104" s="33"/>
    </row>
    <row r="105" spans="1:22" ht="21" thickBot="1">
      <c r="A105" s="53" t="s">
        <v>18</v>
      </c>
      <c r="B105" s="54"/>
      <c r="C105" s="54"/>
      <c r="D105" s="54"/>
      <c r="E105" s="54"/>
      <c r="F105" s="54"/>
      <c r="G105" s="54"/>
      <c r="H105" s="55"/>
      <c r="I105" s="23">
        <f aca="true" t="shared" si="7" ref="I105:T105">SUM(I101:I103)</f>
        <v>24769.804717</v>
      </c>
      <c r="J105" s="24">
        <f t="shared" si="7"/>
        <v>0</v>
      </c>
      <c r="K105" s="24">
        <f t="shared" si="7"/>
        <v>24769.804717</v>
      </c>
      <c r="L105" s="24">
        <f t="shared" si="7"/>
        <v>72179.49052600001</v>
      </c>
      <c r="M105" s="24">
        <f t="shared" si="7"/>
        <v>0</v>
      </c>
      <c r="N105" s="25">
        <f t="shared" si="7"/>
        <v>72179.49052600001</v>
      </c>
      <c r="O105" s="23">
        <f t="shared" si="7"/>
        <v>21052.333467</v>
      </c>
      <c r="P105" s="24">
        <f t="shared" si="7"/>
        <v>0</v>
      </c>
      <c r="Q105" s="24">
        <f t="shared" si="7"/>
        <v>21052.333467</v>
      </c>
      <c r="R105" s="24">
        <f t="shared" si="7"/>
        <v>67009.59898699999</v>
      </c>
      <c r="S105" s="24">
        <f t="shared" si="7"/>
        <v>0</v>
      </c>
      <c r="T105" s="25">
        <f t="shared" si="7"/>
        <v>67009.59898699999</v>
      </c>
      <c r="U105" s="35">
        <f>+((K105/Q105)-1)*100</f>
        <v>17.658238483763423</v>
      </c>
      <c r="V105" s="36">
        <f>+((N105/T105)-1)*100</f>
        <v>7.715150690579398</v>
      </c>
    </row>
    <row r="106" spans="9:22" ht="15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9"/>
    </row>
    <row r="107" spans="1:22" ht="15">
      <c r="A107" s="7" t="s">
        <v>260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9"/>
    </row>
    <row r="108" spans="1:21" ht="12.75">
      <c r="A108" s="7" t="s">
        <v>19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52" t="s">
        <v>37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9:22" ht="15">
      <c r="I110" s="2"/>
      <c r="J110" s="2"/>
      <c r="K110" s="2"/>
      <c r="L110" s="2"/>
      <c r="M110" s="2"/>
      <c r="N110" s="2"/>
      <c r="O110" s="2"/>
      <c r="P110" s="2"/>
      <c r="Q110" s="2"/>
      <c r="R110" s="3"/>
      <c r="S110" s="3"/>
      <c r="T110" s="3"/>
      <c r="U110" s="3"/>
      <c r="V110" s="3"/>
    </row>
    <row r="111" spans="9:22" ht="12.75" customHeight="1">
      <c r="I111" s="2"/>
      <c r="J111" s="2"/>
      <c r="K111" s="2"/>
      <c r="L111" s="2"/>
      <c r="M111" s="2"/>
      <c r="N111" s="2"/>
      <c r="O111" s="2"/>
      <c r="P111" s="2"/>
      <c r="Q111" s="2"/>
      <c r="R111" s="3"/>
      <c r="S111" s="3"/>
      <c r="T111" s="3"/>
      <c r="U111" s="3"/>
      <c r="V111" s="3"/>
    </row>
    <row r="112" spans="9:22" ht="12.75" customHeight="1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2.75" customHeight="1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2.75" customHeight="1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2.75" customHeight="1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2.75" customHeight="1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2.75" customHeight="1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2.75" customHeight="1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2.75" customHeight="1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2.75" customHeight="1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2.75" customHeight="1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2.75" customHeight="1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2.75" customHeight="1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2.75" customHeight="1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2.75" customHeight="1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2.75" customHeight="1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2.75" customHeight="1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2.75" customHeight="1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75" customHeight="1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75" customHeight="1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75" customHeight="1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75" customHeight="1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75" customHeight="1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75" customHeight="1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75" customHeight="1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75" customHeight="1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75" customHeight="1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75" customHeight="1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75" customHeight="1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75" customHeight="1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75" customHeight="1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75" customHeight="1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75" customHeight="1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2.75" customHeight="1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2.75" customHeight="1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2.75" customHeight="1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2.75" customHeight="1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2.75" customHeight="1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2.75" customHeight="1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2.75" customHeight="1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2.75" customHeight="1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2.75" customHeight="1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2.75" customHeight="1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2.75" customHeight="1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2.75" customHeight="1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2.75" customHeight="1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2.75" customHeight="1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2.75" customHeight="1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75" customHeight="1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75" customHeight="1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75" customHeight="1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75" customHeight="1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75" customHeight="1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75" customHeight="1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75" customHeight="1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75" customHeight="1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75" customHeight="1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75" customHeight="1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75" customHeight="1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75" customHeight="1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75" customHeight="1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75" customHeight="1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75" customHeight="1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75" customHeight="1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75" customHeight="1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75" customHeight="1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75" customHeight="1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75" customHeight="1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75" customHeight="1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75" customHeight="1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75" customHeight="1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75" customHeight="1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75" customHeight="1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75" customHeight="1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75" customHeight="1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75" customHeight="1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75" customHeight="1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2.75" customHeight="1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2.75" customHeight="1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2.75" customHeight="1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</sheetData>
  <sheetProtection/>
  <mergeCells count="5">
    <mergeCell ref="A105:H105"/>
    <mergeCell ref="I3:N3"/>
    <mergeCell ref="O3:T3"/>
    <mergeCell ref="A99:H99"/>
    <mergeCell ref="A95:H95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2009-10-19T23:53:10Z</cp:lastPrinted>
  <dcterms:created xsi:type="dcterms:W3CDTF">2007-03-24T16:51:44Z</dcterms:created>
  <dcterms:modified xsi:type="dcterms:W3CDTF">2015-04-16T20:08:21Z</dcterms:modified>
  <cp:category/>
  <cp:version/>
  <cp:contentType/>
  <cp:contentStatus/>
</cp:coreProperties>
</file>