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<sst xmlns="http://schemas.openxmlformats.org/spreadsheetml/2006/main" count="645" uniqueCount="218">
  <si>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</si>
  <si>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</si>
  <si>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</si>
  <si>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</si>
  <si>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</si>
  <si>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</si>
  <si>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</si>
  <si>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</si>
  <si>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</si>
  <si>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</si>
  <si>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</si>
  <si>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</si>
  <si>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</si>
  <si>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</si>
  <si>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</si>
  <si>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</si>
  <si>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</si>
  <si>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</si>
  <si>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</si>
  <si>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</si>
  <si>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</si>
  <si>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</si>
  <si>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</si>
  <si>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</si>
  <si>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</si>
  <si>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</si>
  <si>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</si>
  <si>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</si>
  <si>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</si>
  <si>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</si>
  <si>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SANDRA Nº 105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</si>
  <si>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</si>
  <si>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</si>
  <si>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</si>
  <si>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</si>
  <si>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</si>
  <si>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</si>
  <si>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</si>
  <si>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</si>
  <si>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</si>
  <si>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</si>
  <si>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</si>
  <si>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SAN MATEO</t>
  </si>
  <si>
    <t>COMPAÑIA DE MINAS BUENAVENTURA S.A.A.</t>
  </si>
  <si>
    <t>MALLAY</t>
  </si>
  <si>
    <t>OYON</t>
  </si>
  <si>
    <t>UCHUCCHACUA</t>
  </si>
  <si>
    <t>PASCO</t>
  </si>
  <si>
    <t>DANIEL ALCIDES CARRION</t>
  </si>
  <si>
    <t>YANAHUANCA</t>
  </si>
  <si>
    <t>JULCANI</t>
  </si>
  <si>
    <t>ANGARAES</t>
  </si>
  <si>
    <t>CCOCHACCASA</t>
  </si>
  <si>
    <t>RECUPERADA</t>
  </si>
  <si>
    <t>LIRCAY</t>
  </si>
  <si>
    <t>LIXIViACIÓN</t>
  </si>
  <si>
    <t>COMPAÑIA MINERA ALPAMARCA S.A.C.</t>
  </si>
  <si>
    <t>ALPAMARCA</t>
  </si>
  <si>
    <t>JUNIN</t>
  </si>
  <si>
    <t>YAULI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</si>
  <si>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</si>
  <si>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</si>
  <si>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</si>
  <si>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</si>
  <si>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</si>
  <si>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</si>
  <si>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</si>
  <si>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</si>
  <si>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</si>
  <si>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</si>
  <si>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</si>
  <si>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</si>
  <si>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</si>
  <si>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</si>
  <si>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</si>
  <si>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</si>
  <si>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</si>
  <si>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</si>
  <si>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</si>
  <si>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</si>
  <si>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</si>
  <si>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</si>
  <si>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</si>
  <si>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MILPO S.A.A.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</si>
  <si>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</si>
  <si>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</si>
  <si>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</si>
  <si>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</si>
  <si>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</si>
  <si>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</si>
  <si>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</si>
  <si>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</si>
  <si>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</si>
  <si>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</si>
  <si>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</si>
  <si>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</si>
  <si>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</si>
  <si>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</si>
  <si>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</si>
  <si>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</si>
  <si>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</si>
  <si>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</si>
  <si>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</si>
  <si>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</si>
  <si>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</si>
  <si>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</si>
  <si>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</si>
  <si>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</si>
  <si>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</si>
  <si>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</si>
  <si>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</si>
  <si>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</si>
  <si>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</si>
  <si>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</si>
  <si>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</si>
  <si>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</si>
  <si>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</si>
  <si>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</si>
  <si>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</si>
  <si>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</si>
  <si>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</si>
  <si>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</si>
  <si>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</si>
  <si>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</si>
  <si>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</si>
  <si>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</si>
  <si>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</si>
  <si>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</si>
  <si>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</si>
  <si>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</si>
  <si>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</si>
  <si>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</si>
  <si>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</si>
  <si>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</si>
  <si>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</si>
  <si>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</si>
  <si>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</si>
  <si>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</si>
  <si>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</si>
  <si>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</si>
  <si>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</si>
  <si>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</si>
  <si>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</si>
  <si>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</si>
  <si>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</si>
  <si>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J.J.G. CONTRATISTAS S.A.C.</t>
  </si>
  <si>
    <t>MINAS UTCUYACU JLC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</si>
  <si>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</si>
  <si>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</si>
  <si>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</si>
  <si>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</si>
  <si>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</si>
  <si>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</si>
  <si>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</si>
  <si>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MINERA SANTA LUCIA G S.A.C.</t>
  </si>
  <si>
    <t>GARROSA</t>
  </si>
  <si>
    <t>NYRSTAR ANCASH S.A.</t>
  </si>
  <si>
    <t>CONTONGA</t>
  </si>
  <si>
    <t>HUACHIS</t>
  </si>
  <si>
    <t>NYRSTAR CORICANCHA S.A.</t>
  </si>
  <si>
    <t>MINA CORICANCHA</t>
  </si>
  <si>
    <t>PAN AMERICAN SILVER HUARON S.A.</t>
  </si>
  <si>
    <t>HUARON</t>
  </si>
  <si>
    <t>S &amp; L ANDES EXPORT S.A.C.</t>
  </si>
  <si>
    <t>SANTA ELENA</t>
  </si>
  <si>
    <t>ACOBAMBILLA</t>
  </si>
  <si>
    <t>S.M.R.L. EBENEZER</t>
  </si>
  <si>
    <t>EBENEZER</t>
  </si>
  <si>
    <t>CAJATAMBO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</si>
  <si>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</si>
  <si>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</si>
  <si>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</si>
  <si>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</si>
  <si>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</si>
  <si>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</si>
  <si>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</si>
  <si>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</si>
  <si>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</si>
  <si>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</si>
  <si>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</si>
  <si>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</si>
  <si>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ANDAYCHAGUA</t>
  </si>
  <si>
    <t>HUAY-HUAY</t>
  </si>
  <si>
    <t>CARAHUACRA</t>
  </si>
  <si>
    <t>COLOMBIA Y SOCAVON SANTA ROSA</t>
  </si>
  <si>
    <t>COMPAÑIA MINERA CERRO BAYO S.R.L.</t>
  </si>
  <si>
    <t>ESLABON II</t>
  </si>
  <si>
    <t>HUAYLLAPAMPA</t>
  </si>
  <si>
    <t>LAS AGUILAS</t>
  </si>
  <si>
    <t>OCUVIRI</t>
  </si>
  <si>
    <t>COMPAÑIA MINERA CAUDALOSA S.A.</t>
  </si>
  <si>
    <t>ANA MARIA</t>
  </si>
  <si>
    <t>ESPINAR</t>
  </si>
  <si>
    <t>SUYCKUTAMBO</t>
  </si>
  <si>
    <t>MINERA DON ELISEO S.A.C.</t>
  </si>
  <si>
    <t>PARARRAYO</t>
  </si>
  <si>
    <t>MILPO ANDINA PERU S.A.C.</t>
  </si>
  <si>
    <t>PRODUCCIÓN MINERA METÁLICA DE PLOMO (TMF) - 2015/2014</t>
  </si>
  <si>
    <t>EL SANTO</t>
  </si>
  <si>
    <t>WCBS LLC PERU S.A.C.</t>
  </si>
  <si>
    <t>DOÑA ANGELINA UNO</t>
  </si>
  <si>
    <t>PISCO</t>
  </si>
  <si>
    <t>HUMAY</t>
  </si>
  <si>
    <t>TOTAL - FEBRERO</t>
  </si>
  <si>
    <t>TOTAL ACUMULADO ENERO -FEBRERO</t>
  </si>
  <si>
    <t>TOTAL COMPARADO ACUMULADO - ENERO - FEBRERO</t>
  </si>
  <si>
    <t>Var. % 2015/2014 - FEBRERO</t>
  </si>
  <si>
    <t>Var. % 2015/2014 - ENERO - FEBRERO</t>
  </si>
  <si>
    <t>COMPAÑIA MINERA ZELTA S.A.C.</t>
  </si>
  <si>
    <t>ZELTA</t>
  </si>
  <si>
    <t>MTZ S.A.C.</t>
  </si>
  <si>
    <t>SUCCHA</t>
  </si>
  <si>
    <t>S.M.R.L. MAGISTRAL DE HUARAZ S.A.C.</t>
  </si>
  <si>
    <t>REFINERÍA</t>
  </si>
  <si>
    <t>DOE RUN PERU S.R.L. EN LIQUIDACION EN MARCHA</t>
  </si>
  <si>
    <t>C.M.LA OROYA-REFINACION 1 Y 2</t>
  </si>
  <si>
    <t>LA OROYA</t>
  </si>
  <si>
    <t>REFINACIÓN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</si>
</sst>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wrapText="1"/>
    </xf>
    <xf numFmtId="3" fontId="4" fillId="34" borderId="21" xfId="0" applyNumberFormat="1" applyFont="1" applyFill="1" applyBorder="1" applyAlignment="1">
      <alignment wrapText="1"/>
    </xf>
    <xf numFmtId="3" fontId="4" fillId="34" borderId="22" xfId="0" applyNumberFormat="1" applyFont="1" applyFill="1" applyBorder="1" applyAlignment="1">
      <alignment wrapText="1"/>
    </xf>
    <xf numFmtId="4" fontId="4" fillId="34" borderId="23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4" fillId="34" borderId="20" xfId="0" applyNumberFormat="1" applyFont="1" applyFill="1" applyBorder="1" applyAlignment="1" quotePrefix="1">
      <alignment horizontal="right"/>
    </xf>
    <xf numFmtId="4" fontId="4" fillId="34" borderId="22" xfId="0" applyNumberFormat="1" applyFont="1" applyFill="1" applyBorder="1" applyAlignment="1" quotePrefix="1">
      <alignment horizontal="right"/>
    </xf>
    <xf numFmtId="0" fontId="0" fillId="18" borderId="0" xfId="0" applyFill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4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6.7109375" style="1" bestFit="1" customWidth="1"/>
    <col min="6" max="6" width="16.0039062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29" t="s">
        <v>197</v>
      </c>
    </row>
    <row r="2" ht="13.5" thickBot="1">
      <c r="A2" s="43"/>
    </row>
    <row r="3" spans="1:22" ht="13.5" thickBot="1">
      <c r="A3" s="30"/>
      <c r="I3" s="44">
        <v>2015</v>
      </c>
      <c r="J3" s="45"/>
      <c r="K3" s="45"/>
      <c r="L3" s="45"/>
      <c r="M3" s="45"/>
      <c r="N3" s="46"/>
      <c r="O3" s="44">
        <v>2014</v>
      </c>
      <c r="P3" s="45"/>
      <c r="Q3" s="45"/>
      <c r="R3" s="45"/>
      <c r="S3" s="45"/>
      <c r="T3" s="46"/>
      <c r="U3" s="4"/>
      <c r="V3" s="4"/>
    </row>
    <row r="4" spans="1:22" ht="73.5" customHeight="1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203</v>
      </c>
      <c r="L4" s="17" t="s">
        <v>12</v>
      </c>
      <c r="M4" s="17" t="s">
        <v>8</v>
      </c>
      <c r="N4" s="33" t="s">
        <v>204</v>
      </c>
      <c r="O4" s="32" t="s">
        <v>13</v>
      </c>
      <c r="P4" s="17" t="s">
        <v>14</v>
      </c>
      <c r="Q4" s="17" t="s">
        <v>203</v>
      </c>
      <c r="R4" s="17" t="s">
        <v>15</v>
      </c>
      <c r="S4" s="17" t="s">
        <v>16</v>
      </c>
      <c r="T4" s="33" t="s">
        <v>205</v>
      </c>
      <c r="U4" s="34" t="s">
        <v>206</v>
      </c>
      <c r="V4" s="33" t="s">
        <v>207</v>
      </c>
    </row>
    <row r="5" spans="1:22" ht="15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>
      <c r="A6" s="22" t="s">
        <v>9</v>
      </c>
      <c r="B6" s="23" t="s">
        <v>20</v>
      </c>
      <c r="C6" s="23" t="s">
        <v>21</v>
      </c>
      <c r="D6" s="23" t="s">
        <v>22</v>
      </c>
      <c r="E6" s="23" t="s">
        <v>23</v>
      </c>
      <c r="F6" s="23" t="s">
        <v>24</v>
      </c>
      <c r="G6" s="23" t="s">
        <v>25</v>
      </c>
      <c r="H6" s="26" t="s">
        <v>26</v>
      </c>
      <c r="I6" s="27">
        <v>35.423664</v>
      </c>
      <c r="J6" s="24">
        <v>1.687683</v>
      </c>
      <c r="K6" s="25">
        <v>37.111347</v>
      </c>
      <c r="L6" s="24">
        <v>77.303764</v>
      </c>
      <c r="M6" s="24">
        <v>3.224322</v>
      </c>
      <c r="N6" s="28">
        <v>80.528086</v>
      </c>
      <c r="O6" s="27">
        <v>47.88342</v>
      </c>
      <c r="P6" s="24">
        <v>4.034592</v>
      </c>
      <c r="Q6" s="25">
        <v>51.918012</v>
      </c>
      <c r="R6" s="24">
        <v>47.88342</v>
      </c>
      <c r="S6" s="24">
        <v>4.034592</v>
      </c>
      <c r="T6" s="28">
        <v>51.918012</v>
      </c>
      <c r="U6" s="15">
        <f>+((K6/Q6)-1)*100</f>
        <v>-28.519321964793253</v>
      </c>
      <c r="V6" s="20">
        <f>+((N6/T6)-1)*100</f>
        <v>55.10625869110706</v>
      </c>
    </row>
    <row r="7" spans="1:22" ht="15">
      <c r="A7" s="22" t="s">
        <v>9</v>
      </c>
      <c r="B7" s="23" t="s">
        <v>20</v>
      </c>
      <c r="C7" s="23" t="s">
        <v>27</v>
      </c>
      <c r="D7" s="23" t="s">
        <v>28</v>
      </c>
      <c r="E7" s="23" t="s">
        <v>198</v>
      </c>
      <c r="F7" s="23" t="s">
        <v>31</v>
      </c>
      <c r="G7" s="23" t="s">
        <v>32</v>
      </c>
      <c r="H7" s="26" t="s">
        <v>32</v>
      </c>
      <c r="I7" s="27">
        <v>0</v>
      </c>
      <c r="J7" s="24">
        <v>51.96596</v>
      </c>
      <c r="K7" s="25">
        <v>51.96596</v>
      </c>
      <c r="L7" s="24">
        <v>0</v>
      </c>
      <c r="M7" s="24">
        <v>124.958123</v>
      </c>
      <c r="N7" s="28">
        <v>124.958123</v>
      </c>
      <c r="O7" s="27">
        <v>0</v>
      </c>
      <c r="P7" s="24">
        <v>0</v>
      </c>
      <c r="Q7" s="25">
        <v>0</v>
      </c>
      <c r="R7" s="24">
        <v>0</v>
      </c>
      <c r="S7" s="24">
        <v>0</v>
      </c>
      <c r="T7" s="28">
        <v>0</v>
      </c>
      <c r="U7" s="14" t="s">
        <v>18</v>
      </c>
      <c r="V7" s="19" t="s">
        <v>18</v>
      </c>
    </row>
    <row r="8" spans="1:22" ht="15">
      <c r="A8" s="22" t="s">
        <v>9</v>
      </c>
      <c r="B8" s="23" t="s">
        <v>20</v>
      </c>
      <c r="C8" s="23" t="s">
        <v>27</v>
      </c>
      <c r="D8" s="23" t="s">
        <v>28</v>
      </c>
      <c r="E8" s="23" t="s">
        <v>191</v>
      </c>
      <c r="F8" s="23" t="s">
        <v>29</v>
      </c>
      <c r="G8" s="23" t="s">
        <v>192</v>
      </c>
      <c r="H8" s="26" t="s">
        <v>193</v>
      </c>
      <c r="I8" s="27">
        <v>0</v>
      </c>
      <c r="J8" s="24">
        <v>33.853269</v>
      </c>
      <c r="K8" s="25">
        <v>33.853269</v>
      </c>
      <c r="L8" s="24">
        <v>0</v>
      </c>
      <c r="M8" s="24">
        <v>105.442497</v>
      </c>
      <c r="N8" s="28">
        <v>105.442497</v>
      </c>
      <c r="O8" s="27">
        <v>0</v>
      </c>
      <c r="P8" s="24">
        <v>0</v>
      </c>
      <c r="Q8" s="25">
        <v>0</v>
      </c>
      <c r="R8" s="27">
        <v>0</v>
      </c>
      <c r="S8" s="24">
        <v>0</v>
      </c>
      <c r="T8" s="25">
        <v>0</v>
      </c>
      <c r="U8" s="14" t="s">
        <v>18</v>
      </c>
      <c r="V8" s="19" t="s">
        <v>18</v>
      </c>
    </row>
    <row r="9" spans="1:22" ht="15">
      <c r="A9" s="22" t="s">
        <v>9</v>
      </c>
      <c r="B9" s="23" t="s">
        <v>20</v>
      </c>
      <c r="C9" s="23" t="s">
        <v>27</v>
      </c>
      <c r="D9" s="23" t="s">
        <v>28</v>
      </c>
      <c r="E9" s="23" t="s">
        <v>30</v>
      </c>
      <c r="F9" s="23" t="s">
        <v>31</v>
      </c>
      <c r="G9" s="23" t="s">
        <v>32</v>
      </c>
      <c r="H9" s="26" t="s">
        <v>32</v>
      </c>
      <c r="I9" s="27">
        <v>0</v>
      </c>
      <c r="J9" s="24">
        <v>0</v>
      </c>
      <c r="K9" s="25">
        <v>0</v>
      </c>
      <c r="L9" s="24">
        <v>0</v>
      </c>
      <c r="M9" s="24">
        <v>0</v>
      </c>
      <c r="N9" s="28">
        <v>0</v>
      </c>
      <c r="O9" s="27">
        <v>0</v>
      </c>
      <c r="P9" s="24">
        <v>0</v>
      </c>
      <c r="Q9" s="25">
        <v>0</v>
      </c>
      <c r="R9" s="24">
        <v>0</v>
      </c>
      <c r="S9" s="24">
        <v>150.726062</v>
      </c>
      <c r="T9" s="28">
        <v>150.726062</v>
      </c>
      <c r="U9" s="14" t="s">
        <v>18</v>
      </c>
      <c r="V9" s="19" t="s">
        <v>18</v>
      </c>
    </row>
    <row r="10" spans="1:22" ht="15">
      <c r="A10" s="22" t="s">
        <v>9</v>
      </c>
      <c r="B10" s="23" t="s">
        <v>20</v>
      </c>
      <c r="C10" s="23" t="s">
        <v>27</v>
      </c>
      <c r="D10" s="23" t="s">
        <v>35</v>
      </c>
      <c r="E10" s="23" t="s">
        <v>36</v>
      </c>
      <c r="F10" s="23" t="s">
        <v>37</v>
      </c>
      <c r="G10" s="23" t="s">
        <v>38</v>
      </c>
      <c r="H10" s="26" t="s">
        <v>39</v>
      </c>
      <c r="I10" s="27">
        <v>707.436433</v>
      </c>
      <c r="J10" s="24">
        <v>50.033893</v>
      </c>
      <c r="K10" s="25">
        <v>757.470326</v>
      </c>
      <c r="L10" s="24">
        <v>1684.948262</v>
      </c>
      <c r="M10" s="24">
        <v>119.784624</v>
      </c>
      <c r="N10" s="28">
        <v>1804.732886</v>
      </c>
      <c r="O10" s="27">
        <v>914.611589</v>
      </c>
      <c r="P10" s="24">
        <v>58.579985</v>
      </c>
      <c r="Q10" s="25">
        <v>973.191573</v>
      </c>
      <c r="R10" s="24">
        <v>1716.710445</v>
      </c>
      <c r="S10" s="24">
        <v>124.503872</v>
      </c>
      <c r="T10" s="28">
        <v>1841.214317</v>
      </c>
      <c r="U10" s="15">
        <f>+((K10/Q10)-1)*100</f>
        <v>-22.166370217839937</v>
      </c>
      <c r="V10" s="20">
        <f>+((N10/T10)-1)*100</f>
        <v>-1.9813788467298754</v>
      </c>
    </row>
    <row r="11" spans="1:22" ht="15">
      <c r="A11" s="22" t="s">
        <v>9</v>
      </c>
      <c r="B11" s="23" t="s">
        <v>20</v>
      </c>
      <c r="C11" s="23" t="s">
        <v>27</v>
      </c>
      <c r="D11" s="23" t="s">
        <v>43</v>
      </c>
      <c r="E11" s="23" t="s">
        <v>46</v>
      </c>
      <c r="F11" s="23" t="s">
        <v>47</v>
      </c>
      <c r="G11" s="23" t="s">
        <v>48</v>
      </c>
      <c r="H11" s="26" t="s">
        <v>49</v>
      </c>
      <c r="I11" s="27">
        <v>0</v>
      </c>
      <c r="J11" s="24">
        <v>676.974045</v>
      </c>
      <c r="K11" s="25">
        <v>676.974045</v>
      </c>
      <c r="L11" s="24">
        <v>0</v>
      </c>
      <c r="M11" s="24">
        <v>1367.843875</v>
      </c>
      <c r="N11" s="28">
        <v>1367.843875</v>
      </c>
      <c r="O11" s="27">
        <v>0</v>
      </c>
      <c r="P11" s="24">
        <v>538.476515</v>
      </c>
      <c r="Q11" s="25">
        <v>538.476515</v>
      </c>
      <c r="R11" s="24">
        <v>0</v>
      </c>
      <c r="S11" s="24">
        <v>1091.447867</v>
      </c>
      <c r="T11" s="28">
        <v>1091.447867</v>
      </c>
      <c r="U11" s="15">
        <f>+((K11/Q11)-1)*100</f>
        <v>25.720254485007587</v>
      </c>
      <c r="V11" s="20">
        <f>+((N11/T11)-1)*100</f>
        <v>25.32379386655579</v>
      </c>
    </row>
    <row r="12" spans="1:22" ht="15">
      <c r="A12" s="22" t="s">
        <v>9</v>
      </c>
      <c r="B12" s="23" t="s">
        <v>20</v>
      </c>
      <c r="C12" s="23" t="s">
        <v>27</v>
      </c>
      <c r="D12" s="23" t="s">
        <v>43</v>
      </c>
      <c r="E12" s="31" t="s">
        <v>44</v>
      </c>
      <c r="F12" s="23" t="s">
        <v>40</v>
      </c>
      <c r="G12" s="23" t="s">
        <v>45</v>
      </c>
      <c r="H12" s="26" t="s">
        <v>45</v>
      </c>
      <c r="I12" s="27">
        <v>492.538306</v>
      </c>
      <c r="J12" s="24">
        <v>28.061355</v>
      </c>
      <c r="K12" s="25">
        <v>520.599661</v>
      </c>
      <c r="L12" s="24">
        <v>1107.107638</v>
      </c>
      <c r="M12" s="24">
        <v>60.768887</v>
      </c>
      <c r="N12" s="28">
        <v>1167.876525</v>
      </c>
      <c r="O12" s="27">
        <v>572.546764</v>
      </c>
      <c r="P12" s="24">
        <v>49.74896</v>
      </c>
      <c r="Q12" s="25">
        <v>622.295724</v>
      </c>
      <c r="R12" s="24">
        <v>1161.050144</v>
      </c>
      <c r="S12" s="24">
        <v>89.81581</v>
      </c>
      <c r="T12" s="28">
        <v>1250.865953</v>
      </c>
      <c r="U12" s="15">
        <f>+((K12/Q12)-1)*100</f>
        <v>-16.342079670147303</v>
      </c>
      <c r="V12" s="20">
        <f>+((N12/T12)-1)*100</f>
        <v>-6.634558067630136</v>
      </c>
    </row>
    <row r="13" spans="1:22" ht="15">
      <c r="A13" s="22" t="s">
        <v>9</v>
      </c>
      <c r="B13" s="23" t="s">
        <v>20</v>
      </c>
      <c r="C13" s="23" t="s">
        <v>27</v>
      </c>
      <c r="D13" s="23" t="s">
        <v>43</v>
      </c>
      <c r="E13" s="23" t="s">
        <v>50</v>
      </c>
      <c r="F13" s="23" t="s">
        <v>33</v>
      </c>
      <c r="G13" s="23" t="s">
        <v>51</v>
      </c>
      <c r="H13" s="26" t="s">
        <v>52</v>
      </c>
      <c r="I13" s="27">
        <v>200.012076</v>
      </c>
      <c r="J13" s="24">
        <v>0</v>
      </c>
      <c r="K13" s="25">
        <v>200.012076</v>
      </c>
      <c r="L13" s="24">
        <v>391.914611</v>
      </c>
      <c r="M13" s="24">
        <v>0</v>
      </c>
      <c r="N13" s="28">
        <v>391.914611</v>
      </c>
      <c r="O13" s="27">
        <v>263.23311</v>
      </c>
      <c r="P13" s="24">
        <v>0</v>
      </c>
      <c r="Q13" s="25">
        <v>263.23311</v>
      </c>
      <c r="R13" s="24">
        <v>469.898675</v>
      </c>
      <c r="S13" s="24">
        <v>0</v>
      </c>
      <c r="T13" s="28">
        <v>469.898675</v>
      </c>
      <c r="U13" s="15">
        <f aca="true" t="shared" si="0" ref="U13:U72">+((K13/Q13)-1)*100</f>
        <v>-24.017128392397147</v>
      </c>
      <c r="V13" s="20">
        <f aca="true" t="shared" si="1" ref="V13:V72">+((N13/T13)-1)*100</f>
        <v>-16.595931878292703</v>
      </c>
    </row>
    <row r="14" spans="1:22" ht="15">
      <c r="A14" s="22" t="s">
        <v>9</v>
      </c>
      <c r="B14" s="23" t="s">
        <v>20</v>
      </c>
      <c r="C14" s="23" t="s">
        <v>27</v>
      </c>
      <c r="D14" s="23" t="s">
        <v>43</v>
      </c>
      <c r="E14" s="31" t="s">
        <v>53</v>
      </c>
      <c r="F14" s="23" t="s">
        <v>33</v>
      </c>
      <c r="G14" s="23" t="s">
        <v>51</v>
      </c>
      <c r="H14" s="26" t="s">
        <v>54</v>
      </c>
      <c r="I14" s="27">
        <v>0</v>
      </c>
      <c r="J14" s="24">
        <v>0</v>
      </c>
      <c r="K14" s="25">
        <v>0</v>
      </c>
      <c r="L14" s="24">
        <v>0</v>
      </c>
      <c r="M14" s="24">
        <v>0</v>
      </c>
      <c r="N14" s="28">
        <v>0</v>
      </c>
      <c r="O14" s="27">
        <v>66.299558</v>
      </c>
      <c r="P14" s="24">
        <v>2.454967</v>
      </c>
      <c r="Q14" s="25">
        <v>68.754526</v>
      </c>
      <c r="R14" s="24">
        <v>181.910518</v>
      </c>
      <c r="S14" s="24">
        <v>6.836566</v>
      </c>
      <c r="T14" s="28">
        <v>188.747084</v>
      </c>
      <c r="U14" s="14" t="s">
        <v>18</v>
      </c>
      <c r="V14" s="19" t="s">
        <v>18</v>
      </c>
    </row>
    <row r="15" spans="1:22" ht="15">
      <c r="A15" s="22" t="s">
        <v>9</v>
      </c>
      <c r="B15" s="23" t="s">
        <v>55</v>
      </c>
      <c r="C15" s="23" t="s">
        <v>27</v>
      </c>
      <c r="D15" s="23" t="s">
        <v>43</v>
      </c>
      <c r="E15" s="31" t="s">
        <v>46</v>
      </c>
      <c r="F15" s="23" t="s">
        <v>47</v>
      </c>
      <c r="G15" s="23" t="s">
        <v>48</v>
      </c>
      <c r="H15" s="26" t="s">
        <v>49</v>
      </c>
      <c r="I15" s="27">
        <v>0</v>
      </c>
      <c r="J15" s="24">
        <v>0</v>
      </c>
      <c r="K15" s="25">
        <v>0</v>
      </c>
      <c r="L15" s="24">
        <v>0</v>
      </c>
      <c r="M15" s="24">
        <v>0</v>
      </c>
      <c r="N15" s="28">
        <v>0</v>
      </c>
      <c r="O15" s="27">
        <v>0</v>
      </c>
      <c r="P15" s="24">
        <v>10.118312</v>
      </c>
      <c r="Q15" s="25">
        <v>10.118312</v>
      </c>
      <c r="R15" s="24">
        <v>0</v>
      </c>
      <c r="S15" s="24">
        <v>30.507162</v>
      </c>
      <c r="T15" s="28">
        <v>30.507162</v>
      </c>
      <c r="U15" s="14" t="s">
        <v>18</v>
      </c>
      <c r="V15" s="19" t="s">
        <v>18</v>
      </c>
    </row>
    <row r="16" spans="1:22" ht="15">
      <c r="A16" s="22" t="s">
        <v>9</v>
      </c>
      <c r="B16" s="23" t="s">
        <v>20</v>
      </c>
      <c r="C16" s="23" t="s">
        <v>27</v>
      </c>
      <c r="D16" s="23" t="s">
        <v>56</v>
      </c>
      <c r="E16" s="31" t="s">
        <v>57</v>
      </c>
      <c r="F16" s="23" t="s">
        <v>58</v>
      </c>
      <c r="G16" s="23" t="s">
        <v>59</v>
      </c>
      <c r="H16" s="26" t="s">
        <v>60</v>
      </c>
      <c r="I16" s="27">
        <v>311.348777</v>
      </c>
      <c r="J16" s="24">
        <v>3.007094</v>
      </c>
      <c r="K16" s="25">
        <v>314.355871</v>
      </c>
      <c r="L16" s="24">
        <v>573.054869</v>
      </c>
      <c r="M16" s="24">
        <v>5.522977</v>
      </c>
      <c r="N16" s="28">
        <v>578.577846</v>
      </c>
      <c r="O16" s="27">
        <v>0</v>
      </c>
      <c r="P16" s="24">
        <v>0</v>
      </c>
      <c r="Q16" s="25">
        <v>0</v>
      </c>
      <c r="R16" s="24">
        <v>0</v>
      </c>
      <c r="S16" s="24">
        <v>0</v>
      </c>
      <c r="T16" s="28">
        <v>0</v>
      </c>
      <c r="U16" s="14" t="s">
        <v>18</v>
      </c>
      <c r="V16" s="19" t="s">
        <v>18</v>
      </c>
    </row>
    <row r="17" spans="1:22" ht="15">
      <c r="A17" s="22" t="s">
        <v>9</v>
      </c>
      <c r="B17" s="23" t="s">
        <v>20</v>
      </c>
      <c r="C17" s="23" t="s">
        <v>27</v>
      </c>
      <c r="D17" s="23" t="s">
        <v>56</v>
      </c>
      <c r="E17" s="23" t="s">
        <v>61</v>
      </c>
      <c r="F17" s="23" t="s">
        <v>58</v>
      </c>
      <c r="G17" s="23" t="s">
        <v>59</v>
      </c>
      <c r="H17" s="26" t="s">
        <v>60</v>
      </c>
      <c r="I17" s="27">
        <v>54.791409</v>
      </c>
      <c r="J17" s="24">
        <v>0.288718</v>
      </c>
      <c r="K17" s="25">
        <v>55.080127</v>
      </c>
      <c r="L17" s="24">
        <v>129.405</v>
      </c>
      <c r="M17" s="24">
        <v>0.921488</v>
      </c>
      <c r="N17" s="28">
        <v>130.326488</v>
      </c>
      <c r="O17" s="27">
        <v>0</v>
      </c>
      <c r="P17" s="24">
        <v>0</v>
      </c>
      <c r="Q17" s="25">
        <v>0</v>
      </c>
      <c r="R17" s="24">
        <v>0</v>
      </c>
      <c r="S17" s="24">
        <v>0</v>
      </c>
      <c r="T17" s="28">
        <v>0</v>
      </c>
      <c r="U17" s="14" t="s">
        <v>18</v>
      </c>
      <c r="V17" s="19" t="s">
        <v>18</v>
      </c>
    </row>
    <row r="18" spans="1:22" ht="15">
      <c r="A18" s="22" t="s">
        <v>9</v>
      </c>
      <c r="B18" s="23" t="s">
        <v>20</v>
      </c>
      <c r="C18" s="23" t="s">
        <v>27</v>
      </c>
      <c r="D18" s="23" t="s">
        <v>64</v>
      </c>
      <c r="E18" s="23" t="s">
        <v>65</v>
      </c>
      <c r="F18" s="23" t="s">
        <v>24</v>
      </c>
      <c r="G18" s="23" t="s">
        <v>66</v>
      </c>
      <c r="H18" s="26" t="s">
        <v>67</v>
      </c>
      <c r="I18" s="27">
        <v>454.839</v>
      </c>
      <c r="J18" s="24">
        <v>0</v>
      </c>
      <c r="K18" s="25">
        <v>454.839</v>
      </c>
      <c r="L18" s="24">
        <v>845.362</v>
      </c>
      <c r="M18" s="24">
        <v>0</v>
      </c>
      <c r="N18" s="28">
        <v>845.362</v>
      </c>
      <c r="O18" s="27">
        <v>257.5614</v>
      </c>
      <c r="P18" s="24">
        <v>0</v>
      </c>
      <c r="Q18" s="25">
        <v>257.5614</v>
      </c>
      <c r="R18" s="24">
        <v>583.7694</v>
      </c>
      <c r="S18" s="24">
        <v>0</v>
      </c>
      <c r="T18" s="28">
        <v>583.7694</v>
      </c>
      <c r="U18" s="15">
        <f t="shared" si="0"/>
        <v>76.59439652059665</v>
      </c>
      <c r="V18" s="20">
        <f t="shared" si="1"/>
        <v>44.81094761047768</v>
      </c>
    </row>
    <row r="19" spans="1:22" ht="15">
      <c r="A19" s="22" t="s">
        <v>9</v>
      </c>
      <c r="B19" s="23" t="s">
        <v>20</v>
      </c>
      <c r="C19" s="23" t="s">
        <v>27</v>
      </c>
      <c r="D19" s="23" t="s">
        <v>68</v>
      </c>
      <c r="E19" s="23" t="s">
        <v>69</v>
      </c>
      <c r="F19" s="23" t="s">
        <v>31</v>
      </c>
      <c r="G19" s="23" t="s">
        <v>70</v>
      </c>
      <c r="H19" s="26" t="s">
        <v>71</v>
      </c>
      <c r="I19" s="27">
        <v>0</v>
      </c>
      <c r="J19" s="24">
        <v>96.5088</v>
      </c>
      <c r="K19" s="25">
        <v>96.5088</v>
      </c>
      <c r="L19" s="24">
        <v>0</v>
      </c>
      <c r="M19" s="24">
        <v>177.45668</v>
      </c>
      <c r="N19" s="28">
        <v>177.45668</v>
      </c>
      <c r="O19" s="27">
        <v>0</v>
      </c>
      <c r="P19" s="24">
        <v>114.713088</v>
      </c>
      <c r="Q19" s="25">
        <v>114.713088</v>
      </c>
      <c r="R19" s="24">
        <v>0</v>
      </c>
      <c r="S19" s="24">
        <v>217.167742</v>
      </c>
      <c r="T19" s="28">
        <v>217.167742</v>
      </c>
      <c r="U19" s="15">
        <f t="shared" si="0"/>
        <v>-15.869408031278876</v>
      </c>
      <c r="V19" s="20">
        <f t="shared" si="1"/>
        <v>-18.285893491492857</v>
      </c>
    </row>
    <row r="20" spans="1:22" ht="15">
      <c r="A20" s="22" t="s">
        <v>9</v>
      </c>
      <c r="B20" s="23" t="s">
        <v>20</v>
      </c>
      <c r="C20" s="23" t="s">
        <v>27</v>
      </c>
      <c r="D20" s="23" t="s">
        <v>72</v>
      </c>
      <c r="E20" s="31" t="s">
        <v>73</v>
      </c>
      <c r="F20" s="23" t="s">
        <v>58</v>
      </c>
      <c r="G20" s="23" t="s">
        <v>59</v>
      </c>
      <c r="H20" s="26" t="s">
        <v>59</v>
      </c>
      <c r="I20" s="27">
        <v>150.08112</v>
      </c>
      <c r="J20" s="24">
        <v>51.880468</v>
      </c>
      <c r="K20" s="25">
        <v>201.961588</v>
      </c>
      <c r="L20" s="24">
        <v>332.04527</v>
      </c>
      <c r="M20" s="24">
        <v>103.891939</v>
      </c>
      <c r="N20" s="28">
        <v>435.937209</v>
      </c>
      <c r="O20" s="27">
        <v>186.598722</v>
      </c>
      <c r="P20" s="24">
        <v>24.36144</v>
      </c>
      <c r="Q20" s="25">
        <v>210.960162</v>
      </c>
      <c r="R20" s="24">
        <v>388.70674</v>
      </c>
      <c r="S20" s="24">
        <v>60.669318</v>
      </c>
      <c r="T20" s="28">
        <v>449.376058</v>
      </c>
      <c r="U20" s="15">
        <f t="shared" si="0"/>
        <v>-4.2655323709886</v>
      </c>
      <c r="V20" s="20">
        <f t="shared" si="1"/>
        <v>-2.9905574097140675</v>
      </c>
    </row>
    <row r="21" spans="1:22" ht="15">
      <c r="A21" s="22" t="s">
        <v>9</v>
      </c>
      <c r="B21" s="23" t="s">
        <v>20</v>
      </c>
      <c r="C21" s="23" t="s">
        <v>27</v>
      </c>
      <c r="D21" s="23" t="s">
        <v>72</v>
      </c>
      <c r="E21" s="31" t="s">
        <v>74</v>
      </c>
      <c r="F21" s="23" t="s">
        <v>58</v>
      </c>
      <c r="G21" s="23" t="s">
        <v>59</v>
      </c>
      <c r="H21" s="26" t="s">
        <v>74</v>
      </c>
      <c r="I21" s="27">
        <v>76.12184</v>
      </c>
      <c r="J21" s="24">
        <v>42.461982</v>
      </c>
      <c r="K21" s="25">
        <v>118.583822</v>
      </c>
      <c r="L21" s="24">
        <v>157.13144</v>
      </c>
      <c r="M21" s="24">
        <v>73.916519</v>
      </c>
      <c r="N21" s="28">
        <v>231.047959</v>
      </c>
      <c r="O21" s="27">
        <v>89.894448</v>
      </c>
      <c r="P21" s="24">
        <v>28.515497</v>
      </c>
      <c r="Q21" s="25">
        <v>118.409945</v>
      </c>
      <c r="R21" s="24">
        <v>195.848478</v>
      </c>
      <c r="S21" s="24">
        <v>71.556111</v>
      </c>
      <c r="T21" s="28">
        <v>267.404589</v>
      </c>
      <c r="U21" s="15">
        <f t="shared" si="0"/>
        <v>0.14684324023628292</v>
      </c>
      <c r="V21" s="20">
        <f t="shared" si="1"/>
        <v>-13.59611296723109</v>
      </c>
    </row>
    <row r="22" spans="1:22" ht="15">
      <c r="A22" s="22" t="s">
        <v>9</v>
      </c>
      <c r="B22" s="23" t="s">
        <v>20</v>
      </c>
      <c r="C22" s="23" t="s">
        <v>27</v>
      </c>
      <c r="D22" s="23" t="s">
        <v>72</v>
      </c>
      <c r="E22" s="23" t="s">
        <v>75</v>
      </c>
      <c r="F22" s="23" t="s">
        <v>58</v>
      </c>
      <c r="G22" s="23" t="s">
        <v>59</v>
      </c>
      <c r="H22" s="26" t="s">
        <v>59</v>
      </c>
      <c r="I22" s="27">
        <v>77.077342</v>
      </c>
      <c r="J22" s="24">
        <v>31.483108</v>
      </c>
      <c r="K22" s="25">
        <v>108.56045</v>
      </c>
      <c r="L22" s="24">
        <v>122.043972</v>
      </c>
      <c r="M22" s="24">
        <v>57.162859</v>
      </c>
      <c r="N22" s="28">
        <v>179.206831</v>
      </c>
      <c r="O22" s="27">
        <v>56.076605</v>
      </c>
      <c r="P22" s="24">
        <v>20.039582</v>
      </c>
      <c r="Q22" s="25">
        <v>76.116187</v>
      </c>
      <c r="R22" s="24">
        <v>127.753673</v>
      </c>
      <c r="S22" s="24">
        <v>43.692866</v>
      </c>
      <c r="T22" s="28">
        <v>171.446539</v>
      </c>
      <c r="U22" s="15">
        <f t="shared" si="0"/>
        <v>42.62465617201767</v>
      </c>
      <c r="V22" s="20">
        <f t="shared" si="1"/>
        <v>4.526362588165167</v>
      </c>
    </row>
    <row r="23" spans="1:22" ht="15">
      <c r="A23" s="22" t="s">
        <v>9</v>
      </c>
      <c r="B23" s="23" t="s">
        <v>20</v>
      </c>
      <c r="C23" s="23" t="s">
        <v>27</v>
      </c>
      <c r="D23" s="23" t="s">
        <v>76</v>
      </c>
      <c r="E23" s="31" t="s">
        <v>77</v>
      </c>
      <c r="F23" s="23" t="s">
        <v>47</v>
      </c>
      <c r="G23" s="23" t="s">
        <v>47</v>
      </c>
      <c r="H23" s="26" t="s">
        <v>78</v>
      </c>
      <c r="I23" s="27">
        <v>1245.372232</v>
      </c>
      <c r="J23" s="24">
        <v>56.233656</v>
      </c>
      <c r="K23" s="25">
        <v>1301.605888</v>
      </c>
      <c r="L23" s="24">
        <v>2842.72132</v>
      </c>
      <c r="M23" s="24">
        <v>147.133074</v>
      </c>
      <c r="N23" s="28">
        <v>2989.854394</v>
      </c>
      <c r="O23" s="27">
        <v>697.595604</v>
      </c>
      <c r="P23" s="24">
        <v>51.840352</v>
      </c>
      <c r="Q23" s="25">
        <v>749.435956</v>
      </c>
      <c r="R23" s="24">
        <v>1608.777812</v>
      </c>
      <c r="S23" s="24">
        <v>122.582045</v>
      </c>
      <c r="T23" s="28">
        <v>1731.359857</v>
      </c>
      <c r="U23" s="15">
        <f t="shared" si="0"/>
        <v>73.67806782945439</v>
      </c>
      <c r="V23" s="20">
        <f t="shared" si="1"/>
        <v>72.68821278902968</v>
      </c>
    </row>
    <row r="24" spans="1:22" ht="15">
      <c r="A24" s="22" t="s">
        <v>9</v>
      </c>
      <c r="B24" s="23" t="s">
        <v>20</v>
      </c>
      <c r="C24" s="23" t="s">
        <v>27</v>
      </c>
      <c r="D24" s="23" t="s">
        <v>79</v>
      </c>
      <c r="E24" s="23" t="s">
        <v>80</v>
      </c>
      <c r="F24" s="23" t="s">
        <v>58</v>
      </c>
      <c r="G24" s="23" t="s">
        <v>59</v>
      </c>
      <c r="H24" s="26" t="s">
        <v>59</v>
      </c>
      <c r="I24" s="27">
        <v>190.94414</v>
      </c>
      <c r="J24" s="24">
        <v>0</v>
      </c>
      <c r="K24" s="25">
        <v>190.94414</v>
      </c>
      <c r="L24" s="24">
        <v>350.393086</v>
      </c>
      <c r="M24" s="24">
        <v>0</v>
      </c>
      <c r="N24" s="28">
        <v>350.393086</v>
      </c>
      <c r="O24" s="27">
        <v>172.324395</v>
      </c>
      <c r="P24" s="24">
        <v>0</v>
      </c>
      <c r="Q24" s="25">
        <v>172.324395</v>
      </c>
      <c r="R24" s="24">
        <v>395.703879</v>
      </c>
      <c r="S24" s="24">
        <v>0</v>
      </c>
      <c r="T24" s="28">
        <v>395.703879</v>
      </c>
      <c r="U24" s="15">
        <f t="shared" si="0"/>
        <v>10.805054618064958</v>
      </c>
      <c r="V24" s="20">
        <f t="shared" si="1"/>
        <v>-11.450682038929417</v>
      </c>
    </row>
    <row r="25" spans="1:22" ht="15">
      <c r="A25" s="22" t="s">
        <v>9</v>
      </c>
      <c r="B25" s="23" t="s">
        <v>20</v>
      </c>
      <c r="C25" s="23" t="s">
        <v>27</v>
      </c>
      <c r="D25" s="23" t="s">
        <v>190</v>
      </c>
      <c r="E25" s="31" t="s">
        <v>81</v>
      </c>
      <c r="F25" s="23" t="s">
        <v>33</v>
      </c>
      <c r="G25" s="23" t="s">
        <v>33</v>
      </c>
      <c r="H25" s="26" t="s">
        <v>82</v>
      </c>
      <c r="I25" s="27">
        <v>1220.73246</v>
      </c>
      <c r="J25" s="24">
        <v>71.966192</v>
      </c>
      <c r="K25" s="25">
        <v>1292.698652</v>
      </c>
      <c r="L25" s="24">
        <v>2441.837258</v>
      </c>
      <c r="M25" s="24">
        <v>200.286762</v>
      </c>
      <c r="N25" s="28">
        <v>2642.12402</v>
      </c>
      <c r="O25" s="27">
        <v>436.541628</v>
      </c>
      <c r="P25" s="24">
        <v>17.272402</v>
      </c>
      <c r="Q25" s="25">
        <v>453.81403</v>
      </c>
      <c r="R25" s="24">
        <v>1650.149496</v>
      </c>
      <c r="S25" s="24">
        <v>72.203762</v>
      </c>
      <c r="T25" s="28">
        <v>1722.353258</v>
      </c>
      <c r="U25" s="14" t="s">
        <v>18</v>
      </c>
      <c r="V25" s="20">
        <f t="shared" si="1"/>
        <v>53.40198113992247</v>
      </c>
    </row>
    <row r="26" spans="1:22" ht="15">
      <c r="A26" s="22" t="s">
        <v>9</v>
      </c>
      <c r="B26" s="23" t="s">
        <v>20</v>
      </c>
      <c r="C26" s="23" t="s">
        <v>27</v>
      </c>
      <c r="D26" s="23" t="s">
        <v>185</v>
      </c>
      <c r="E26" s="31" t="s">
        <v>186</v>
      </c>
      <c r="F26" s="23" t="s">
        <v>24</v>
      </c>
      <c r="G26" s="23" t="s">
        <v>62</v>
      </c>
      <c r="H26" s="26" t="s">
        <v>187</v>
      </c>
      <c r="I26" s="27">
        <v>0</v>
      </c>
      <c r="J26" s="24">
        <v>0</v>
      </c>
      <c r="K26" s="25">
        <v>0</v>
      </c>
      <c r="L26" s="24">
        <v>0</v>
      </c>
      <c r="M26" s="24">
        <v>0</v>
      </c>
      <c r="N26" s="28">
        <v>0</v>
      </c>
      <c r="O26" s="27">
        <v>0</v>
      </c>
      <c r="P26" s="24">
        <v>0</v>
      </c>
      <c r="Q26" s="25">
        <v>0</v>
      </c>
      <c r="R26" s="24">
        <v>0</v>
      </c>
      <c r="S26" s="24">
        <v>44</v>
      </c>
      <c r="T26" s="28">
        <v>44</v>
      </c>
      <c r="U26" s="14" t="s">
        <v>18</v>
      </c>
      <c r="V26" s="19" t="s">
        <v>18</v>
      </c>
    </row>
    <row r="27" spans="1:22" ht="15">
      <c r="A27" s="22" t="s">
        <v>9</v>
      </c>
      <c r="B27" s="23" t="s">
        <v>20</v>
      </c>
      <c r="C27" s="23" t="s">
        <v>27</v>
      </c>
      <c r="D27" s="23" t="s">
        <v>83</v>
      </c>
      <c r="E27" s="31" t="s">
        <v>86</v>
      </c>
      <c r="F27" s="23" t="s">
        <v>87</v>
      </c>
      <c r="G27" s="23" t="s">
        <v>88</v>
      </c>
      <c r="H27" s="26" t="s">
        <v>89</v>
      </c>
      <c r="I27" s="27">
        <v>1455.22005</v>
      </c>
      <c r="J27" s="24">
        <v>215.765823</v>
      </c>
      <c r="K27" s="25">
        <v>1670.985873</v>
      </c>
      <c r="L27" s="24">
        <v>2790.288662</v>
      </c>
      <c r="M27" s="24">
        <v>418.186022</v>
      </c>
      <c r="N27" s="28">
        <v>3208.474684</v>
      </c>
      <c r="O27" s="27">
        <v>1035.1946</v>
      </c>
      <c r="P27" s="24">
        <v>180.8491</v>
      </c>
      <c r="Q27" s="25">
        <v>1216.0437</v>
      </c>
      <c r="R27" s="24">
        <v>1957.3543</v>
      </c>
      <c r="S27" s="24">
        <v>374.1173</v>
      </c>
      <c r="T27" s="28">
        <v>2331.4716</v>
      </c>
      <c r="U27" s="15">
        <f t="shared" si="0"/>
        <v>37.411663166381295</v>
      </c>
      <c r="V27" s="20">
        <f t="shared" si="1"/>
        <v>37.61585961415956</v>
      </c>
    </row>
    <row r="28" spans="1:22" ht="15">
      <c r="A28" s="22" t="s">
        <v>9</v>
      </c>
      <c r="B28" s="23" t="s">
        <v>20</v>
      </c>
      <c r="C28" s="23" t="s">
        <v>27</v>
      </c>
      <c r="D28" s="23" t="s">
        <v>83</v>
      </c>
      <c r="E28" s="23" t="s">
        <v>84</v>
      </c>
      <c r="F28" s="23" t="s">
        <v>47</v>
      </c>
      <c r="G28" s="23" t="s">
        <v>47</v>
      </c>
      <c r="H28" s="26" t="s">
        <v>85</v>
      </c>
      <c r="I28" s="27">
        <v>0</v>
      </c>
      <c r="J28" s="24">
        <v>0</v>
      </c>
      <c r="K28" s="25">
        <v>0</v>
      </c>
      <c r="L28" s="24">
        <v>0</v>
      </c>
      <c r="M28" s="24">
        <v>0</v>
      </c>
      <c r="N28" s="28">
        <v>0</v>
      </c>
      <c r="O28" s="27">
        <v>1304.4856</v>
      </c>
      <c r="P28" s="24">
        <v>111.2535</v>
      </c>
      <c r="Q28" s="25">
        <v>1415.7391</v>
      </c>
      <c r="R28" s="24">
        <v>2729.0758</v>
      </c>
      <c r="S28" s="24">
        <v>237.4717</v>
      </c>
      <c r="T28" s="28">
        <v>2966.5475</v>
      </c>
      <c r="U28" s="14" t="s">
        <v>18</v>
      </c>
      <c r="V28" s="19" t="s">
        <v>18</v>
      </c>
    </row>
    <row r="29" spans="1:22" ht="15">
      <c r="A29" s="22" t="s">
        <v>9</v>
      </c>
      <c r="B29" s="23" t="s">
        <v>20</v>
      </c>
      <c r="C29" s="23" t="s">
        <v>27</v>
      </c>
      <c r="D29" s="23" t="s">
        <v>90</v>
      </c>
      <c r="E29" s="23" t="s">
        <v>91</v>
      </c>
      <c r="F29" s="23" t="s">
        <v>92</v>
      </c>
      <c r="G29" s="23" t="s">
        <v>93</v>
      </c>
      <c r="H29" s="26" t="s">
        <v>91</v>
      </c>
      <c r="I29" s="27">
        <v>64.513035</v>
      </c>
      <c r="J29" s="24">
        <v>30.550755</v>
      </c>
      <c r="K29" s="25">
        <v>95.06379</v>
      </c>
      <c r="L29" s="24">
        <v>148.381618</v>
      </c>
      <c r="M29" s="24">
        <v>75.843492</v>
      </c>
      <c r="N29" s="28">
        <v>224.22511</v>
      </c>
      <c r="O29" s="27">
        <v>64.271508</v>
      </c>
      <c r="P29" s="24">
        <v>37.08779</v>
      </c>
      <c r="Q29" s="25">
        <v>101.359298</v>
      </c>
      <c r="R29" s="24">
        <v>140.243241</v>
      </c>
      <c r="S29" s="24">
        <v>70.761383</v>
      </c>
      <c r="T29" s="28">
        <v>211.004625</v>
      </c>
      <c r="U29" s="15">
        <f t="shared" si="0"/>
        <v>-6.211080901527155</v>
      </c>
      <c r="V29" s="20">
        <f t="shared" si="1"/>
        <v>6.265495365326701</v>
      </c>
    </row>
    <row r="30" spans="1:22" ht="15">
      <c r="A30" s="22" t="s">
        <v>9</v>
      </c>
      <c r="B30" s="23" t="s">
        <v>20</v>
      </c>
      <c r="C30" s="23" t="s">
        <v>27</v>
      </c>
      <c r="D30" s="23" t="s">
        <v>94</v>
      </c>
      <c r="E30" s="23" t="s">
        <v>95</v>
      </c>
      <c r="F30" s="23" t="s">
        <v>96</v>
      </c>
      <c r="G30" s="23" t="s">
        <v>97</v>
      </c>
      <c r="H30" s="26" t="s">
        <v>98</v>
      </c>
      <c r="I30" s="27">
        <v>1688.20638</v>
      </c>
      <c r="J30" s="24">
        <v>39.80698</v>
      </c>
      <c r="K30" s="25">
        <v>1728.01336</v>
      </c>
      <c r="L30" s="24">
        <v>3121.40958</v>
      </c>
      <c r="M30" s="24">
        <v>73.15708</v>
      </c>
      <c r="N30" s="28">
        <v>3194.56666</v>
      </c>
      <c r="O30" s="27">
        <v>649.5071</v>
      </c>
      <c r="P30" s="24">
        <v>31.67901</v>
      </c>
      <c r="Q30" s="25">
        <v>681.18611</v>
      </c>
      <c r="R30" s="24">
        <v>1085.25422</v>
      </c>
      <c r="S30" s="24">
        <v>57.0263</v>
      </c>
      <c r="T30" s="28">
        <v>1142.28052</v>
      </c>
      <c r="U30" s="14" t="s">
        <v>18</v>
      </c>
      <c r="V30" s="19" t="s">
        <v>18</v>
      </c>
    </row>
    <row r="31" spans="1:22" ht="15">
      <c r="A31" s="22" t="s">
        <v>9</v>
      </c>
      <c r="B31" s="23" t="s">
        <v>20</v>
      </c>
      <c r="C31" s="23" t="s">
        <v>27</v>
      </c>
      <c r="D31" s="23" t="s">
        <v>99</v>
      </c>
      <c r="E31" s="23" t="s">
        <v>100</v>
      </c>
      <c r="F31" s="23" t="s">
        <v>58</v>
      </c>
      <c r="G31" s="23" t="s">
        <v>101</v>
      </c>
      <c r="H31" s="26" t="s">
        <v>102</v>
      </c>
      <c r="I31" s="27">
        <v>41.39616</v>
      </c>
      <c r="J31" s="24">
        <v>15.540399</v>
      </c>
      <c r="K31" s="25">
        <v>56.936559</v>
      </c>
      <c r="L31" s="24">
        <v>76.711682</v>
      </c>
      <c r="M31" s="24">
        <v>34.362027</v>
      </c>
      <c r="N31" s="28">
        <v>111.073709</v>
      </c>
      <c r="O31" s="27">
        <v>74.039288</v>
      </c>
      <c r="P31" s="24">
        <v>11.27056</v>
      </c>
      <c r="Q31" s="25">
        <v>85.309848</v>
      </c>
      <c r="R31" s="24">
        <v>155.981804</v>
      </c>
      <c r="S31" s="24">
        <v>26.248086</v>
      </c>
      <c r="T31" s="28">
        <v>182.22989</v>
      </c>
      <c r="U31" s="15">
        <f t="shared" si="0"/>
        <v>-33.25910157523666</v>
      </c>
      <c r="V31" s="20">
        <f t="shared" si="1"/>
        <v>-39.04748063009862</v>
      </c>
    </row>
    <row r="32" spans="1:22" ht="15">
      <c r="A32" s="22" t="s">
        <v>9</v>
      </c>
      <c r="B32" s="23" t="s">
        <v>20</v>
      </c>
      <c r="C32" s="23" t="s">
        <v>27</v>
      </c>
      <c r="D32" s="23" t="s">
        <v>99</v>
      </c>
      <c r="E32" s="23" t="s">
        <v>103</v>
      </c>
      <c r="F32" s="23" t="s">
        <v>58</v>
      </c>
      <c r="G32" s="23" t="s">
        <v>101</v>
      </c>
      <c r="H32" s="26" t="s">
        <v>104</v>
      </c>
      <c r="I32" s="27">
        <v>1.157312</v>
      </c>
      <c r="J32" s="24">
        <v>0.520254</v>
      </c>
      <c r="K32" s="25">
        <v>1.677566</v>
      </c>
      <c r="L32" s="24">
        <v>2.137246</v>
      </c>
      <c r="M32" s="24">
        <v>1.157818</v>
      </c>
      <c r="N32" s="28">
        <v>3.295064</v>
      </c>
      <c r="O32" s="27">
        <v>0</v>
      </c>
      <c r="P32" s="24">
        <v>0</v>
      </c>
      <c r="Q32" s="25">
        <v>0</v>
      </c>
      <c r="R32" s="24">
        <v>0</v>
      </c>
      <c r="S32" s="24">
        <v>0</v>
      </c>
      <c r="T32" s="28">
        <v>0</v>
      </c>
      <c r="U32" s="14" t="s">
        <v>18</v>
      </c>
      <c r="V32" s="19" t="s">
        <v>18</v>
      </c>
    </row>
    <row r="33" spans="1:22" ht="15">
      <c r="A33" s="22" t="s">
        <v>9</v>
      </c>
      <c r="B33" s="23" t="s">
        <v>20</v>
      </c>
      <c r="C33" s="23" t="s">
        <v>27</v>
      </c>
      <c r="D33" s="23" t="s">
        <v>105</v>
      </c>
      <c r="E33" s="23" t="s">
        <v>106</v>
      </c>
      <c r="F33" s="23" t="s">
        <v>40</v>
      </c>
      <c r="G33" s="23" t="s">
        <v>107</v>
      </c>
      <c r="H33" s="26" t="s">
        <v>108</v>
      </c>
      <c r="I33" s="27">
        <v>95.681245</v>
      </c>
      <c r="J33" s="24">
        <v>7.736391</v>
      </c>
      <c r="K33" s="25">
        <v>103.417636</v>
      </c>
      <c r="L33" s="24">
        <v>211.915535</v>
      </c>
      <c r="M33" s="24">
        <v>14.861541</v>
      </c>
      <c r="N33" s="28">
        <v>226.777076</v>
      </c>
      <c r="O33" s="27">
        <v>38.013192</v>
      </c>
      <c r="P33" s="24">
        <v>2.926168</v>
      </c>
      <c r="Q33" s="25">
        <v>40.93936</v>
      </c>
      <c r="R33" s="24">
        <v>150.429867</v>
      </c>
      <c r="S33" s="24">
        <v>11.100992</v>
      </c>
      <c r="T33" s="28">
        <v>161.530859</v>
      </c>
      <c r="U33" s="14" t="s">
        <v>18</v>
      </c>
      <c r="V33" s="20">
        <f t="shared" si="1"/>
        <v>40.39241628746617</v>
      </c>
    </row>
    <row r="34" spans="1:22" ht="15">
      <c r="A34" s="22" t="s">
        <v>9</v>
      </c>
      <c r="B34" s="23" t="s">
        <v>20</v>
      </c>
      <c r="C34" s="23" t="s">
        <v>27</v>
      </c>
      <c r="D34" s="23" t="s">
        <v>109</v>
      </c>
      <c r="E34" s="23" t="s">
        <v>110</v>
      </c>
      <c r="F34" s="23" t="s">
        <v>24</v>
      </c>
      <c r="G34" s="23" t="s">
        <v>111</v>
      </c>
      <c r="H34" s="26" t="s">
        <v>112</v>
      </c>
      <c r="I34" s="27">
        <v>178.164</v>
      </c>
      <c r="J34" s="24">
        <v>78.6</v>
      </c>
      <c r="K34" s="25">
        <v>256.764</v>
      </c>
      <c r="L34" s="24">
        <v>487.78</v>
      </c>
      <c r="M34" s="24">
        <v>163.5672</v>
      </c>
      <c r="N34" s="28">
        <v>651.3472</v>
      </c>
      <c r="O34" s="27">
        <v>422.037</v>
      </c>
      <c r="P34" s="24">
        <v>93.7016</v>
      </c>
      <c r="Q34" s="25">
        <v>515.7386</v>
      </c>
      <c r="R34" s="24">
        <v>1002.363</v>
      </c>
      <c r="S34" s="24">
        <v>207.8117</v>
      </c>
      <c r="T34" s="28">
        <v>1210.1747</v>
      </c>
      <c r="U34" s="15">
        <f t="shared" si="0"/>
        <v>-50.214313995500824</v>
      </c>
      <c r="V34" s="20">
        <f t="shared" si="1"/>
        <v>-46.17742380500931</v>
      </c>
    </row>
    <row r="35" spans="1:22" ht="15">
      <c r="A35" s="22" t="s">
        <v>9</v>
      </c>
      <c r="B35" s="23" t="s">
        <v>20</v>
      </c>
      <c r="C35" s="23" t="s">
        <v>27</v>
      </c>
      <c r="D35" s="23" t="s">
        <v>109</v>
      </c>
      <c r="E35" s="23" t="s">
        <v>113</v>
      </c>
      <c r="F35" s="23" t="s">
        <v>24</v>
      </c>
      <c r="G35" s="23" t="s">
        <v>111</v>
      </c>
      <c r="H35" s="26" t="s">
        <v>112</v>
      </c>
      <c r="I35" s="27">
        <v>64.68</v>
      </c>
      <c r="J35" s="24">
        <v>28.605</v>
      </c>
      <c r="K35" s="25">
        <v>93.285</v>
      </c>
      <c r="L35" s="24">
        <v>191.96</v>
      </c>
      <c r="M35" s="24">
        <v>63.5394</v>
      </c>
      <c r="N35" s="28">
        <v>255.4994</v>
      </c>
      <c r="O35" s="27">
        <v>181.482</v>
      </c>
      <c r="P35" s="24">
        <v>40.2022</v>
      </c>
      <c r="Q35" s="25">
        <v>221.6842</v>
      </c>
      <c r="R35" s="24">
        <v>345.068</v>
      </c>
      <c r="S35" s="24">
        <v>72.4616</v>
      </c>
      <c r="T35" s="28">
        <v>417.5296</v>
      </c>
      <c r="U35" s="15">
        <f t="shared" si="0"/>
        <v>-57.91986979676496</v>
      </c>
      <c r="V35" s="20">
        <f t="shared" si="1"/>
        <v>-38.80687740461993</v>
      </c>
    </row>
    <row r="36" spans="1:22" ht="15">
      <c r="A36" s="22" t="s">
        <v>9</v>
      </c>
      <c r="B36" s="23" t="s">
        <v>20</v>
      </c>
      <c r="C36" s="23" t="s">
        <v>27</v>
      </c>
      <c r="D36" s="23" t="s">
        <v>208</v>
      </c>
      <c r="E36" s="23" t="s">
        <v>209</v>
      </c>
      <c r="F36" s="23" t="s">
        <v>47</v>
      </c>
      <c r="G36" s="23" t="s">
        <v>47</v>
      </c>
      <c r="H36" s="26" t="s">
        <v>138</v>
      </c>
      <c r="I36" s="27">
        <v>24.8</v>
      </c>
      <c r="J36" s="24">
        <v>0</v>
      </c>
      <c r="K36" s="25">
        <v>24.8</v>
      </c>
      <c r="L36" s="24">
        <v>24.8</v>
      </c>
      <c r="M36" s="24">
        <v>0</v>
      </c>
      <c r="N36" s="28">
        <v>24.8</v>
      </c>
      <c r="O36" s="27">
        <v>0</v>
      </c>
      <c r="P36" s="24">
        <v>0</v>
      </c>
      <c r="Q36" s="25">
        <v>0</v>
      </c>
      <c r="R36" s="24">
        <v>0</v>
      </c>
      <c r="S36" s="24">
        <v>0</v>
      </c>
      <c r="T36" s="28">
        <v>0</v>
      </c>
      <c r="U36" s="14" t="s">
        <v>18</v>
      </c>
      <c r="V36" s="19" t="s">
        <v>18</v>
      </c>
    </row>
    <row r="37" spans="1:22" ht="15">
      <c r="A37" s="22" t="s">
        <v>9</v>
      </c>
      <c r="B37" s="23" t="s">
        <v>20</v>
      </c>
      <c r="C37" s="23" t="s">
        <v>27</v>
      </c>
      <c r="D37" s="23" t="s">
        <v>114</v>
      </c>
      <c r="E37" s="31" t="s">
        <v>188</v>
      </c>
      <c r="F37" s="23" t="s">
        <v>116</v>
      </c>
      <c r="G37" s="23" t="s">
        <v>117</v>
      </c>
      <c r="H37" s="26" t="s">
        <v>189</v>
      </c>
      <c r="I37" s="27">
        <v>113.28111</v>
      </c>
      <c r="J37" s="24">
        <v>2.977168</v>
      </c>
      <c r="K37" s="25">
        <v>116.258278</v>
      </c>
      <c r="L37" s="24">
        <v>350.568398</v>
      </c>
      <c r="M37" s="24">
        <v>9.233341</v>
      </c>
      <c r="N37" s="28">
        <v>359.801739</v>
      </c>
      <c r="O37" s="27">
        <v>0</v>
      </c>
      <c r="P37" s="24">
        <v>0</v>
      </c>
      <c r="Q37" s="25">
        <v>0</v>
      </c>
      <c r="R37" s="24">
        <v>0</v>
      </c>
      <c r="S37" s="24">
        <v>0</v>
      </c>
      <c r="T37" s="28">
        <v>0</v>
      </c>
      <c r="U37" s="14" t="s">
        <v>18</v>
      </c>
      <c r="V37" s="19" t="s">
        <v>18</v>
      </c>
    </row>
    <row r="38" spans="1:22" ht="15">
      <c r="A38" s="22" t="s">
        <v>9</v>
      </c>
      <c r="B38" s="23" t="s">
        <v>20</v>
      </c>
      <c r="C38" s="23" t="s">
        <v>27</v>
      </c>
      <c r="D38" s="23" t="s">
        <v>114</v>
      </c>
      <c r="E38" s="23" t="s">
        <v>115</v>
      </c>
      <c r="F38" s="23" t="s">
        <v>116</v>
      </c>
      <c r="G38" s="23" t="s">
        <v>117</v>
      </c>
      <c r="H38" s="26" t="s">
        <v>118</v>
      </c>
      <c r="I38" s="27">
        <v>0</v>
      </c>
      <c r="J38" s="24">
        <v>0</v>
      </c>
      <c r="K38" s="25">
        <v>0</v>
      </c>
      <c r="L38" s="24">
        <v>28.176181</v>
      </c>
      <c r="M38" s="24">
        <v>3.333364</v>
      </c>
      <c r="N38" s="28">
        <v>31.509546</v>
      </c>
      <c r="O38" s="27">
        <v>85.425048</v>
      </c>
      <c r="P38" s="24">
        <v>21.21431</v>
      </c>
      <c r="Q38" s="25">
        <v>106.639358</v>
      </c>
      <c r="R38" s="24">
        <v>174.816896</v>
      </c>
      <c r="S38" s="24">
        <v>41.819671</v>
      </c>
      <c r="T38" s="28">
        <v>216.636567</v>
      </c>
      <c r="U38" s="14" t="s">
        <v>18</v>
      </c>
      <c r="V38" s="20">
        <f t="shared" si="1"/>
        <v>-85.45511201716928</v>
      </c>
    </row>
    <row r="39" spans="1:22" ht="15">
      <c r="A39" s="22" t="s">
        <v>9</v>
      </c>
      <c r="B39" s="23" t="s">
        <v>20</v>
      </c>
      <c r="C39" s="23" t="s">
        <v>21</v>
      </c>
      <c r="D39" s="23" t="s">
        <v>119</v>
      </c>
      <c r="E39" s="23" t="s">
        <v>120</v>
      </c>
      <c r="F39" s="23" t="s">
        <v>24</v>
      </c>
      <c r="G39" s="23" t="s">
        <v>121</v>
      </c>
      <c r="H39" s="26" t="s">
        <v>122</v>
      </c>
      <c r="I39" s="27">
        <v>0</v>
      </c>
      <c r="J39" s="24">
        <v>0</v>
      </c>
      <c r="K39" s="25">
        <v>0</v>
      </c>
      <c r="L39" s="24">
        <v>0</v>
      </c>
      <c r="M39" s="24">
        <v>0</v>
      </c>
      <c r="N39" s="28">
        <v>0</v>
      </c>
      <c r="O39" s="27">
        <v>2.64</v>
      </c>
      <c r="P39" s="24">
        <v>0.3036</v>
      </c>
      <c r="Q39" s="25">
        <v>2.9436</v>
      </c>
      <c r="R39" s="24">
        <v>5.175</v>
      </c>
      <c r="S39" s="24">
        <v>0.6061</v>
      </c>
      <c r="T39" s="28">
        <v>5.7811</v>
      </c>
      <c r="U39" s="14" t="s">
        <v>18</v>
      </c>
      <c r="V39" s="19" t="s">
        <v>18</v>
      </c>
    </row>
    <row r="40" spans="1:22" ht="15">
      <c r="A40" s="22" t="s">
        <v>9</v>
      </c>
      <c r="B40" s="23" t="s">
        <v>20</v>
      </c>
      <c r="C40" s="23" t="s">
        <v>27</v>
      </c>
      <c r="D40" s="23" t="s">
        <v>123</v>
      </c>
      <c r="E40" s="23" t="s">
        <v>124</v>
      </c>
      <c r="F40" s="23" t="s">
        <v>33</v>
      </c>
      <c r="G40" s="23" t="s">
        <v>34</v>
      </c>
      <c r="H40" s="26" t="s">
        <v>34</v>
      </c>
      <c r="I40" s="27">
        <v>147.777406</v>
      </c>
      <c r="J40" s="24">
        <v>10.276318</v>
      </c>
      <c r="K40" s="25">
        <v>158.053724</v>
      </c>
      <c r="L40" s="24">
        <v>288.477454</v>
      </c>
      <c r="M40" s="24">
        <v>22.520531</v>
      </c>
      <c r="N40" s="28">
        <v>310.997985</v>
      </c>
      <c r="O40" s="27">
        <v>130.640656</v>
      </c>
      <c r="P40" s="24">
        <v>0.843534</v>
      </c>
      <c r="Q40" s="25">
        <v>131.48419</v>
      </c>
      <c r="R40" s="24">
        <v>130.640656</v>
      </c>
      <c r="S40" s="24">
        <v>0.843534</v>
      </c>
      <c r="T40" s="28">
        <v>131.48419</v>
      </c>
      <c r="U40" s="15">
        <f t="shared" si="0"/>
        <v>20.20739831914391</v>
      </c>
      <c r="V40" s="19" t="s">
        <v>18</v>
      </c>
    </row>
    <row r="41" spans="1:22" ht="15">
      <c r="A41" s="22" t="s">
        <v>9</v>
      </c>
      <c r="B41" s="23" t="s">
        <v>20</v>
      </c>
      <c r="C41" s="23" t="s">
        <v>21</v>
      </c>
      <c r="D41" s="23" t="s">
        <v>125</v>
      </c>
      <c r="E41" s="23" t="s">
        <v>126</v>
      </c>
      <c r="F41" s="23" t="s">
        <v>24</v>
      </c>
      <c r="G41" s="23" t="s">
        <v>127</v>
      </c>
      <c r="H41" s="26" t="s">
        <v>128</v>
      </c>
      <c r="I41" s="27">
        <v>0</v>
      </c>
      <c r="J41" s="24">
        <v>0</v>
      </c>
      <c r="K41" s="25">
        <v>0</v>
      </c>
      <c r="L41" s="24">
        <v>33.024548</v>
      </c>
      <c r="M41" s="24">
        <v>0.865692</v>
      </c>
      <c r="N41" s="28">
        <v>33.89024</v>
      </c>
      <c r="O41" s="27">
        <v>199.533568</v>
      </c>
      <c r="P41" s="24">
        <v>6.484386</v>
      </c>
      <c r="Q41" s="25">
        <v>206.017954</v>
      </c>
      <c r="R41" s="24">
        <v>206.339483</v>
      </c>
      <c r="S41" s="24">
        <v>6.821391</v>
      </c>
      <c r="T41" s="28">
        <v>213.160874</v>
      </c>
      <c r="U41" s="14" t="s">
        <v>18</v>
      </c>
      <c r="V41" s="20">
        <f t="shared" si="1"/>
        <v>-84.10109727735494</v>
      </c>
    </row>
    <row r="42" spans="1:22" ht="15">
      <c r="A42" s="22" t="s">
        <v>9</v>
      </c>
      <c r="B42" s="23" t="s">
        <v>20</v>
      </c>
      <c r="C42" s="23" t="s">
        <v>27</v>
      </c>
      <c r="D42" s="23" t="s">
        <v>129</v>
      </c>
      <c r="E42" s="23" t="s">
        <v>130</v>
      </c>
      <c r="F42" s="23" t="s">
        <v>24</v>
      </c>
      <c r="G42" s="23" t="s">
        <v>131</v>
      </c>
      <c r="H42" s="26" t="s">
        <v>132</v>
      </c>
      <c r="I42" s="27">
        <v>0</v>
      </c>
      <c r="J42" s="24">
        <v>0</v>
      </c>
      <c r="K42" s="25">
        <v>0</v>
      </c>
      <c r="L42" s="24">
        <v>0</v>
      </c>
      <c r="M42" s="24">
        <v>0</v>
      </c>
      <c r="N42" s="28">
        <v>0</v>
      </c>
      <c r="O42" s="27">
        <v>0</v>
      </c>
      <c r="P42" s="24">
        <v>0</v>
      </c>
      <c r="Q42" s="25">
        <v>0</v>
      </c>
      <c r="R42" s="24">
        <v>0</v>
      </c>
      <c r="S42" s="24">
        <v>0.213279</v>
      </c>
      <c r="T42" s="28">
        <v>0.213279</v>
      </c>
      <c r="U42" s="14" t="s">
        <v>18</v>
      </c>
      <c r="V42" s="19" t="s">
        <v>18</v>
      </c>
    </row>
    <row r="43" spans="1:22" ht="15">
      <c r="A43" s="22" t="s">
        <v>9</v>
      </c>
      <c r="B43" s="23" t="s">
        <v>20</v>
      </c>
      <c r="C43" s="23" t="s">
        <v>27</v>
      </c>
      <c r="D43" s="23" t="s">
        <v>133</v>
      </c>
      <c r="E43" s="23" t="s">
        <v>134</v>
      </c>
      <c r="F43" s="23" t="s">
        <v>47</v>
      </c>
      <c r="G43" s="23" t="s">
        <v>47</v>
      </c>
      <c r="H43" s="26" t="s">
        <v>135</v>
      </c>
      <c r="I43" s="27">
        <v>395.313376</v>
      </c>
      <c r="J43" s="24">
        <v>19.436903</v>
      </c>
      <c r="K43" s="25">
        <v>414.750279</v>
      </c>
      <c r="L43" s="24">
        <v>794.431482</v>
      </c>
      <c r="M43" s="24">
        <v>45.487024</v>
      </c>
      <c r="N43" s="28">
        <v>839.918506</v>
      </c>
      <c r="O43" s="27">
        <v>355.772199</v>
      </c>
      <c r="P43" s="24">
        <v>25.386279</v>
      </c>
      <c r="Q43" s="25">
        <v>381.158479</v>
      </c>
      <c r="R43" s="24">
        <v>906.205437</v>
      </c>
      <c r="S43" s="24">
        <v>68.971135</v>
      </c>
      <c r="T43" s="28">
        <v>975.176572</v>
      </c>
      <c r="U43" s="15">
        <f t="shared" si="0"/>
        <v>8.813079558962134</v>
      </c>
      <c r="V43" s="20">
        <f t="shared" si="1"/>
        <v>-13.870110283986604</v>
      </c>
    </row>
    <row r="44" spans="1:22" ht="15">
      <c r="A44" s="22" t="s">
        <v>9</v>
      </c>
      <c r="B44" s="23" t="s">
        <v>55</v>
      </c>
      <c r="C44" s="23" t="s">
        <v>27</v>
      </c>
      <c r="D44" s="23" t="s">
        <v>133</v>
      </c>
      <c r="E44" s="23" t="s">
        <v>134</v>
      </c>
      <c r="F44" s="23" t="s">
        <v>47</v>
      </c>
      <c r="G44" s="23" t="s">
        <v>47</v>
      </c>
      <c r="H44" s="26" t="s">
        <v>135</v>
      </c>
      <c r="I44" s="27">
        <v>0</v>
      </c>
      <c r="J44" s="24">
        <v>0.006005</v>
      </c>
      <c r="K44" s="25">
        <v>0.006005</v>
      </c>
      <c r="L44" s="24">
        <v>0</v>
      </c>
      <c r="M44" s="24">
        <v>0.006005</v>
      </c>
      <c r="N44" s="28">
        <v>0.006005</v>
      </c>
      <c r="O44" s="27">
        <v>0</v>
      </c>
      <c r="P44" s="24">
        <v>0</v>
      </c>
      <c r="Q44" s="25">
        <v>0</v>
      </c>
      <c r="R44" s="24">
        <v>0</v>
      </c>
      <c r="S44" s="24">
        <v>0</v>
      </c>
      <c r="T44" s="28">
        <v>0</v>
      </c>
      <c r="U44" s="14" t="s">
        <v>18</v>
      </c>
      <c r="V44" s="19" t="s">
        <v>18</v>
      </c>
    </row>
    <row r="45" spans="1:22" ht="15">
      <c r="A45" s="22" t="s">
        <v>9</v>
      </c>
      <c r="B45" s="23" t="s">
        <v>20</v>
      </c>
      <c r="C45" s="23" t="s">
        <v>27</v>
      </c>
      <c r="D45" s="23" t="s">
        <v>136</v>
      </c>
      <c r="E45" s="23" t="s">
        <v>137</v>
      </c>
      <c r="F45" s="23" t="s">
        <v>47</v>
      </c>
      <c r="G45" s="23" t="s">
        <v>47</v>
      </c>
      <c r="H45" s="26" t="s">
        <v>138</v>
      </c>
      <c r="I45" s="27">
        <v>1936.809134</v>
      </c>
      <c r="J45" s="24">
        <v>120.20455</v>
      </c>
      <c r="K45" s="25">
        <v>2057.013684</v>
      </c>
      <c r="L45" s="24">
        <v>4012.312762</v>
      </c>
      <c r="M45" s="24">
        <v>297.595515</v>
      </c>
      <c r="N45" s="28">
        <v>4309.908277</v>
      </c>
      <c r="O45" s="27">
        <v>2196.266612</v>
      </c>
      <c r="P45" s="24">
        <v>122.211852</v>
      </c>
      <c r="Q45" s="25">
        <v>2318.478465</v>
      </c>
      <c r="R45" s="24">
        <v>4512.424554</v>
      </c>
      <c r="S45" s="24">
        <v>259.44909</v>
      </c>
      <c r="T45" s="28">
        <v>4771.873644</v>
      </c>
      <c r="U45" s="15">
        <f t="shared" si="0"/>
        <v>-11.277429786262871</v>
      </c>
      <c r="V45" s="20">
        <f t="shared" si="1"/>
        <v>-9.68100585774856</v>
      </c>
    </row>
    <row r="46" spans="1:22" ht="15">
      <c r="A46" s="22" t="s">
        <v>9</v>
      </c>
      <c r="B46" s="23" t="s">
        <v>20</v>
      </c>
      <c r="C46" s="23" t="s">
        <v>27</v>
      </c>
      <c r="D46" s="23" t="s">
        <v>139</v>
      </c>
      <c r="E46" s="31" t="s">
        <v>140</v>
      </c>
      <c r="F46" s="23" t="s">
        <v>40</v>
      </c>
      <c r="G46" s="23" t="s">
        <v>41</v>
      </c>
      <c r="H46" s="26" t="s">
        <v>141</v>
      </c>
      <c r="I46" s="27">
        <v>0</v>
      </c>
      <c r="J46" s="24">
        <v>606.372</v>
      </c>
      <c r="K46" s="25">
        <v>606.372</v>
      </c>
      <c r="L46" s="24">
        <v>0</v>
      </c>
      <c r="M46" s="24">
        <v>1351.2478</v>
      </c>
      <c r="N46" s="28">
        <v>1351.2478</v>
      </c>
      <c r="O46" s="27">
        <v>646.8525</v>
      </c>
      <c r="P46" s="24">
        <v>57.0759</v>
      </c>
      <c r="Q46" s="25">
        <v>703.9284</v>
      </c>
      <c r="R46" s="24">
        <v>1315.0575</v>
      </c>
      <c r="S46" s="24">
        <v>104.1867</v>
      </c>
      <c r="T46" s="28">
        <v>1419.2442</v>
      </c>
      <c r="U46" s="15">
        <f t="shared" si="0"/>
        <v>-13.858852690131563</v>
      </c>
      <c r="V46" s="20">
        <f t="shared" si="1"/>
        <v>-4.791028915249395</v>
      </c>
    </row>
    <row r="47" spans="1:22" ht="15">
      <c r="A47" s="22" t="s">
        <v>9</v>
      </c>
      <c r="B47" s="23" t="s">
        <v>20</v>
      </c>
      <c r="C47" s="23" t="s">
        <v>27</v>
      </c>
      <c r="D47" s="23" t="s">
        <v>139</v>
      </c>
      <c r="E47" s="23" t="s">
        <v>142</v>
      </c>
      <c r="F47" s="23" t="s">
        <v>40</v>
      </c>
      <c r="G47" s="23" t="s">
        <v>45</v>
      </c>
      <c r="H47" s="26" t="s">
        <v>45</v>
      </c>
      <c r="I47" s="27">
        <v>31.878</v>
      </c>
      <c r="J47" s="24">
        <v>250.122</v>
      </c>
      <c r="K47" s="25">
        <v>282</v>
      </c>
      <c r="L47" s="24">
        <v>223.5972</v>
      </c>
      <c r="M47" s="24">
        <v>403.4344</v>
      </c>
      <c r="N47" s="28">
        <v>627.0316</v>
      </c>
      <c r="O47" s="27">
        <v>178.3458</v>
      </c>
      <c r="P47" s="24">
        <v>73.1394</v>
      </c>
      <c r="Q47" s="25">
        <v>251.4852</v>
      </c>
      <c r="R47" s="24">
        <v>379.4688</v>
      </c>
      <c r="S47" s="24">
        <v>138.2526</v>
      </c>
      <c r="T47" s="28">
        <v>517.7214</v>
      </c>
      <c r="U47" s="15">
        <f t="shared" si="0"/>
        <v>12.133835311183327</v>
      </c>
      <c r="V47" s="20">
        <f t="shared" si="1"/>
        <v>21.113710965009357</v>
      </c>
    </row>
    <row r="48" spans="1:22" ht="15">
      <c r="A48" s="22" t="s">
        <v>9</v>
      </c>
      <c r="B48" s="23" t="s">
        <v>20</v>
      </c>
      <c r="C48" s="23" t="s">
        <v>27</v>
      </c>
      <c r="D48" s="23" t="s">
        <v>139</v>
      </c>
      <c r="E48" s="23" t="s">
        <v>143</v>
      </c>
      <c r="F48" s="23" t="s">
        <v>40</v>
      </c>
      <c r="G48" s="23" t="s">
        <v>41</v>
      </c>
      <c r="H48" s="26" t="s">
        <v>141</v>
      </c>
      <c r="I48" s="27">
        <v>0</v>
      </c>
      <c r="J48" s="24">
        <v>16.6836</v>
      </c>
      <c r="K48" s="25">
        <v>16.6836</v>
      </c>
      <c r="L48" s="24">
        <v>0</v>
      </c>
      <c r="M48" s="24">
        <v>33.9034</v>
      </c>
      <c r="N48" s="28">
        <v>33.9034</v>
      </c>
      <c r="O48" s="27">
        <v>8.4915</v>
      </c>
      <c r="P48" s="24">
        <v>0.7341</v>
      </c>
      <c r="Q48" s="25">
        <v>9.2256</v>
      </c>
      <c r="R48" s="24">
        <v>8.4915</v>
      </c>
      <c r="S48" s="24">
        <v>0.7341</v>
      </c>
      <c r="T48" s="28">
        <v>9.2256</v>
      </c>
      <c r="U48" s="15">
        <f t="shared" si="0"/>
        <v>80.84027055150882</v>
      </c>
      <c r="V48" s="19" t="s">
        <v>18</v>
      </c>
    </row>
    <row r="49" spans="1:22" ht="15">
      <c r="A49" s="22" t="s">
        <v>9</v>
      </c>
      <c r="B49" s="23" t="s">
        <v>20</v>
      </c>
      <c r="C49" s="23" t="s">
        <v>21</v>
      </c>
      <c r="D49" s="23" t="s">
        <v>145</v>
      </c>
      <c r="E49" s="23" t="s">
        <v>146</v>
      </c>
      <c r="F49" s="23" t="s">
        <v>24</v>
      </c>
      <c r="G49" s="23" t="s">
        <v>62</v>
      </c>
      <c r="H49" s="26" t="s">
        <v>63</v>
      </c>
      <c r="I49" s="27">
        <v>0</v>
      </c>
      <c r="J49" s="24">
        <v>0</v>
      </c>
      <c r="K49" s="25">
        <v>0</v>
      </c>
      <c r="L49" s="24">
        <v>0</v>
      </c>
      <c r="M49" s="24">
        <v>0</v>
      </c>
      <c r="N49" s="28">
        <v>0</v>
      </c>
      <c r="O49" s="27">
        <v>42.174662</v>
      </c>
      <c r="P49" s="24">
        <v>0</v>
      </c>
      <c r="Q49" s="25">
        <v>42.174662</v>
      </c>
      <c r="R49" s="24">
        <v>89.787662</v>
      </c>
      <c r="S49" s="24">
        <v>0</v>
      </c>
      <c r="T49" s="28">
        <v>89.787662</v>
      </c>
      <c r="U49" s="14" t="s">
        <v>18</v>
      </c>
      <c r="V49" s="19" t="s">
        <v>18</v>
      </c>
    </row>
    <row r="50" spans="1:22" ht="15">
      <c r="A50" s="22" t="s">
        <v>9</v>
      </c>
      <c r="B50" s="23" t="s">
        <v>20</v>
      </c>
      <c r="C50" s="23" t="s">
        <v>27</v>
      </c>
      <c r="D50" s="23" t="s">
        <v>196</v>
      </c>
      <c r="E50" s="23" t="s">
        <v>84</v>
      </c>
      <c r="F50" s="23" t="s">
        <v>47</v>
      </c>
      <c r="G50" s="23" t="s">
        <v>47</v>
      </c>
      <c r="H50" s="26" t="s">
        <v>85</v>
      </c>
      <c r="I50" s="27">
        <v>1071.5913</v>
      </c>
      <c r="J50" s="24">
        <v>107.5591</v>
      </c>
      <c r="K50" s="25">
        <v>1179.1504</v>
      </c>
      <c r="L50" s="24">
        <v>2192.24817</v>
      </c>
      <c r="M50" s="24">
        <v>231.52586</v>
      </c>
      <c r="N50" s="28">
        <v>2423.77403</v>
      </c>
      <c r="O50" s="27">
        <v>0</v>
      </c>
      <c r="P50" s="24">
        <v>0</v>
      </c>
      <c r="Q50" s="25">
        <v>0</v>
      </c>
      <c r="R50" s="24">
        <v>0</v>
      </c>
      <c r="S50" s="24">
        <v>0</v>
      </c>
      <c r="T50" s="28">
        <v>0</v>
      </c>
      <c r="U50" s="14" t="s">
        <v>18</v>
      </c>
      <c r="V50" s="19" t="s">
        <v>18</v>
      </c>
    </row>
    <row r="51" spans="1:22" ht="15">
      <c r="A51" s="22" t="s">
        <v>9</v>
      </c>
      <c r="B51" s="23" t="s">
        <v>20</v>
      </c>
      <c r="C51" s="23" t="s">
        <v>27</v>
      </c>
      <c r="D51" s="23" t="s">
        <v>147</v>
      </c>
      <c r="E51" s="23" t="s">
        <v>148</v>
      </c>
      <c r="F51" s="23" t="s">
        <v>31</v>
      </c>
      <c r="G51" s="23" t="s">
        <v>32</v>
      </c>
      <c r="H51" s="26" t="s">
        <v>32</v>
      </c>
      <c r="I51" s="27">
        <v>562.779334</v>
      </c>
      <c r="J51" s="24">
        <v>4.683331</v>
      </c>
      <c r="K51" s="25">
        <v>567.462665</v>
      </c>
      <c r="L51" s="24">
        <v>1242.009865</v>
      </c>
      <c r="M51" s="24">
        <v>8.900787</v>
      </c>
      <c r="N51" s="28">
        <v>1250.910652</v>
      </c>
      <c r="O51" s="27">
        <v>547.584081</v>
      </c>
      <c r="P51" s="24">
        <v>3.5739</v>
      </c>
      <c r="Q51" s="25">
        <v>551.157981</v>
      </c>
      <c r="R51" s="24">
        <v>1159.686729</v>
      </c>
      <c r="S51" s="24">
        <v>7.701847</v>
      </c>
      <c r="T51" s="28">
        <v>1167.388576</v>
      </c>
      <c r="U51" s="15">
        <f t="shared" si="0"/>
        <v>2.9582596210287138</v>
      </c>
      <c r="V51" s="20">
        <f t="shared" si="1"/>
        <v>7.154607961488213</v>
      </c>
    </row>
    <row r="52" spans="1:22" ht="15">
      <c r="A52" s="22" t="s">
        <v>9</v>
      </c>
      <c r="B52" s="23" t="s">
        <v>20</v>
      </c>
      <c r="C52" s="23" t="s">
        <v>27</v>
      </c>
      <c r="D52" s="23" t="s">
        <v>149</v>
      </c>
      <c r="E52" s="23" t="s">
        <v>150</v>
      </c>
      <c r="F52" s="23" t="s">
        <v>40</v>
      </c>
      <c r="G52" s="23" t="s">
        <v>151</v>
      </c>
      <c r="H52" s="26" t="s">
        <v>151</v>
      </c>
      <c r="I52" s="27">
        <v>270.594294</v>
      </c>
      <c r="J52" s="24">
        <v>69.3815</v>
      </c>
      <c r="K52" s="25">
        <v>339.975794</v>
      </c>
      <c r="L52" s="24">
        <v>632.599154</v>
      </c>
      <c r="M52" s="24">
        <v>169.755788</v>
      </c>
      <c r="N52" s="28">
        <v>802.354942</v>
      </c>
      <c r="O52" s="27">
        <v>186.705812</v>
      </c>
      <c r="P52" s="24">
        <v>48.855026</v>
      </c>
      <c r="Q52" s="25">
        <v>235.560838</v>
      </c>
      <c r="R52" s="24">
        <v>410.4909</v>
      </c>
      <c r="S52" s="24">
        <v>85.522521</v>
      </c>
      <c r="T52" s="28">
        <v>496.013421</v>
      </c>
      <c r="U52" s="15">
        <f t="shared" si="0"/>
        <v>44.32610992834047</v>
      </c>
      <c r="V52" s="20">
        <f t="shared" si="1"/>
        <v>61.76073227663734</v>
      </c>
    </row>
    <row r="53" spans="1:22" ht="15">
      <c r="A53" s="22" t="s">
        <v>9</v>
      </c>
      <c r="B53" s="23" t="s">
        <v>20</v>
      </c>
      <c r="C53" s="23" t="s">
        <v>21</v>
      </c>
      <c r="D53" s="23" t="s">
        <v>194</v>
      </c>
      <c r="E53" s="23" t="s">
        <v>195</v>
      </c>
      <c r="F53" s="23" t="s">
        <v>24</v>
      </c>
      <c r="G53" s="23" t="s">
        <v>111</v>
      </c>
      <c r="H53" s="26" t="s">
        <v>144</v>
      </c>
      <c r="I53" s="27">
        <v>0</v>
      </c>
      <c r="J53" s="24">
        <v>0</v>
      </c>
      <c r="K53" s="25">
        <v>0</v>
      </c>
      <c r="L53" s="24">
        <v>8.4</v>
      </c>
      <c r="M53" s="24">
        <v>0</v>
      </c>
      <c r="N53" s="28">
        <v>8.4</v>
      </c>
      <c r="O53" s="27">
        <v>0</v>
      </c>
      <c r="P53" s="24">
        <v>0</v>
      </c>
      <c r="Q53" s="25">
        <v>0</v>
      </c>
      <c r="R53" s="24">
        <v>0</v>
      </c>
      <c r="S53" s="24">
        <v>0</v>
      </c>
      <c r="T53" s="28">
        <v>0</v>
      </c>
      <c r="U53" s="14" t="s">
        <v>18</v>
      </c>
      <c r="V53" s="19" t="s">
        <v>18</v>
      </c>
    </row>
    <row r="54" spans="1:22" ht="15">
      <c r="A54" s="22" t="s">
        <v>9</v>
      </c>
      <c r="B54" s="23" t="s">
        <v>20</v>
      </c>
      <c r="C54" s="23" t="s">
        <v>21</v>
      </c>
      <c r="D54" s="23" t="s">
        <v>152</v>
      </c>
      <c r="E54" s="23" t="s">
        <v>153</v>
      </c>
      <c r="F54" s="23" t="s">
        <v>24</v>
      </c>
      <c r="G54" s="23" t="s">
        <v>25</v>
      </c>
      <c r="H54" s="26" t="s">
        <v>26</v>
      </c>
      <c r="I54" s="27">
        <v>44.275</v>
      </c>
      <c r="J54" s="24">
        <v>2.79594</v>
      </c>
      <c r="K54" s="25">
        <v>47.07094</v>
      </c>
      <c r="L54" s="24">
        <v>115.12732</v>
      </c>
      <c r="M54" s="24">
        <v>5.6466</v>
      </c>
      <c r="N54" s="28">
        <v>120.77392</v>
      </c>
      <c r="O54" s="27">
        <v>38.2325</v>
      </c>
      <c r="P54" s="24">
        <v>2.75128</v>
      </c>
      <c r="Q54" s="25">
        <v>40.98378</v>
      </c>
      <c r="R54" s="24">
        <v>118.957544</v>
      </c>
      <c r="S54" s="24">
        <v>9.819108</v>
      </c>
      <c r="T54" s="28">
        <v>128.776652</v>
      </c>
      <c r="U54" s="15">
        <f t="shared" si="0"/>
        <v>14.852607543764872</v>
      </c>
      <c r="V54" s="20">
        <f t="shared" si="1"/>
        <v>-6.2144277520120745</v>
      </c>
    </row>
    <row r="55" spans="1:22" ht="15">
      <c r="A55" s="22" t="s">
        <v>9</v>
      </c>
      <c r="B55" s="23" t="s">
        <v>20</v>
      </c>
      <c r="C55" s="23" t="s">
        <v>21</v>
      </c>
      <c r="D55" s="23" t="s">
        <v>154</v>
      </c>
      <c r="E55" s="23" t="s">
        <v>155</v>
      </c>
      <c r="F55" s="23" t="s">
        <v>24</v>
      </c>
      <c r="G55" s="23" t="s">
        <v>127</v>
      </c>
      <c r="H55" s="26" t="s">
        <v>128</v>
      </c>
      <c r="I55" s="27">
        <v>0</v>
      </c>
      <c r="J55" s="24">
        <v>0</v>
      </c>
      <c r="K55" s="25">
        <v>0</v>
      </c>
      <c r="L55" s="24">
        <v>216.913542</v>
      </c>
      <c r="M55" s="24">
        <v>0</v>
      </c>
      <c r="N55" s="28">
        <v>216.913542</v>
      </c>
      <c r="O55" s="27">
        <v>207.30038</v>
      </c>
      <c r="P55" s="24">
        <v>70.78018</v>
      </c>
      <c r="Q55" s="25">
        <v>278.08056</v>
      </c>
      <c r="R55" s="24">
        <v>546.0391</v>
      </c>
      <c r="S55" s="24">
        <v>70.78018</v>
      </c>
      <c r="T55" s="28">
        <v>616.81928</v>
      </c>
      <c r="U55" s="14" t="s">
        <v>18</v>
      </c>
      <c r="V55" s="20">
        <f t="shared" si="1"/>
        <v>-64.83353406203516</v>
      </c>
    </row>
    <row r="56" spans="1:22" ht="15">
      <c r="A56" s="22" t="s">
        <v>9</v>
      </c>
      <c r="B56" s="23" t="s">
        <v>20</v>
      </c>
      <c r="C56" s="23" t="s">
        <v>21</v>
      </c>
      <c r="D56" s="23" t="s">
        <v>210</v>
      </c>
      <c r="E56" s="23" t="s">
        <v>25</v>
      </c>
      <c r="F56" s="23" t="s">
        <v>24</v>
      </c>
      <c r="G56" s="23" t="s">
        <v>25</v>
      </c>
      <c r="H56" s="26" t="s">
        <v>211</v>
      </c>
      <c r="I56" s="27">
        <v>64.8</v>
      </c>
      <c r="J56" s="24">
        <v>0</v>
      </c>
      <c r="K56" s="25">
        <v>64.8</v>
      </c>
      <c r="L56" s="24">
        <v>64.8</v>
      </c>
      <c r="M56" s="24">
        <v>0</v>
      </c>
      <c r="N56" s="28">
        <v>64.8</v>
      </c>
      <c r="O56" s="27">
        <v>0</v>
      </c>
      <c r="P56" s="24">
        <v>0</v>
      </c>
      <c r="Q56" s="25">
        <v>0</v>
      </c>
      <c r="R56" s="24">
        <v>0</v>
      </c>
      <c r="S56" s="24">
        <v>0</v>
      </c>
      <c r="T56" s="28">
        <v>0</v>
      </c>
      <c r="U56" s="14" t="s">
        <v>18</v>
      </c>
      <c r="V56" s="19" t="s">
        <v>18</v>
      </c>
    </row>
    <row r="57" spans="1:22" ht="15">
      <c r="A57" s="22" t="s">
        <v>9</v>
      </c>
      <c r="B57" s="23" t="s">
        <v>20</v>
      </c>
      <c r="C57" s="23" t="s">
        <v>27</v>
      </c>
      <c r="D57" s="23" t="s">
        <v>156</v>
      </c>
      <c r="E57" s="23" t="s">
        <v>157</v>
      </c>
      <c r="F57" s="23" t="s">
        <v>24</v>
      </c>
      <c r="G57" s="23" t="s">
        <v>66</v>
      </c>
      <c r="H57" s="26" t="s">
        <v>158</v>
      </c>
      <c r="I57" s="27">
        <v>29.942406</v>
      </c>
      <c r="J57" s="24">
        <v>26.900595</v>
      </c>
      <c r="K57" s="25">
        <v>56.843001</v>
      </c>
      <c r="L57" s="24">
        <v>70.073266</v>
      </c>
      <c r="M57" s="24">
        <v>58.802033</v>
      </c>
      <c r="N57" s="28">
        <v>128.875299</v>
      </c>
      <c r="O57" s="27">
        <v>11.182968</v>
      </c>
      <c r="P57" s="24">
        <v>12.688599</v>
      </c>
      <c r="Q57" s="25">
        <v>23.871567</v>
      </c>
      <c r="R57" s="24">
        <v>24.55531</v>
      </c>
      <c r="S57" s="24">
        <v>38.844853</v>
      </c>
      <c r="T57" s="28">
        <v>63.400163</v>
      </c>
      <c r="U57" s="14" t="s">
        <v>18</v>
      </c>
      <c r="V57" s="19" t="s">
        <v>18</v>
      </c>
    </row>
    <row r="58" spans="1:22" ht="15">
      <c r="A58" s="22" t="s">
        <v>9</v>
      </c>
      <c r="B58" s="23" t="s">
        <v>20</v>
      </c>
      <c r="C58" s="23" t="s">
        <v>27</v>
      </c>
      <c r="D58" s="23" t="s">
        <v>159</v>
      </c>
      <c r="E58" s="23" t="s">
        <v>160</v>
      </c>
      <c r="F58" s="23" t="s">
        <v>40</v>
      </c>
      <c r="G58" s="23" t="s">
        <v>41</v>
      </c>
      <c r="H58" s="26" t="s">
        <v>42</v>
      </c>
      <c r="I58" s="27">
        <v>0</v>
      </c>
      <c r="J58" s="24">
        <v>0</v>
      </c>
      <c r="K58" s="25">
        <v>0</v>
      </c>
      <c r="L58" s="24">
        <v>0</v>
      </c>
      <c r="M58" s="24">
        <v>0</v>
      </c>
      <c r="N58" s="28">
        <v>0</v>
      </c>
      <c r="O58" s="27">
        <v>2.199938</v>
      </c>
      <c r="P58" s="24">
        <v>6.608133</v>
      </c>
      <c r="Q58" s="25">
        <v>8.808071</v>
      </c>
      <c r="R58" s="24">
        <v>3.267874</v>
      </c>
      <c r="S58" s="24">
        <v>7.204626</v>
      </c>
      <c r="T58" s="28">
        <v>10.4725</v>
      </c>
      <c r="U58" s="14" t="s">
        <v>18</v>
      </c>
      <c r="V58" s="19" t="s">
        <v>18</v>
      </c>
    </row>
    <row r="59" spans="1:22" ht="15">
      <c r="A59" s="22" t="s">
        <v>9</v>
      </c>
      <c r="B59" s="23" t="s">
        <v>20</v>
      </c>
      <c r="C59" s="23" t="s">
        <v>27</v>
      </c>
      <c r="D59" s="23" t="s">
        <v>161</v>
      </c>
      <c r="E59" s="23" t="s">
        <v>162</v>
      </c>
      <c r="F59" s="23" t="s">
        <v>47</v>
      </c>
      <c r="G59" s="23" t="s">
        <v>47</v>
      </c>
      <c r="H59" s="26" t="s">
        <v>138</v>
      </c>
      <c r="I59" s="27">
        <v>541.508387</v>
      </c>
      <c r="J59" s="24">
        <v>143.1753</v>
      </c>
      <c r="K59" s="25">
        <v>684.683687</v>
      </c>
      <c r="L59" s="24">
        <v>1138.078775</v>
      </c>
      <c r="M59" s="24">
        <v>272.153157</v>
      </c>
      <c r="N59" s="28">
        <v>1410.231931</v>
      </c>
      <c r="O59" s="27">
        <v>445.458456</v>
      </c>
      <c r="P59" s="24">
        <v>123.712925</v>
      </c>
      <c r="Q59" s="25">
        <v>569.171381</v>
      </c>
      <c r="R59" s="24">
        <v>989.448349</v>
      </c>
      <c r="S59" s="24">
        <v>218.857761</v>
      </c>
      <c r="T59" s="28">
        <v>1208.306109</v>
      </c>
      <c r="U59" s="15">
        <f t="shared" si="0"/>
        <v>20.294819777665516</v>
      </c>
      <c r="V59" s="20">
        <f t="shared" si="1"/>
        <v>16.711479028034937</v>
      </c>
    </row>
    <row r="60" spans="1:22" ht="15">
      <c r="A60" s="22" t="s">
        <v>9</v>
      </c>
      <c r="B60" s="23" t="s">
        <v>20</v>
      </c>
      <c r="C60" s="23" t="s">
        <v>21</v>
      </c>
      <c r="D60" s="23" t="s">
        <v>163</v>
      </c>
      <c r="E60" s="23" t="s">
        <v>164</v>
      </c>
      <c r="F60" s="23" t="s">
        <v>33</v>
      </c>
      <c r="G60" s="23" t="s">
        <v>33</v>
      </c>
      <c r="H60" s="26" t="s">
        <v>165</v>
      </c>
      <c r="I60" s="27">
        <v>36.957699</v>
      </c>
      <c r="J60" s="24">
        <v>1.02575</v>
      </c>
      <c r="K60" s="25">
        <v>37.983449</v>
      </c>
      <c r="L60" s="24">
        <v>58.886837</v>
      </c>
      <c r="M60" s="24">
        <v>1.462687</v>
      </c>
      <c r="N60" s="28">
        <v>60.349523</v>
      </c>
      <c r="O60" s="27">
        <v>55.8672</v>
      </c>
      <c r="P60" s="24">
        <v>0.972951</v>
      </c>
      <c r="Q60" s="25">
        <v>56.840151</v>
      </c>
      <c r="R60" s="24">
        <v>124.902712</v>
      </c>
      <c r="S60" s="24">
        <v>2.128321</v>
      </c>
      <c r="T60" s="28">
        <v>127.031033</v>
      </c>
      <c r="U60" s="15">
        <f t="shared" si="0"/>
        <v>-33.174968166428684</v>
      </c>
      <c r="V60" s="20">
        <f t="shared" si="1"/>
        <v>-52.49229926359805</v>
      </c>
    </row>
    <row r="61" spans="1:22" ht="15">
      <c r="A61" s="22" t="s">
        <v>9</v>
      </c>
      <c r="B61" s="23" t="s">
        <v>20</v>
      </c>
      <c r="C61" s="23" t="s">
        <v>21</v>
      </c>
      <c r="D61" s="23" t="s">
        <v>166</v>
      </c>
      <c r="E61" s="23" t="s">
        <v>167</v>
      </c>
      <c r="F61" s="23" t="s">
        <v>40</v>
      </c>
      <c r="G61" s="23" t="s">
        <v>168</v>
      </c>
      <c r="H61" s="26" t="s">
        <v>168</v>
      </c>
      <c r="I61" s="27">
        <v>0</v>
      </c>
      <c r="J61" s="24">
        <v>0</v>
      </c>
      <c r="K61" s="25">
        <v>0</v>
      </c>
      <c r="L61" s="24">
        <v>0</v>
      </c>
      <c r="M61" s="24">
        <v>0</v>
      </c>
      <c r="N61" s="28">
        <v>0</v>
      </c>
      <c r="O61" s="27">
        <v>3.76</v>
      </c>
      <c r="P61" s="24">
        <v>0</v>
      </c>
      <c r="Q61" s="25">
        <v>3.76</v>
      </c>
      <c r="R61" s="24">
        <v>10.81</v>
      </c>
      <c r="S61" s="24">
        <v>0</v>
      </c>
      <c r="T61" s="28">
        <v>10.81</v>
      </c>
      <c r="U61" s="14" t="s">
        <v>18</v>
      </c>
      <c r="V61" s="19" t="s">
        <v>18</v>
      </c>
    </row>
    <row r="62" spans="1:22" ht="15">
      <c r="A62" s="22" t="s">
        <v>9</v>
      </c>
      <c r="B62" s="23" t="s">
        <v>20</v>
      </c>
      <c r="C62" s="23" t="s">
        <v>21</v>
      </c>
      <c r="D62" s="23" t="s">
        <v>212</v>
      </c>
      <c r="E62" s="23" t="s">
        <v>144</v>
      </c>
      <c r="F62" s="23" t="s">
        <v>24</v>
      </c>
      <c r="G62" s="23" t="s">
        <v>111</v>
      </c>
      <c r="H62" s="26" t="s">
        <v>144</v>
      </c>
      <c r="I62" s="27">
        <v>0</v>
      </c>
      <c r="J62" s="24">
        <v>3.225</v>
      </c>
      <c r="K62" s="25">
        <v>3.225</v>
      </c>
      <c r="L62" s="24">
        <v>0</v>
      </c>
      <c r="M62" s="24">
        <v>3.225</v>
      </c>
      <c r="N62" s="28">
        <v>3.225</v>
      </c>
      <c r="O62" s="27">
        <v>0</v>
      </c>
      <c r="P62" s="24">
        <v>0</v>
      </c>
      <c r="Q62" s="25">
        <v>0</v>
      </c>
      <c r="R62" s="24">
        <v>0</v>
      </c>
      <c r="S62" s="24">
        <v>0</v>
      </c>
      <c r="T62" s="28">
        <v>0</v>
      </c>
      <c r="U62" s="14" t="s">
        <v>18</v>
      </c>
      <c r="V62" s="19" t="s">
        <v>18</v>
      </c>
    </row>
    <row r="63" spans="1:22" ht="15">
      <c r="A63" s="22" t="s">
        <v>9</v>
      </c>
      <c r="B63" s="23" t="s">
        <v>20</v>
      </c>
      <c r="C63" s="23" t="s">
        <v>27</v>
      </c>
      <c r="D63" s="23" t="s">
        <v>169</v>
      </c>
      <c r="E63" s="23" t="s">
        <v>170</v>
      </c>
      <c r="F63" s="23" t="s">
        <v>58</v>
      </c>
      <c r="G63" s="23" t="s">
        <v>59</v>
      </c>
      <c r="H63" s="26" t="s">
        <v>74</v>
      </c>
      <c r="I63" s="27">
        <v>143.436679</v>
      </c>
      <c r="J63" s="24">
        <v>34.805697</v>
      </c>
      <c r="K63" s="25">
        <v>178.242376</v>
      </c>
      <c r="L63" s="24">
        <v>302.186946</v>
      </c>
      <c r="M63" s="24">
        <v>72.275668</v>
      </c>
      <c r="N63" s="28">
        <v>374.462614</v>
      </c>
      <c r="O63" s="27">
        <v>87.106774</v>
      </c>
      <c r="P63" s="24">
        <v>26.16032</v>
      </c>
      <c r="Q63" s="25">
        <v>113.267094</v>
      </c>
      <c r="R63" s="24">
        <v>169.62167</v>
      </c>
      <c r="S63" s="24">
        <v>49.152922</v>
      </c>
      <c r="T63" s="28">
        <v>218.774592</v>
      </c>
      <c r="U63" s="15">
        <f t="shared" si="0"/>
        <v>57.3646587949012</v>
      </c>
      <c r="V63" s="20">
        <f t="shared" si="1"/>
        <v>71.16366693989764</v>
      </c>
    </row>
    <row r="64" spans="1:22" ht="15">
      <c r="A64" s="22" t="s">
        <v>9</v>
      </c>
      <c r="B64" s="23" t="s">
        <v>20</v>
      </c>
      <c r="C64" s="23" t="s">
        <v>27</v>
      </c>
      <c r="D64" s="23" t="s">
        <v>171</v>
      </c>
      <c r="E64" s="23" t="s">
        <v>172</v>
      </c>
      <c r="F64" s="23" t="s">
        <v>40</v>
      </c>
      <c r="G64" s="23" t="s">
        <v>107</v>
      </c>
      <c r="H64" s="26" t="s">
        <v>108</v>
      </c>
      <c r="I64" s="27">
        <v>1697.144007</v>
      </c>
      <c r="J64" s="24">
        <v>30.967079</v>
      </c>
      <c r="K64" s="25">
        <v>1728.111085</v>
      </c>
      <c r="L64" s="24">
        <v>3175.505344</v>
      </c>
      <c r="M64" s="24">
        <v>71.195413</v>
      </c>
      <c r="N64" s="28">
        <v>3246.700757</v>
      </c>
      <c r="O64" s="27">
        <v>1914.328733</v>
      </c>
      <c r="P64" s="24">
        <v>46.138843</v>
      </c>
      <c r="Q64" s="25">
        <v>1960.467576</v>
      </c>
      <c r="R64" s="24">
        <v>3638.192441</v>
      </c>
      <c r="S64" s="24">
        <v>104.382394</v>
      </c>
      <c r="T64" s="28">
        <v>3742.574835</v>
      </c>
      <c r="U64" s="15">
        <f t="shared" si="0"/>
        <v>-11.852095583956757</v>
      </c>
      <c r="V64" s="20">
        <f t="shared" si="1"/>
        <v>-13.249543425629318</v>
      </c>
    </row>
    <row r="65" spans="1:22" ht="15">
      <c r="A65" s="22" t="s">
        <v>9</v>
      </c>
      <c r="B65" s="23" t="s">
        <v>20</v>
      </c>
      <c r="C65" s="23" t="s">
        <v>27</v>
      </c>
      <c r="D65" s="23" t="s">
        <v>173</v>
      </c>
      <c r="E65" s="23" t="s">
        <v>174</v>
      </c>
      <c r="F65" s="23" t="s">
        <v>47</v>
      </c>
      <c r="G65" s="23" t="s">
        <v>47</v>
      </c>
      <c r="H65" s="26" t="s">
        <v>175</v>
      </c>
      <c r="I65" s="27">
        <v>1800.0911</v>
      </c>
      <c r="J65" s="24">
        <v>343.0591</v>
      </c>
      <c r="K65" s="25">
        <v>2143.1502</v>
      </c>
      <c r="L65" s="24">
        <v>3034.9118</v>
      </c>
      <c r="M65" s="24">
        <v>573.3676</v>
      </c>
      <c r="N65" s="28">
        <v>3608.2794</v>
      </c>
      <c r="O65" s="27">
        <v>0</v>
      </c>
      <c r="P65" s="24">
        <v>0</v>
      </c>
      <c r="Q65" s="25">
        <v>0</v>
      </c>
      <c r="R65" s="24">
        <v>0</v>
      </c>
      <c r="S65" s="24">
        <v>0</v>
      </c>
      <c r="T65" s="28">
        <v>0</v>
      </c>
      <c r="U65" s="14" t="s">
        <v>18</v>
      </c>
      <c r="V65" s="19" t="s">
        <v>18</v>
      </c>
    </row>
    <row r="66" spans="1:22" ht="15">
      <c r="A66" s="22" t="s">
        <v>9</v>
      </c>
      <c r="B66" s="23" t="s">
        <v>20</v>
      </c>
      <c r="C66" s="23" t="s">
        <v>27</v>
      </c>
      <c r="D66" s="23" t="s">
        <v>176</v>
      </c>
      <c r="E66" s="23" t="s">
        <v>177</v>
      </c>
      <c r="F66" s="23" t="s">
        <v>40</v>
      </c>
      <c r="G66" s="23" t="s">
        <v>151</v>
      </c>
      <c r="H66" s="26" t="s">
        <v>178</v>
      </c>
      <c r="I66" s="27">
        <v>1093.666808</v>
      </c>
      <c r="J66" s="24">
        <v>28.637928</v>
      </c>
      <c r="K66" s="25">
        <v>1122.304736</v>
      </c>
      <c r="L66" s="24">
        <v>2318.40358</v>
      </c>
      <c r="M66" s="24">
        <v>55.725039</v>
      </c>
      <c r="N66" s="28">
        <v>2374.128619</v>
      </c>
      <c r="O66" s="27">
        <v>725.2032</v>
      </c>
      <c r="P66" s="24">
        <v>31.8481</v>
      </c>
      <c r="Q66" s="25">
        <v>757.0513</v>
      </c>
      <c r="R66" s="24">
        <v>1973.1521</v>
      </c>
      <c r="S66" s="24">
        <v>55.8385</v>
      </c>
      <c r="T66" s="28">
        <v>2028.9906</v>
      </c>
      <c r="U66" s="15">
        <f t="shared" si="0"/>
        <v>48.24685407712794</v>
      </c>
      <c r="V66" s="20">
        <f t="shared" si="1"/>
        <v>17.010331097640364</v>
      </c>
    </row>
    <row r="67" spans="1:22" ht="15">
      <c r="A67" s="22" t="s">
        <v>9</v>
      </c>
      <c r="B67" s="23" t="s">
        <v>20</v>
      </c>
      <c r="C67" s="23" t="s">
        <v>27</v>
      </c>
      <c r="D67" s="23" t="s">
        <v>179</v>
      </c>
      <c r="E67" s="23" t="s">
        <v>148</v>
      </c>
      <c r="F67" s="23" t="s">
        <v>58</v>
      </c>
      <c r="G67" s="23" t="s">
        <v>59</v>
      </c>
      <c r="H67" s="26" t="s">
        <v>59</v>
      </c>
      <c r="I67" s="27">
        <v>758.578412</v>
      </c>
      <c r="J67" s="24">
        <v>65.275213</v>
      </c>
      <c r="K67" s="25">
        <v>823.853625</v>
      </c>
      <c r="L67" s="24">
        <v>1494.504733</v>
      </c>
      <c r="M67" s="24">
        <v>131.748265</v>
      </c>
      <c r="N67" s="28">
        <v>1626.252998</v>
      </c>
      <c r="O67" s="27">
        <v>632.791114</v>
      </c>
      <c r="P67" s="24">
        <v>53.548743</v>
      </c>
      <c r="Q67" s="25">
        <v>686.339857</v>
      </c>
      <c r="R67" s="24">
        <v>1419.867043</v>
      </c>
      <c r="S67" s="24">
        <v>126.42846</v>
      </c>
      <c r="T67" s="28">
        <v>1546.295504</v>
      </c>
      <c r="U67" s="15">
        <f t="shared" si="0"/>
        <v>20.03581266591077</v>
      </c>
      <c r="V67" s="20">
        <f t="shared" si="1"/>
        <v>5.170906453078583</v>
      </c>
    </row>
    <row r="68" spans="1:22" ht="15">
      <c r="A68" s="22" t="s">
        <v>9</v>
      </c>
      <c r="B68" s="23" t="s">
        <v>20</v>
      </c>
      <c r="C68" s="23" t="s">
        <v>27</v>
      </c>
      <c r="D68" s="23" t="s">
        <v>179</v>
      </c>
      <c r="E68" s="23" t="s">
        <v>181</v>
      </c>
      <c r="F68" s="23" t="s">
        <v>58</v>
      </c>
      <c r="G68" s="23" t="s">
        <v>59</v>
      </c>
      <c r="H68" s="26" t="s">
        <v>182</v>
      </c>
      <c r="I68" s="27">
        <v>379.554264</v>
      </c>
      <c r="J68" s="24">
        <v>26.051017</v>
      </c>
      <c r="K68" s="25">
        <v>405.605281</v>
      </c>
      <c r="L68" s="24">
        <v>896.217641</v>
      </c>
      <c r="M68" s="24">
        <v>58.397279</v>
      </c>
      <c r="N68" s="28">
        <v>954.614919</v>
      </c>
      <c r="O68" s="27">
        <v>152.699502</v>
      </c>
      <c r="P68" s="24">
        <v>24.03008</v>
      </c>
      <c r="Q68" s="25">
        <v>176.729582</v>
      </c>
      <c r="R68" s="24">
        <v>452.338773</v>
      </c>
      <c r="S68" s="24">
        <v>50.740174</v>
      </c>
      <c r="T68" s="28">
        <v>503.078946</v>
      </c>
      <c r="U68" s="14" t="s">
        <v>18</v>
      </c>
      <c r="V68" s="20">
        <f t="shared" si="1"/>
        <v>89.754496106462</v>
      </c>
    </row>
    <row r="69" spans="1:22" ht="15">
      <c r="A69" s="22" t="s">
        <v>9</v>
      </c>
      <c r="B69" s="23" t="s">
        <v>20</v>
      </c>
      <c r="C69" s="23" t="s">
        <v>27</v>
      </c>
      <c r="D69" s="23" t="s">
        <v>179</v>
      </c>
      <c r="E69" s="23" t="s">
        <v>180</v>
      </c>
      <c r="F69" s="23" t="s">
        <v>58</v>
      </c>
      <c r="G69" s="23" t="s">
        <v>59</v>
      </c>
      <c r="H69" s="26" t="s">
        <v>74</v>
      </c>
      <c r="I69" s="27">
        <v>0</v>
      </c>
      <c r="J69" s="24">
        <v>0</v>
      </c>
      <c r="K69" s="25">
        <v>0</v>
      </c>
      <c r="L69" s="24">
        <v>456.258163</v>
      </c>
      <c r="M69" s="24">
        <v>25.938219</v>
      </c>
      <c r="N69" s="28">
        <v>482.196383</v>
      </c>
      <c r="O69" s="27">
        <v>479.066062</v>
      </c>
      <c r="P69" s="24">
        <v>32.081778</v>
      </c>
      <c r="Q69" s="25">
        <v>511.147841</v>
      </c>
      <c r="R69" s="24">
        <v>1012.325232</v>
      </c>
      <c r="S69" s="24">
        <v>59.702354</v>
      </c>
      <c r="T69" s="28">
        <v>1072.027586</v>
      </c>
      <c r="U69" s="14" t="s">
        <v>18</v>
      </c>
      <c r="V69" s="20">
        <f t="shared" si="1"/>
        <v>-55.020151598972</v>
      </c>
    </row>
    <row r="70" spans="1:22" ht="15">
      <c r="A70" s="22" t="s">
        <v>9</v>
      </c>
      <c r="B70" s="23" t="s">
        <v>20</v>
      </c>
      <c r="C70" s="23" t="s">
        <v>27</v>
      </c>
      <c r="D70" s="23" t="s">
        <v>179</v>
      </c>
      <c r="E70" s="23" t="s">
        <v>180</v>
      </c>
      <c r="F70" s="23" t="s">
        <v>58</v>
      </c>
      <c r="G70" s="23" t="s">
        <v>59</v>
      </c>
      <c r="H70" s="26" t="s">
        <v>74</v>
      </c>
      <c r="I70" s="27">
        <v>400.612138</v>
      </c>
      <c r="J70" s="24">
        <v>23.871956</v>
      </c>
      <c r="K70" s="25">
        <v>424.484094</v>
      </c>
      <c r="L70" s="24">
        <v>400.612138</v>
      </c>
      <c r="M70" s="24">
        <v>23.871956</v>
      </c>
      <c r="N70" s="28">
        <v>424.484094</v>
      </c>
      <c r="O70" s="27">
        <v>0</v>
      </c>
      <c r="P70" s="24">
        <v>0</v>
      </c>
      <c r="Q70" s="25">
        <v>0</v>
      </c>
      <c r="R70" s="24">
        <v>0</v>
      </c>
      <c r="S70" s="24">
        <v>0</v>
      </c>
      <c r="T70" s="28">
        <v>0</v>
      </c>
      <c r="U70" s="14" t="s">
        <v>18</v>
      </c>
      <c r="V70" s="19" t="s">
        <v>18</v>
      </c>
    </row>
    <row r="71" spans="1:22" ht="15">
      <c r="A71" s="22" t="s">
        <v>9</v>
      </c>
      <c r="B71" s="23" t="s">
        <v>20</v>
      </c>
      <c r="C71" s="23" t="s">
        <v>27</v>
      </c>
      <c r="D71" s="23" t="s">
        <v>179</v>
      </c>
      <c r="E71" s="23" t="s">
        <v>183</v>
      </c>
      <c r="F71" s="23" t="s">
        <v>58</v>
      </c>
      <c r="G71" s="23" t="s">
        <v>59</v>
      </c>
      <c r="H71" s="26" t="s">
        <v>59</v>
      </c>
      <c r="I71" s="27">
        <v>139.035585</v>
      </c>
      <c r="J71" s="24">
        <v>12.538611</v>
      </c>
      <c r="K71" s="25">
        <v>151.574196</v>
      </c>
      <c r="L71" s="24">
        <v>352.764241</v>
      </c>
      <c r="M71" s="24">
        <v>35.579345</v>
      </c>
      <c r="N71" s="28">
        <v>388.343586</v>
      </c>
      <c r="O71" s="27">
        <v>112.280153</v>
      </c>
      <c r="P71" s="24">
        <v>15.459591</v>
      </c>
      <c r="Q71" s="25">
        <v>127.739744</v>
      </c>
      <c r="R71" s="24">
        <v>265.607274</v>
      </c>
      <c r="S71" s="24">
        <v>32.392055</v>
      </c>
      <c r="T71" s="28">
        <v>297.999329</v>
      </c>
      <c r="U71" s="15">
        <f t="shared" si="0"/>
        <v>18.658603230017423</v>
      </c>
      <c r="V71" s="20">
        <f t="shared" si="1"/>
        <v>30.31693302906733</v>
      </c>
    </row>
    <row r="72" spans="1:22" ht="15">
      <c r="A72" s="22" t="s">
        <v>9</v>
      </c>
      <c r="B72" s="23" t="s">
        <v>20</v>
      </c>
      <c r="C72" s="23" t="s">
        <v>27</v>
      </c>
      <c r="D72" s="23" t="s">
        <v>179</v>
      </c>
      <c r="E72" s="23" t="s">
        <v>184</v>
      </c>
      <c r="F72" s="23" t="s">
        <v>58</v>
      </c>
      <c r="G72" s="23" t="s">
        <v>59</v>
      </c>
      <c r="H72" s="26" t="s">
        <v>182</v>
      </c>
      <c r="I72" s="27">
        <v>127.821944</v>
      </c>
      <c r="J72" s="24">
        <v>8.768065</v>
      </c>
      <c r="K72" s="25">
        <v>136.59001</v>
      </c>
      <c r="L72" s="24">
        <v>225.070629</v>
      </c>
      <c r="M72" s="24">
        <v>14.690943</v>
      </c>
      <c r="N72" s="28">
        <v>239.761572</v>
      </c>
      <c r="O72" s="27">
        <v>211.210473</v>
      </c>
      <c r="P72" s="24">
        <v>16.936802</v>
      </c>
      <c r="Q72" s="25">
        <v>228.147276</v>
      </c>
      <c r="R72" s="24">
        <v>369.649865</v>
      </c>
      <c r="S72" s="24">
        <v>28.635413</v>
      </c>
      <c r="T72" s="28">
        <v>398.285278</v>
      </c>
      <c r="U72" s="15">
        <f t="shared" si="0"/>
        <v>-40.1307732466637</v>
      </c>
      <c r="V72" s="20">
        <f t="shared" si="1"/>
        <v>-39.8015479748664</v>
      </c>
    </row>
    <row r="73" spans="1:22" ht="15">
      <c r="A73" s="22" t="s">
        <v>9</v>
      </c>
      <c r="B73" s="23" t="s">
        <v>20</v>
      </c>
      <c r="C73" s="23" t="s">
        <v>21</v>
      </c>
      <c r="D73" s="23" t="s">
        <v>199</v>
      </c>
      <c r="E73" s="23" t="s">
        <v>200</v>
      </c>
      <c r="F73" s="23" t="s">
        <v>87</v>
      </c>
      <c r="G73" s="23" t="s">
        <v>201</v>
      </c>
      <c r="H73" s="26" t="s">
        <v>202</v>
      </c>
      <c r="I73" s="27">
        <v>0</v>
      </c>
      <c r="J73" s="24">
        <v>0.287009</v>
      </c>
      <c r="K73" s="25">
        <v>0.287009</v>
      </c>
      <c r="L73" s="24">
        <v>0</v>
      </c>
      <c r="M73" s="24">
        <v>0.403026</v>
      </c>
      <c r="N73" s="28">
        <v>0.403026</v>
      </c>
      <c r="O73" s="27">
        <v>0</v>
      </c>
      <c r="P73" s="24">
        <v>0</v>
      </c>
      <c r="Q73" s="25">
        <v>0</v>
      </c>
      <c r="R73" s="24">
        <v>0</v>
      </c>
      <c r="S73" s="24">
        <v>0</v>
      </c>
      <c r="T73" s="28">
        <v>0</v>
      </c>
      <c r="U73" s="14" t="s">
        <v>18</v>
      </c>
      <c r="V73" s="19" t="s">
        <v>18</v>
      </c>
    </row>
    <row r="74" spans="1:22" ht="15.75">
      <c r="A74" s="11"/>
      <c r="B74" s="7"/>
      <c r="C74" s="7"/>
      <c r="D74" s="7"/>
      <c r="E74" s="7"/>
      <c r="F74" s="7"/>
      <c r="G74" s="7"/>
      <c r="H74" s="10"/>
      <c r="I74" s="12"/>
      <c r="J74" s="8"/>
      <c r="K74" s="9"/>
      <c r="L74" s="8"/>
      <c r="M74" s="8"/>
      <c r="N74" s="13"/>
      <c r="O74" s="12"/>
      <c r="P74" s="8"/>
      <c r="Q74" s="9"/>
      <c r="R74" s="8"/>
      <c r="S74" s="8"/>
      <c r="T74" s="13"/>
      <c r="U74" s="16"/>
      <c r="V74" s="21"/>
    </row>
    <row r="75" spans="1:22" s="5" customFormat="1" ht="20.25" customHeight="1" thickBot="1">
      <c r="A75" s="47" t="s">
        <v>9</v>
      </c>
      <c r="B75" s="48"/>
      <c r="C75" s="48"/>
      <c r="D75" s="48"/>
      <c r="E75" s="48"/>
      <c r="F75" s="48"/>
      <c r="G75" s="48"/>
      <c r="H75" s="49"/>
      <c r="I75" s="35">
        <f aca="true" t="shared" si="2" ref="I75:T75">SUM(I6:I73)</f>
        <v>20617.985364</v>
      </c>
      <c r="J75" s="36">
        <f t="shared" si="2"/>
        <v>3572.6185599999994</v>
      </c>
      <c r="K75" s="36">
        <f t="shared" si="2"/>
        <v>24190.60392399999</v>
      </c>
      <c r="L75" s="36">
        <f t="shared" si="2"/>
        <v>42236.81298199999</v>
      </c>
      <c r="M75" s="36">
        <f t="shared" si="2"/>
        <v>7375.280943000001</v>
      </c>
      <c r="N75" s="37">
        <f t="shared" si="2"/>
        <v>49612.093924</v>
      </c>
      <c r="O75" s="35">
        <f t="shared" si="2"/>
        <v>17189.317422</v>
      </c>
      <c r="P75" s="36">
        <f t="shared" si="2"/>
        <v>2252.666232</v>
      </c>
      <c r="Q75" s="36">
        <f t="shared" si="2"/>
        <v>19441.983658</v>
      </c>
      <c r="R75" s="36">
        <f t="shared" si="2"/>
        <v>36511.253316</v>
      </c>
      <c r="S75" s="36">
        <f t="shared" si="2"/>
        <v>4756.771925000003</v>
      </c>
      <c r="T75" s="37">
        <f t="shared" si="2"/>
        <v>41268.02524</v>
      </c>
      <c r="U75" s="38">
        <f>+((K75/Q75)-1)*100</f>
        <v>24.424566698192972</v>
      </c>
      <c r="V75" s="39">
        <f>+((N75/T75)-1)*100</f>
        <v>20.21920999484199</v>
      </c>
    </row>
    <row r="76" spans="1:22" ht="21" customHeight="1">
      <c r="A76" s="11"/>
      <c r="B76" s="7"/>
      <c r="C76" s="7"/>
      <c r="D76" s="7"/>
      <c r="E76" s="7"/>
      <c r="F76" s="7"/>
      <c r="G76" s="7"/>
      <c r="H76" s="10"/>
      <c r="I76" s="12"/>
      <c r="J76" s="8"/>
      <c r="K76" s="9"/>
      <c r="L76" s="8"/>
      <c r="M76" s="8"/>
      <c r="N76" s="13"/>
      <c r="O76" s="12"/>
      <c r="P76" s="8"/>
      <c r="Q76" s="9"/>
      <c r="R76" s="8"/>
      <c r="S76" s="8"/>
      <c r="T76" s="13"/>
      <c r="U76" s="16"/>
      <c r="V76" s="21"/>
    </row>
    <row r="77" spans="1:22" ht="15">
      <c r="A77" s="22" t="s">
        <v>213</v>
      </c>
      <c r="B77" s="23"/>
      <c r="C77" s="23" t="s">
        <v>27</v>
      </c>
      <c r="D77" s="23" t="s">
        <v>214</v>
      </c>
      <c r="E77" s="23" t="s">
        <v>215</v>
      </c>
      <c r="F77" s="23" t="s">
        <v>58</v>
      </c>
      <c r="G77" s="23" t="s">
        <v>59</v>
      </c>
      <c r="H77" s="26" t="s">
        <v>216</v>
      </c>
      <c r="I77" s="27">
        <v>243.560142</v>
      </c>
      <c r="J77" s="24">
        <v>0</v>
      </c>
      <c r="K77" s="25">
        <v>243.560142</v>
      </c>
      <c r="L77" s="24">
        <v>243.560142</v>
      </c>
      <c r="M77" s="24">
        <v>0</v>
      </c>
      <c r="N77" s="28">
        <v>243.560142</v>
      </c>
      <c r="O77" s="27">
        <v>0</v>
      </c>
      <c r="P77" s="24">
        <v>0</v>
      </c>
      <c r="Q77" s="25">
        <v>0</v>
      </c>
      <c r="R77" s="24">
        <v>0</v>
      </c>
      <c r="S77" s="24">
        <v>0</v>
      </c>
      <c r="T77" s="28">
        <v>0</v>
      </c>
      <c r="U77" s="14" t="s">
        <v>18</v>
      </c>
      <c r="V77" s="19" t="s">
        <v>18</v>
      </c>
    </row>
    <row r="78" spans="1:22" ht="21" customHeight="1">
      <c r="A78" s="11"/>
      <c r="B78" s="7"/>
      <c r="C78" s="7"/>
      <c r="D78" s="7"/>
      <c r="E78" s="7"/>
      <c r="F78" s="7"/>
      <c r="G78" s="7"/>
      <c r="H78" s="10"/>
      <c r="I78" s="12"/>
      <c r="J78" s="8"/>
      <c r="K78" s="9"/>
      <c r="L78" s="8"/>
      <c r="M78" s="8"/>
      <c r="N78" s="13"/>
      <c r="O78" s="12"/>
      <c r="P78" s="8"/>
      <c r="Q78" s="9"/>
      <c r="R78" s="8"/>
      <c r="S78" s="8"/>
      <c r="T78" s="13"/>
      <c r="U78" s="16"/>
      <c r="V78" s="21"/>
    </row>
    <row r="79" spans="1:22" ht="21" thickBot="1">
      <c r="A79" s="50" t="s">
        <v>217</v>
      </c>
      <c r="B79" s="51"/>
      <c r="C79" s="51"/>
      <c r="D79" s="51"/>
      <c r="E79" s="51"/>
      <c r="F79" s="51"/>
      <c r="G79" s="51"/>
      <c r="H79" s="52"/>
      <c r="I79" s="35">
        <f>SUM(I77)</f>
        <v>243.560142</v>
      </c>
      <c r="J79" s="36">
        <f>SUM(J77)</f>
        <v>0</v>
      </c>
      <c r="K79" s="36">
        <f>SUM(K77)</f>
        <v>243.560142</v>
      </c>
      <c r="L79" s="36">
        <f>SUM(L77)</f>
        <v>243.560142</v>
      </c>
      <c r="M79" s="36">
        <f>SUM(M77)</f>
        <v>0</v>
      </c>
      <c r="N79" s="37">
        <f>SUM(N77)</f>
        <v>243.560142</v>
      </c>
      <c r="O79" s="35">
        <f>SUM(O77)</f>
        <v>0</v>
      </c>
      <c r="P79" s="36">
        <f>SUM(P77)</f>
        <v>0</v>
      </c>
      <c r="Q79" s="36">
        <f>SUM(Q77)</f>
        <v>0</v>
      </c>
      <c r="R79" s="36">
        <f>SUM(R77)</f>
        <v>0</v>
      </c>
      <c r="S79" s="36">
        <f>SUM(S77)</f>
        <v>0</v>
      </c>
      <c r="T79" s="37">
        <f>SUM(T77)</f>
        <v>0</v>
      </c>
      <c r="U79" s="41" t="s">
        <v>18</v>
      </c>
      <c r="V79" s="42" t="s">
        <v>18</v>
      </c>
    </row>
    <row r="80" spans="9:20" ht="15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5">
      <c r="A81" s="6" t="s">
        <v>17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">
      <c r="A82" s="40" t="s">
        <v>19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9:22" ht="15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2"/>
    </row>
    <row r="84" spans="9:22" ht="15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2"/>
    </row>
    <row r="85" spans="9:22" ht="1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9:22" ht="1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9:22" ht="1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</sheetData>
  <sheetProtection/>
  <mergeCells count="4">
    <mergeCell ref="I3:N3"/>
    <mergeCell ref="O3:T3"/>
    <mergeCell ref="A75:H75"/>
    <mergeCell ref="A79:H79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2008-12-17T22:12:47Z</cp:lastPrinted>
  <dcterms:created xsi:type="dcterms:W3CDTF">2007-03-24T16:54:13Z</dcterms:created>
  <dcterms:modified xsi:type="dcterms:W3CDTF">2015-03-13T18:23:07Z</dcterms:modified>
  <cp:category/>
  <cp:version/>
  <cp:contentType/>
  <cp:contentStatus/>
</cp:coreProperties>
</file>