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<sst xmlns="http://schemas.openxmlformats.org/spreadsheetml/2006/main" count="774" uniqueCount="241">
  <si>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</si>
  <si>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</si>
  <si>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</si>
  <si>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</si>
  <si>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</si>
  <si>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</si>
  <si>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</si>
  <si>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</si>
  <si>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</si>
  <si>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</si>
  <si>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</si>
  <si>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</si>
  <si>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</si>
  <si>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</si>
  <si>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</si>
  <si>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</si>
  <si>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</si>
  <si>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</si>
  <si>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</si>
  <si>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</si>
  <si>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</si>
  <si>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</si>
  <si>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</si>
  <si>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</si>
  <si>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</si>
  <si>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</si>
  <si>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</si>
  <si>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</si>
  <si>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</si>
  <si>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</si>
  <si>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</si>
  <si>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</si>
  <si>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</si>
  <si>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</si>
  <si>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</si>
  <si>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</si>
  <si>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</si>
  <si>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</si>
  <si>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</si>
  <si>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</si>
  <si>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</si>
  <si>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SAN MATEO</t>
  </si>
  <si>
    <t>MALLAY</t>
  </si>
  <si>
    <t>OYON</t>
  </si>
  <si>
    <t>UCHUCCHACUA</t>
  </si>
  <si>
    <t>PASCO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</si>
  <si>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</si>
  <si>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</si>
  <si>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</si>
  <si>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</si>
  <si>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</si>
  <si>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</si>
  <si>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</si>
  <si>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</si>
  <si>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</si>
  <si>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</si>
  <si>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</si>
  <si>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</si>
  <si>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</si>
  <si>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</si>
  <si>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</si>
  <si>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</si>
  <si>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</si>
  <si>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</si>
  <si>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</si>
  <si>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</si>
  <si>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</si>
  <si>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</si>
  <si>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</si>
  <si>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</si>
  <si>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</si>
  <si>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</si>
  <si>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</si>
  <si>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</si>
  <si>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</si>
  <si>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</si>
  <si>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</si>
  <si>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</si>
  <si>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</si>
  <si>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</si>
  <si>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</si>
  <si>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</si>
  <si>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</si>
  <si>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</si>
  <si>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</si>
  <si>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</si>
  <si>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</si>
  <si>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</si>
  <si>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</si>
  <si>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</si>
  <si>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</si>
  <si>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</si>
  <si>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</si>
  <si>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</si>
  <si>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</si>
  <si>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</si>
  <si>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</si>
  <si>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</si>
  <si>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</si>
  <si>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</si>
  <si>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</si>
  <si>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</si>
  <si>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</si>
  <si>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</si>
  <si>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</si>
  <si>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</si>
  <si>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</si>
  <si>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</si>
  <si>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</si>
  <si>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</si>
  <si>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</si>
  <si>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</si>
  <si>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</si>
  <si>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</si>
  <si>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</si>
  <si>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</si>
  <si>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</si>
  <si>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</si>
  <si>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</si>
  <si>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</si>
  <si>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</si>
  <si>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</si>
  <si>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</si>
  <si>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</si>
  <si>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</si>
  <si>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</si>
  <si>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</si>
  <si>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</si>
  <si>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</si>
  <si>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</si>
  <si>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</si>
  <si>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</si>
  <si>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</si>
  <si>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</si>
  <si>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</si>
  <si>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</si>
  <si>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</si>
  <si>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</si>
  <si>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</si>
  <si>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</si>
  <si>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</si>
  <si>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</si>
  <si>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</si>
  <si>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</si>
  <si>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</si>
  <si>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</si>
  <si>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</si>
  <si>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</si>
  <si>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</si>
  <si>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</si>
  <si>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</si>
  <si>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</si>
  <si>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</si>
  <si>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</si>
  <si>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</si>
  <si>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</si>
  <si>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</si>
  <si>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S &amp; L ANDES EXPORT S.A.C.</t>
  </si>
  <si>
    <t>SANTA ELENA</t>
  </si>
  <si>
    <t>ACOBAMBILLA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</si>
  <si>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</si>
  <si>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</si>
  <si>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</si>
  <si>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</si>
  <si>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</si>
  <si>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</si>
  <si>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</si>
  <si>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</si>
  <si>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</si>
  <si>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</si>
  <si>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</si>
  <si>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</si>
  <si>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</si>
  <si>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</si>
  <si>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</si>
  <si>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</si>
  <si>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</si>
  <si>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</si>
  <si>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</si>
  <si>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COMPAÑIA MINERA CERRO BAYO S.R.L.</t>
  </si>
  <si>
    <t>ESLABON II</t>
  </si>
  <si>
    <t>HUAYLLAPAMPA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</si>
  <si>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</si>
  <si>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</si>
  <si>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</si>
  <si>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</si>
  <si>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</si>
  <si>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</si>
  <si>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</si>
  <si>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</si>
  <si>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</si>
  <si>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PRODUCCIÓN MINERA METÁLICA DE PLOMO (TMF) - 2015/2014</t>
  </si>
  <si>
    <t>EL SANTO</t>
  </si>
  <si>
    <t>WCBS LLC PERU S.A.C.</t>
  </si>
  <si>
    <t>DOÑA ANGELINA UNO</t>
  </si>
  <si>
    <t>PISCO</t>
  </si>
  <si>
    <t>HUMAY</t>
  </si>
  <si>
    <t>COMPAÑIA MINERA ZELTA S.A.C.</t>
  </si>
  <si>
    <t>ZELTA</t>
  </si>
  <si>
    <t>MTZ S.A.C.</t>
  </si>
  <si>
    <t>SUCCHA</t>
  </si>
  <si>
    <t>REFINERÍA</t>
  </si>
  <si>
    <t>DOE RUN PERU S.R.L. EN LIQUIDACION EN MARCHA</t>
  </si>
  <si>
    <t>C.M.LA OROYA-REFINACION 1 Y 2</t>
  </si>
  <si>
    <t>LA OROYA</t>
  </si>
  <si>
    <t>REFINACIÓN</t>
  </si>
  <si>
    <t>MORADA</t>
  </si>
  <si>
    <t>ACUMULACION CERRO</t>
  </si>
  <si>
    <t>SOCIEDAD MINERA DE RECURSOS LINCEARES MAGISTRAL DE HUARAZ S.A.C.</t>
  </si>
  <si>
    <t>COMPAÑÍA MINERA MILPO S.A.A.</t>
  </si>
  <si>
    <t>PERFOMIN S.A.C.</t>
  </si>
  <si>
    <t>CUENCA</t>
  </si>
  <si>
    <t>PACCHA</t>
  </si>
  <si>
    <t>ACUMULACION TICLIO</t>
  </si>
  <si>
    <t>ACUMULACION ANDAYCHAGUA</t>
  </si>
  <si>
    <t>VRAVIA S.A.C.</t>
  </si>
  <si>
    <t>SAN LUISINO DOS</t>
  </si>
  <si>
    <t>CARLOS FERMIN FITZCARRALD</t>
  </si>
  <si>
    <t>SAN LUIS</t>
  </si>
  <si>
    <t>COMPAÑÍA DE MINAS BUENAVENTURA S.A.A.</t>
  </si>
  <si>
    <t>MINERA SANTA LUCIA G. S.A.C.</t>
  </si>
  <si>
    <t>AC AGREGADOS S.A.</t>
  </si>
  <si>
    <t>AREQUIPA-M</t>
  </si>
  <si>
    <t>SAN MIGUEL DE ACO</t>
  </si>
  <si>
    <t>COMPAÑIA MINERA MAXPALA S.A.C.</t>
  </si>
  <si>
    <t>MINERA CONDOR III</t>
  </si>
  <si>
    <t>TOTAL - AGOSTO</t>
  </si>
  <si>
    <t>TOTAL ACUMULADO ENERO - AGOSTO</t>
  </si>
  <si>
    <t>TOTAL COMPARADO ACUMULADO - ENERO - AGOSTO</t>
  </si>
  <si>
    <t>Var. % 2015/2014 - AGOSTO</t>
  </si>
  <si>
    <t>Var. % 2015/2014 - ENERO - AGOSTO</t>
  </si>
  <si>
    <t>COMPAÑIA MINERA KOLPA S.A.</t>
  </si>
  <si>
    <t>COMPAÑIA MINERA RIO CHICAMA S.A.C.</t>
  </si>
  <si>
    <t>BUMERANG</t>
  </si>
  <si>
    <t>GRAN CHIMU</t>
  </si>
  <si>
    <t>MARMOT</t>
  </si>
  <si>
    <t>SAN PEDRO</t>
  </si>
  <si>
    <t>PLANTA CONCENTRADORA MARIA MERCEDES S.A.C.</t>
  </si>
  <si>
    <t>ROBERTINA DOS</t>
  </si>
  <si>
    <t>PAUCARTAMBO</t>
  </si>
  <si>
    <t>SANTA CECILIA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</si>
</sst>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34" borderId="20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191</v>
      </c>
    </row>
    <row r="2" ht="13.5" thickBot="1">
      <c r="A2" s="52"/>
    </row>
    <row r="3" spans="1:22" ht="13.5" thickBot="1">
      <c r="A3" s="30"/>
      <c r="I3" s="43">
        <v>2015</v>
      </c>
      <c r="J3" s="44"/>
      <c r="K3" s="44"/>
      <c r="L3" s="44"/>
      <c r="M3" s="44"/>
      <c r="N3" s="45"/>
      <c r="O3" s="43">
        <v>2014</v>
      </c>
      <c r="P3" s="44"/>
      <c r="Q3" s="44"/>
      <c r="R3" s="44"/>
      <c r="S3" s="44"/>
      <c r="T3" s="45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226</v>
      </c>
      <c r="L4" s="17" t="s">
        <v>12</v>
      </c>
      <c r="M4" s="17" t="s">
        <v>8</v>
      </c>
      <c r="N4" s="33" t="s">
        <v>227</v>
      </c>
      <c r="O4" s="32" t="s">
        <v>13</v>
      </c>
      <c r="P4" s="17" t="s">
        <v>14</v>
      </c>
      <c r="Q4" s="17" t="s">
        <v>226</v>
      </c>
      <c r="R4" s="17" t="s">
        <v>15</v>
      </c>
      <c r="S4" s="17" t="s">
        <v>16</v>
      </c>
      <c r="T4" s="33" t="s">
        <v>228</v>
      </c>
      <c r="U4" s="34" t="s">
        <v>229</v>
      </c>
      <c r="V4" s="33" t="s">
        <v>230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221</v>
      </c>
      <c r="E6" s="23" t="s">
        <v>222</v>
      </c>
      <c r="F6" s="23" t="s">
        <v>24</v>
      </c>
      <c r="G6" s="23" t="s">
        <v>122</v>
      </c>
      <c r="H6" s="26" t="s">
        <v>223</v>
      </c>
      <c r="I6" s="27">
        <v>0</v>
      </c>
      <c r="J6" s="24">
        <v>0</v>
      </c>
      <c r="K6" s="25">
        <v>0</v>
      </c>
      <c r="L6" s="24">
        <v>160.61646</v>
      </c>
      <c r="M6" s="24">
        <v>15.845434</v>
      </c>
      <c r="N6" s="28">
        <v>176.461894</v>
      </c>
      <c r="O6" s="27">
        <v>145.497773</v>
      </c>
      <c r="P6" s="24">
        <v>7.190445</v>
      </c>
      <c r="Q6" s="25">
        <v>152.688218</v>
      </c>
      <c r="R6" s="24">
        <v>145.497773</v>
      </c>
      <c r="S6" s="24">
        <v>7.190445</v>
      </c>
      <c r="T6" s="28">
        <v>152.688218</v>
      </c>
      <c r="U6" s="14" t="s">
        <v>18</v>
      </c>
      <c r="V6" s="20">
        <f>+((N6/T6)-1)*100</f>
        <v>15.570078891090343</v>
      </c>
    </row>
    <row r="7" spans="1:22" ht="15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40.479824</v>
      </c>
      <c r="J7" s="24">
        <v>1.670996</v>
      </c>
      <c r="K7" s="25">
        <v>42.15082</v>
      </c>
      <c r="L7" s="24">
        <v>249.615804</v>
      </c>
      <c r="M7" s="24">
        <v>8.695632</v>
      </c>
      <c r="N7" s="28">
        <v>258.311436</v>
      </c>
      <c r="O7" s="27">
        <v>0</v>
      </c>
      <c r="P7" s="24">
        <v>0</v>
      </c>
      <c r="Q7" s="25">
        <v>0</v>
      </c>
      <c r="R7" s="24">
        <v>109.300131</v>
      </c>
      <c r="S7" s="24">
        <v>11.721717</v>
      </c>
      <c r="T7" s="28">
        <v>121.021848</v>
      </c>
      <c r="U7" s="14" t="s">
        <v>18</v>
      </c>
      <c r="V7" s="19" t="s">
        <v>18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185</v>
      </c>
      <c r="F8" s="23" t="s">
        <v>29</v>
      </c>
      <c r="G8" s="23" t="s">
        <v>186</v>
      </c>
      <c r="H8" s="26" t="s">
        <v>187</v>
      </c>
      <c r="I8" s="27">
        <v>0</v>
      </c>
      <c r="J8" s="24">
        <v>230.772736</v>
      </c>
      <c r="K8" s="25">
        <v>230.772736</v>
      </c>
      <c r="L8" s="24">
        <v>0</v>
      </c>
      <c r="M8" s="24">
        <v>743.67263</v>
      </c>
      <c r="N8" s="28">
        <v>743.67263</v>
      </c>
      <c r="O8" s="27">
        <v>0</v>
      </c>
      <c r="P8" s="24">
        <v>10.494475</v>
      </c>
      <c r="Q8" s="25">
        <v>10.494475</v>
      </c>
      <c r="R8" s="24">
        <v>0</v>
      </c>
      <c r="S8" s="24">
        <v>263.490322</v>
      </c>
      <c r="T8" s="28">
        <v>263.490322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192</v>
      </c>
      <c r="F9" s="23" t="s">
        <v>30</v>
      </c>
      <c r="G9" s="23" t="s">
        <v>31</v>
      </c>
      <c r="H9" s="26" t="s">
        <v>31</v>
      </c>
      <c r="I9" s="27">
        <v>0</v>
      </c>
      <c r="J9" s="24">
        <v>101.5102</v>
      </c>
      <c r="K9" s="25">
        <v>101.5102</v>
      </c>
      <c r="L9" s="24">
        <v>0</v>
      </c>
      <c r="M9" s="24">
        <v>632.594058</v>
      </c>
      <c r="N9" s="28">
        <v>632.594058</v>
      </c>
      <c r="O9" s="27">
        <v>0</v>
      </c>
      <c r="P9" s="24">
        <v>0</v>
      </c>
      <c r="Q9" s="25">
        <v>0</v>
      </c>
      <c r="R9" s="24">
        <v>0</v>
      </c>
      <c r="S9" s="24">
        <v>0</v>
      </c>
      <c r="T9" s="28">
        <v>0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28</v>
      </c>
      <c r="E10" s="23" t="s">
        <v>187</v>
      </c>
      <c r="F10" s="23" t="s">
        <v>29</v>
      </c>
      <c r="G10" s="23" t="s">
        <v>186</v>
      </c>
      <c r="H10" s="26" t="s">
        <v>187</v>
      </c>
      <c r="I10" s="27">
        <v>0</v>
      </c>
      <c r="J10" s="24">
        <v>0</v>
      </c>
      <c r="K10" s="25">
        <v>0</v>
      </c>
      <c r="L10" s="24">
        <v>0</v>
      </c>
      <c r="M10" s="24">
        <v>0.502047</v>
      </c>
      <c r="N10" s="28">
        <v>0.502047</v>
      </c>
      <c r="O10" s="27">
        <v>0</v>
      </c>
      <c r="P10" s="24">
        <v>0</v>
      </c>
      <c r="Q10" s="25">
        <v>0</v>
      </c>
      <c r="R10" s="24">
        <v>0</v>
      </c>
      <c r="S10" s="24">
        <v>0</v>
      </c>
      <c r="T10" s="28">
        <v>0</v>
      </c>
      <c r="U10" s="14" t="s">
        <v>18</v>
      </c>
      <c r="V10" s="19" t="s">
        <v>18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34</v>
      </c>
      <c r="E11" s="23" t="s">
        <v>35</v>
      </c>
      <c r="F11" s="23" t="s">
        <v>36</v>
      </c>
      <c r="G11" s="23" t="s">
        <v>37</v>
      </c>
      <c r="H11" s="26" t="s">
        <v>38</v>
      </c>
      <c r="I11" s="27">
        <v>818.774001</v>
      </c>
      <c r="J11" s="24">
        <v>53.811398</v>
      </c>
      <c r="K11" s="25">
        <v>872.585399</v>
      </c>
      <c r="L11" s="24">
        <v>6548.46021</v>
      </c>
      <c r="M11" s="24">
        <v>476.687062</v>
      </c>
      <c r="N11" s="28">
        <v>7025.147271</v>
      </c>
      <c r="O11" s="27">
        <v>931.465343</v>
      </c>
      <c r="P11" s="24">
        <v>53.386135</v>
      </c>
      <c r="Q11" s="25">
        <v>984.851478</v>
      </c>
      <c r="R11" s="24">
        <v>7144.044809</v>
      </c>
      <c r="S11" s="24">
        <v>492.532208</v>
      </c>
      <c r="T11" s="28">
        <v>7636.577017</v>
      </c>
      <c r="U11" s="15">
        <f aca="true" t="shared" si="0" ref="U11:U74">+((K11/Q11)-1)*100</f>
        <v>-11.399290299892307</v>
      </c>
      <c r="V11" s="20">
        <f aca="true" t="shared" si="1" ref="V11:V74">+((N11/T11)-1)*100</f>
        <v>-8.006594376497201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219</v>
      </c>
      <c r="E12" s="31" t="s">
        <v>42</v>
      </c>
      <c r="F12" s="23" t="s">
        <v>39</v>
      </c>
      <c r="G12" s="23" t="s">
        <v>43</v>
      </c>
      <c r="H12" s="26" t="s">
        <v>43</v>
      </c>
      <c r="I12" s="27">
        <v>645.405795</v>
      </c>
      <c r="J12" s="24">
        <v>35.132256</v>
      </c>
      <c r="K12" s="25">
        <v>680.538051</v>
      </c>
      <c r="L12" s="24">
        <v>4677.746012</v>
      </c>
      <c r="M12" s="24">
        <v>282.896021</v>
      </c>
      <c r="N12" s="28">
        <v>4960.642032</v>
      </c>
      <c r="O12" s="27">
        <v>658.836945</v>
      </c>
      <c r="P12" s="24">
        <v>47.020892</v>
      </c>
      <c r="Q12" s="25">
        <v>705.857837</v>
      </c>
      <c r="R12" s="24">
        <v>5053.373025</v>
      </c>
      <c r="S12" s="24">
        <v>357.307058</v>
      </c>
      <c r="T12" s="28">
        <v>5410.680084</v>
      </c>
      <c r="U12" s="15">
        <f t="shared" si="0"/>
        <v>-3.5870942664053773</v>
      </c>
      <c r="V12" s="20">
        <f t="shared" si="1"/>
        <v>-8.317587530832105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219</v>
      </c>
      <c r="E13" s="23" t="s">
        <v>44</v>
      </c>
      <c r="F13" s="23" t="s">
        <v>39</v>
      </c>
      <c r="G13" s="23" t="s">
        <v>43</v>
      </c>
      <c r="H13" s="26" t="s">
        <v>43</v>
      </c>
      <c r="I13" s="27">
        <v>0</v>
      </c>
      <c r="J13" s="24">
        <v>677.27315</v>
      </c>
      <c r="K13" s="25">
        <v>677.27315</v>
      </c>
      <c r="L13" s="24">
        <v>0</v>
      </c>
      <c r="M13" s="24">
        <v>4304.41658</v>
      </c>
      <c r="N13" s="28">
        <v>4304.41658</v>
      </c>
      <c r="O13" s="27">
        <v>0</v>
      </c>
      <c r="P13" s="24">
        <v>587.496442</v>
      </c>
      <c r="Q13" s="25">
        <v>587.496442</v>
      </c>
      <c r="R13" s="24">
        <v>0</v>
      </c>
      <c r="S13" s="24">
        <v>4645.192829</v>
      </c>
      <c r="T13" s="28">
        <v>4645.192829</v>
      </c>
      <c r="U13" s="15">
        <f t="shared" si="0"/>
        <v>15.281234332990223</v>
      </c>
      <c r="V13" s="20">
        <f t="shared" si="1"/>
        <v>-7.336105551367622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219</v>
      </c>
      <c r="E14" s="31" t="s">
        <v>46</v>
      </c>
      <c r="F14" s="23" t="s">
        <v>32</v>
      </c>
      <c r="G14" s="23" t="s">
        <v>47</v>
      </c>
      <c r="H14" s="26" t="s">
        <v>48</v>
      </c>
      <c r="I14" s="27">
        <v>184.884282</v>
      </c>
      <c r="J14" s="24">
        <v>0</v>
      </c>
      <c r="K14" s="25">
        <v>184.884282</v>
      </c>
      <c r="L14" s="24">
        <v>1614.489987</v>
      </c>
      <c r="M14" s="24">
        <v>0</v>
      </c>
      <c r="N14" s="28">
        <v>1614.489987</v>
      </c>
      <c r="O14" s="27">
        <v>195.678458</v>
      </c>
      <c r="P14" s="24">
        <v>0</v>
      </c>
      <c r="Q14" s="25">
        <v>195.678458</v>
      </c>
      <c r="R14" s="24">
        <v>1642.779273</v>
      </c>
      <c r="S14" s="24">
        <v>0</v>
      </c>
      <c r="T14" s="28">
        <v>1642.779273</v>
      </c>
      <c r="U14" s="15">
        <f t="shared" si="0"/>
        <v>-5.516282226631198</v>
      </c>
      <c r="V14" s="20">
        <f t="shared" si="1"/>
        <v>-1.7220381620921654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219</v>
      </c>
      <c r="E15" s="31" t="s">
        <v>49</v>
      </c>
      <c r="F15" s="23" t="s">
        <v>32</v>
      </c>
      <c r="G15" s="23" t="s">
        <v>47</v>
      </c>
      <c r="H15" s="26" t="s">
        <v>50</v>
      </c>
      <c r="I15" s="27">
        <v>0</v>
      </c>
      <c r="J15" s="24">
        <v>0</v>
      </c>
      <c r="K15" s="25">
        <v>0</v>
      </c>
      <c r="L15" s="24">
        <v>0</v>
      </c>
      <c r="M15" s="24">
        <v>0</v>
      </c>
      <c r="N15" s="28">
        <v>0</v>
      </c>
      <c r="O15" s="27">
        <v>0</v>
      </c>
      <c r="P15" s="24">
        <v>0</v>
      </c>
      <c r="Q15" s="25">
        <v>0</v>
      </c>
      <c r="R15" s="24">
        <v>181.910518</v>
      </c>
      <c r="S15" s="24">
        <v>6.836566</v>
      </c>
      <c r="T15" s="28">
        <v>188.747084</v>
      </c>
      <c r="U15" s="14" t="s">
        <v>18</v>
      </c>
      <c r="V15" s="19" t="s">
        <v>18</v>
      </c>
    </row>
    <row r="16" spans="1:22" ht="15">
      <c r="A16" s="22" t="s">
        <v>9</v>
      </c>
      <c r="B16" s="23" t="s">
        <v>51</v>
      </c>
      <c r="C16" s="23" t="s">
        <v>27</v>
      </c>
      <c r="D16" s="23" t="s">
        <v>219</v>
      </c>
      <c r="E16" s="31" t="s">
        <v>44</v>
      </c>
      <c r="F16" s="23" t="s">
        <v>39</v>
      </c>
      <c r="G16" s="23" t="s">
        <v>43</v>
      </c>
      <c r="H16" s="26" t="s">
        <v>43</v>
      </c>
      <c r="I16" s="27">
        <v>0</v>
      </c>
      <c r="J16" s="24">
        <v>0</v>
      </c>
      <c r="K16" s="25">
        <v>0</v>
      </c>
      <c r="L16" s="24">
        <v>0</v>
      </c>
      <c r="M16" s="24">
        <v>0</v>
      </c>
      <c r="N16" s="28">
        <v>0</v>
      </c>
      <c r="O16" s="27">
        <v>0</v>
      </c>
      <c r="P16" s="24">
        <v>0</v>
      </c>
      <c r="Q16" s="25">
        <v>0</v>
      </c>
      <c r="R16" s="24">
        <v>0</v>
      </c>
      <c r="S16" s="24">
        <v>141.716415</v>
      </c>
      <c r="T16" s="28">
        <v>141.716415</v>
      </c>
      <c r="U16" s="14" t="s">
        <v>18</v>
      </c>
      <c r="V16" s="19" t="s">
        <v>18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52</v>
      </c>
      <c r="E17" s="23" t="s">
        <v>53</v>
      </c>
      <c r="F17" s="23" t="s">
        <v>54</v>
      </c>
      <c r="G17" s="23" t="s">
        <v>55</v>
      </c>
      <c r="H17" s="26" t="s">
        <v>56</v>
      </c>
      <c r="I17" s="27">
        <v>435.931256</v>
      </c>
      <c r="J17" s="24">
        <v>3.475798</v>
      </c>
      <c r="K17" s="25">
        <v>439.407055</v>
      </c>
      <c r="L17" s="24">
        <v>3094.781163</v>
      </c>
      <c r="M17" s="24">
        <v>22.828128</v>
      </c>
      <c r="N17" s="28">
        <v>3117.609291</v>
      </c>
      <c r="O17" s="27">
        <v>374.333777</v>
      </c>
      <c r="P17" s="24">
        <v>5.527643</v>
      </c>
      <c r="Q17" s="25">
        <v>379.86142</v>
      </c>
      <c r="R17" s="24">
        <v>1637.975059</v>
      </c>
      <c r="S17" s="24">
        <v>103.09682</v>
      </c>
      <c r="T17" s="28">
        <v>1741.071879</v>
      </c>
      <c r="U17" s="15">
        <f t="shared" si="0"/>
        <v>15.675620598690966</v>
      </c>
      <c r="V17" s="20">
        <f t="shared" si="1"/>
        <v>79.06264115819425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52</v>
      </c>
      <c r="E18" s="23" t="s">
        <v>57</v>
      </c>
      <c r="F18" s="23" t="s">
        <v>54</v>
      </c>
      <c r="G18" s="23" t="s">
        <v>55</v>
      </c>
      <c r="H18" s="26" t="s">
        <v>56</v>
      </c>
      <c r="I18" s="27">
        <v>55.240118</v>
      </c>
      <c r="J18" s="24">
        <v>0.098654</v>
      </c>
      <c r="K18" s="25">
        <v>55.338772</v>
      </c>
      <c r="L18" s="24">
        <v>505.417359</v>
      </c>
      <c r="M18" s="24">
        <v>2.262078</v>
      </c>
      <c r="N18" s="28">
        <v>507.679437</v>
      </c>
      <c r="O18" s="27">
        <v>115.2434</v>
      </c>
      <c r="P18" s="24">
        <v>1.526631</v>
      </c>
      <c r="Q18" s="25">
        <v>116.770031</v>
      </c>
      <c r="R18" s="24">
        <v>546.336691</v>
      </c>
      <c r="S18" s="24">
        <v>51.058156</v>
      </c>
      <c r="T18" s="28">
        <v>597.394846</v>
      </c>
      <c r="U18" s="15">
        <f t="shared" si="0"/>
        <v>-52.60875455278418</v>
      </c>
      <c r="V18" s="20">
        <f t="shared" si="1"/>
        <v>-15.017774190840615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60</v>
      </c>
      <c r="E19" s="23" t="s">
        <v>61</v>
      </c>
      <c r="F19" s="23" t="s">
        <v>24</v>
      </c>
      <c r="G19" s="23" t="s">
        <v>62</v>
      </c>
      <c r="H19" s="26" t="s">
        <v>63</v>
      </c>
      <c r="I19" s="27">
        <v>135.3562</v>
      </c>
      <c r="J19" s="24">
        <v>0</v>
      </c>
      <c r="K19" s="25">
        <v>135.3562</v>
      </c>
      <c r="L19" s="24">
        <v>3935.2003</v>
      </c>
      <c r="M19" s="24">
        <v>0</v>
      </c>
      <c r="N19" s="28">
        <v>3935.2003</v>
      </c>
      <c r="O19" s="27">
        <v>969.5805</v>
      </c>
      <c r="P19" s="24">
        <v>0</v>
      </c>
      <c r="Q19" s="25">
        <v>969.5805</v>
      </c>
      <c r="R19" s="24">
        <v>3942.177</v>
      </c>
      <c r="S19" s="24">
        <v>0</v>
      </c>
      <c r="T19" s="28">
        <v>3942.177</v>
      </c>
      <c r="U19" s="15">
        <f t="shared" si="0"/>
        <v>-86.0397151139075</v>
      </c>
      <c r="V19" s="20">
        <f t="shared" si="1"/>
        <v>-0.1769758181837111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64</v>
      </c>
      <c r="E20" s="31" t="s">
        <v>65</v>
      </c>
      <c r="F20" s="23" t="s">
        <v>30</v>
      </c>
      <c r="G20" s="23" t="s">
        <v>66</v>
      </c>
      <c r="H20" s="26" t="s">
        <v>67</v>
      </c>
      <c r="I20" s="27">
        <v>0</v>
      </c>
      <c r="J20" s="24">
        <v>88.4051</v>
      </c>
      <c r="K20" s="25">
        <v>88.4051</v>
      </c>
      <c r="L20" s="24">
        <v>0</v>
      </c>
      <c r="M20" s="24">
        <v>732.806519</v>
      </c>
      <c r="N20" s="28">
        <v>732.806519</v>
      </c>
      <c r="O20" s="27">
        <v>0</v>
      </c>
      <c r="P20" s="24">
        <v>74.261268</v>
      </c>
      <c r="Q20" s="25">
        <v>74.261268</v>
      </c>
      <c r="R20" s="24">
        <v>0</v>
      </c>
      <c r="S20" s="24">
        <v>864.852445</v>
      </c>
      <c r="T20" s="28">
        <v>864.852445</v>
      </c>
      <c r="U20" s="15">
        <f t="shared" si="0"/>
        <v>19.046041605430176</v>
      </c>
      <c r="V20" s="20">
        <f t="shared" si="1"/>
        <v>-15.268029449809795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68</v>
      </c>
      <c r="E21" s="31" t="s">
        <v>69</v>
      </c>
      <c r="F21" s="23" t="s">
        <v>54</v>
      </c>
      <c r="G21" s="23" t="s">
        <v>55</v>
      </c>
      <c r="H21" s="26" t="s">
        <v>55</v>
      </c>
      <c r="I21" s="27">
        <v>134.9769</v>
      </c>
      <c r="J21" s="24">
        <v>35.775049</v>
      </c>
      <c r="K21" s="25">
        <v>170.751949</v>
      </c>
      <c r="L21" s="24">
        <v>1038.526168</v>
      </c>
      <c r="M21" s="24">
        <v>393.459851</v>
      </c>
      <c r="N21" s="28">
        <v>1431.986019</v>
      </c>
      <c r="O21" s="27">
        <v>241.278156</v>
      </c>
      <c r="P21" s="24">
        <v>41.290252</v>
      </c>
      <c r="Q21" s="25">
        <v>282.568408</v>
      </c>
      <c r="R21" s="24">
        <v>1770.167663</v>
      </c>
      <c r="S21" s="24">
        <v>312.787211</v>
      </c>
      <c r="T21" s="28">
        <v>2082.954874</v>
      </c>
      <c r="U21" s="15">
        <f t="shared" si="0"/>
        <v>-39.571465115803036</v>
      </c>
      <c r="V21" s="20">
        <f t="shared" si="1"/>
        <v>-31.25218232644247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68</v>
      </c>
      <c r="E22" s="23" t="s">
        <v>70</v>
      </c>
      <c r="F22" s="23" t="s">
        <v>54</v>
      </c>
      <c r="G22" s="23" t="s">
        <v>55</v>
      </c>
      <c r="H22" s="26" t="s">
        <v>70</v>
      </c>
      <c r="I22" s="27">
        <v>51.302643</v>
      </c>
      <c r="J22" s="24">
        <v>35.378994</v>
      </c>
      <c r="K22" s="25">
        <v>86.681637</v>
      </c>
      <c r="L22" s="24">
        <v>418.464496</v>
      </c>
      <c r="M22" s="24">
        <v>323.95305</v>
      </c>
      <c r="N22" s="28">
        <v>742.417546</v>
      </c>
      <c r="O22" s="27">
        <v>135.383076</v>
      </c>
      <c r="P22" s="24">
        <v>30.866784</v>
      </c>
      <c r="Q22" s="25">
        <v>166.24986</v>
      </c>
      <c r="R22" s="24">
        <v>946.263727</v>
      </c>
      <c r="S22" s="24">
        <v>266.586727</v>
      </c>
      <c r="T22" s="28">
        <v>1212.850454</v>
      </c>
      <c r="U22" s="15">
        <f t="shared" si="0"/>
        <v>-47.860625566842586</v>
      </c>
      <c r="V22" s="20">
        <f t="shared" si="1"/>
        <v>-38.787379470280506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68</v>
      </c>
      <c r="E23" s="31" t="s">
        <v>71</v>
      </c>
      <c r="F23" s="23" t="s">
        <v>54</v>
      </c>
      <c r="G23" s="23" t="s">
        <v>55</v>
      </c>
      <c r="H23" s="26" t="s">
        <v>55</v>
      </c>
      <c r="I23" s="27">
        <v>54.107838</v>
      </c>
      <c r="J23" s="24">
        <v>31.382827</v>
      </c>
      <c r="K23" s="25">
        <v>85.490665</v>
      </c>
      <c r="L23" s="24">
        <v>386.573202</v>
      </c>
      <c r="M23" s="24">
        <v>244.333279</v>
      </c>
      <c r="N23" s="28">
        <v>630.906481</v>
      </c>
      <c r="O23" s="27">
        <v>97.73625</v>
      </c>
      <c r="P23" s="24">
        <v>22.268408</v>
      </c>
      <c r="Q23" s="25">
        <v>120.004658</v>
      </c>
      <c r="R23" s="24">
        <v>655.628584</v>
      </c>
      <c r="S23" s="24">
        <v>160.796857</v>
      </c>
      <c r="T23" s="28">
        <v>816.425441</v>
      </c>
      <c r="U23" s="15">
        <f t="shared" si="0"/>
        <v>-28.760544444866465</v>
      </c>
      <c r="V23" s="20">
        <f t="shared" si="1"/>
        <v>-22.72331932390137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72</v>
      </c>
      <c r="E24" s="23" t="s">
        <v>73</v>
      </c>
      <c r="F24" s="23" t="s">
        <v>45</v>
      </c>
      <c r="G24" s="23" t="s">
        <v>45</v>
      </c>
      <c r="H24" s="26" t="s">
        <v>74</v>
      </c>
      <c r="I24" s="27">
        <v>710.131716</v>
      </c>
      <c r="J24" s="24">
        <v>53.227784</v>
      </c>
      <c r="K24" s="25">
        <v>763.3595</v>
      </c>
      <c r="L24" s="24">
        <v>9266.474186</v>
      </c>
      <c r="M24" s="24">
        <v>544.948063</v>
      </c>
      <c r="N24" s="28">
        <v>9811.422249</v>
      </c>
      <c r="O24" s="27">
        <v>1021.88475</v>
      </c>
      <c r="P24" s="24">
        <v>75.950452</v>
      </c>
      <c r="Q24" s="25">
        <v>1097.835202</v>
      </c>
      <c r="R24" s="24">
        <v>7604.06448</v>
      </c>
      <c r="S24" s="24">
        <v>527.944826</v>
      </c>
      <c r="T24" s="28">
        <v>8132.009306</v>
      </c>
      <c r="U24" s="15">
        <f t="shared" si="0"/>
        <v>-30.466840687077912</v>
      </c>
      <c r="V24" s="20">
        <f t="shared" si="1"/>
        <v>20.651881715886454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75</v>
      </c>
      <c r="E25" s="31" t="s">
        <v>76</v>
      </c>
      <c r="F25" s="23" t="s">
        <v>54</v>
      </c>
      <c r="G25" s="23" t="s">
        <v>55</v>
      </c>
      <c r="H25" s="26" t="s">
        <v>55</v>
      </c>
      <c r="I25" s="27">
        <v>870.156309</v>
      </c>
      <c r="J25" s="24">
        <v>0</v>
      </c>
      <c r="K25" s="25">
        <v>870.156309</v>
      </c>
      <c r="L25" s="24">
        <v>3984.451452</v>
      </c>
      <c r="M25" s="24">
        <v>0</v>
      </c>
      <c r="N25" s="28">
        <v>3984.451452</v>
      </c>
      <c r="O25" s="27">
        <v>1076.470642</v>
      </c>
      <c r="P25" s="24">
        <v>0</v>
      </c>
      <c r="Q25" s="25">
        <v>1076.470642</v>
      </c>
      <c r="R25" s="24">
        <v>4063.892808</v>
      </c>
      <c r="S25" s="24">
        <v>0</v>
      </c>
      <c r="T25" s="28">
        <v>4063.892808</v>
      </c>
      <c r="U25" s="15">
        <f t="shared" si="0"/>
        <v>-19.16581139794801</v>
      </c>
      <c r="V25" s="20">
        <f t="shared" si="1"/>
        <v>-1.9548093356108076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184</v>
      </c>
      <c r="E26" s="31" t="s">
        <v>77</v>
      </c>
      <c r="F26" s="23" t="s">
        <v>32</v>
      </c>
      <c r="G26" s="23" t="s">
        <v>32</v>
      </c>
      <c r="H26" s="26" t="s">
        <v>78</v>
      </c>
      <c r="I26" s="27">
        <v>0</v>
      </c>
      <c r="J26" s="24">
        <v>0</v>
      </c>
      <c r="K26" s="25">
        <v>0</v>
      </c>
      <c r="L26" s="24">
        <v>6591.410977</v>
      </c>
      <c r="M26" s="24">
        <v>677.265689</v>
      </c>
      <c r="N26" s="28">
        <v>7268.676666</v>
      </c>
      <c r="O26" s="27">
        <v>836.691608</v>
      </c>
      <c r="P26" s="24">
        <v>86.331845</v>
      </c>
      <c r="Q26" s="25">
        <v>923.023452</v>
      </c>
      <c r="R26" s="24">
        <v>6512.454955</v>
      </c>
      <c r="S26" s="24">
        <v>563.656684</v>
      </c>
      <c r="T26" s="28">
        <v>7076.111639</v>
      </c>
      <c r="U26" s="14" t="s">
        <v>18</v>
      </c>
      <c r="V26" s="20">
        <f t="shared" si="1"/>
        <v>2.721339583432769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179</v>
      </c>
      <c r="E27" s="31" t="s">
        <v>180</v>
      </c>
      <c r="F27" s="23" t="s">
        <v>24</v>
      </c>
      <c r="G27" s="23" t="s">
        <v>58</v>
      </c>
      <c r="H27" s="26" t="s">
        <v>181</v>
      </c>
      <c r="I27" s="27">
        <v>0</v>
      </c>
      <c r="J27" s="24">
        <v>0</v>
      </c>
      <c r="K27" s="25">
        <v>0</v>
      </c>
      <c r="L27" s="24">
        <v>0</v>
      </c>
      <c r="M27" s="24">
        <v>0</v>
      </c>
      <c r="N27" s="28">
        <v>0</v>
      </c>
      <c r="O27" s="27">
        <v>0</v>
      </c>
      <c r="P27" s="24">
        <v>0</v>
      </c>
      <c r="Q27" s="25">
        <v>0</v>
      </c>
      <c r="R27" s="24">
        <v>0</v>
      </c>
      <c r="S27" s="24">
        <v>72.6</v>
      </c>
      <c r="T27" s="28">
        <v>72.6</v>
      </c>
      <c r="U27" s="14" t="s">
        <v>18</v>
      </c>
      <c r="V27" s="19" t="s">
        <v>18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231</v>
      </c>
      <c r="E28" s="23" t="s">
        <v>77</v>
      </c>
      <c r="F28" s="23" t="s">
        <v>32</v>
      </c>
      <c r="G28" s="23" t="s">
        <v>32</v>
      </c>
      <c r="H28" s="26" t="s">
        <v>78</v>
      </c>
      <c r="I28" s="27">
        <v>727.442643</v>
      </c>
      <c r="J28" s="24">
        <v>52.008306</v>
      </c>
      <c r="K28" s="25">
        <v>779.450949</v>
      </c>
      <c r="L28" s="24">
        <v>727.442643</v>
      </c>
      <c r="M28" s="24">
        <v>52.008306</v>
      </c>
      <c r="N28" s="28">
        <v>779.450949</v>
      </c>
      <c r="O28" s="27">
        <v>0</v>
      </c>
      <c r="P28" s="24">
        <v>0</v>
      </c>
      <c r="Q28" s="25">
        <v>0</v>
      </c>
      <c r="R28" s="24">
        <v>0</v>
      </c>
      <c r="S28" s="24">
        <v>0</v>
      </c>
      <c r="T28" s="28">
        <v>0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21</v>
      </c>
      <c r="D29" s="23" t="s">
        <v>224</v>
      </c>
      <c r="E29" s="23" t="s">
        <v>225</v>
      </c>
      <c r="F29" s="23" t="s">
        <v>30</v>
      </c>
      <c r="G29" s="23" t="s">
        <v>31</v>
      </c>
      <c r="H29" s="26" t="s">
        <v>31</v>
      </c>
      <c r="I29" s="27">
        <v>0</v>
      </c>
      <c r="J29" s="24">
        <v>38.457902</v>
      </c>
      <c r="K29" s="25">
        <v>38.457902</v>
      </c>
      <c r="L29" s="24">
        <v>0</v>
      </c>
      <c r="M29" s="24">
        <v>102.582325</v>
      </c>
      <c r="N29" s="28">
        <v>102.582325</v>
      </c>
      <c r="O29" s="27">
        <v>0</v>
      </c>
      <c r="P29" s="24">
        <v>0</v>
      </c>
      <c r="Q29" s="25">
        <v>0</v>
      </c>
      <c r="R29" s="24">
        <v>0</v>
      </c>
      <c r="S29" s="24">
        <v>0</v>
      </c>
      <c r="T29" s="28">
        <v>0</v>
      </c>
      <c r="U29" s="14" t="s">
        <v>18</v>
      </c>
      <c r="V29" s="19" t="s">
        <v>18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209</v>
      </c>
      <c r="E30" s="23" t="s">
        <v>81</v>
      </c>
      <c r="F30" s="23" t="s">
        <v>82</v>
      </c>
      <c r="G30" s="23" t="s">
        <v>83</v>
      </c>
      <c r="H30" s="26" t="s">
        <v>84</v>
      </c>
      <c r="I30" s="27">
        <v>1495.73055</v>
      </c>
      <c r="J30" s="24">
        <v>210.085584</v>
      </c>
      <c r="K30" s="25">
        <v>1705.816134</v>
      </c>
      <c r="L30" s="24">
        <v>10965.316781</v>
      </c>
      <c r="M30" s="24">
        <v>1682.210388</v>
      </c>
      <c r="N30" s="28">
        <v>12647.527169</v>
      </c>
      <c r="O30" s="27">
        <v>1115.3132</v>
      </c>
      <c r="P30" s="24">
        <v>153.0037</v>
      </c>
      <c r="Q30" s="25">
        <v>1268.3169</v>
      </c>
      <c r="R30" s="24">
        <v>9268.1445</v>
      </c>
      <c r="S30" s="24">
        <v>1570.6789</v>
      </c>
      <c r="T30" s="28">
        <v>10838.8234</v>
      </c>
      <c r="U30" s="15">
        <f t="shared" si="0"/>
        <v>34.49447326610564</v>
      </c>
      <c r="V30" s="20">
        <f t="shared" si="1"/>
        <v>16.687270400586108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209</v>
      </c>
      <c r="E31" s="23" t="s">
        <v>79</v>
      </c>
      <c r="F31" s="23" t="s">
        <v>45</v>
      </c>
      <c r="G31" s="23" t="s">
        <v>45</v>
      </c>
      <c r="H31" s="26" t="s">
        <v>80</v>
      </c>
      <c r="I31" s="27">
        <v>0</v>
      </c>
      <c r="J31" s="24">
        <v>0</v>
      </c>
      <c r="K31" s="25">
        <v>0</v>
      </c>
      <c r="L31" s="24">
        <v>0</v>
      </c>
      <c r="M31" s="24">
        <v>0</v>
      </c>
      <c r="N31" s="28">
        <v>0</v>
      </c>
      <c r="O31" s="27">
        <v>1084.6699</v>
      </c>
      <c r="P31" s="24">
        <v>129.12894</v>
      </c>
      <c r="Q31" s="25">
        <v>1213.79884</v>
      </c>
      <c r="R31" s="24">
        <v>10060.22801</v>
      </c>
      <c r="S31" s="24">
        <v>954.81051</v>
      </c>
      <c r="T31" s="28">
        <v>11015.03852</v>
      </c>
      <c r="U31" s="14" t="s">
        <v>18</v>
      </c>
      <c r="V31" s="19" t="s">
        <v>18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85</v>
      </c>
      <c r="E32" s="23" t="s">
        <v>86</v>
      </c>
      <c r="F32" s="23" t="s">
        <v>87</v>
      </c>
      <c r="G32" s="23" t="s">
        <v>88</v>
      </c>
      <c r="H32" s="26" t="s">
        <v>86</v>
      </c>
      <c r="I32" s="27">
        <v>65.75745</v>
      </c>
      <c r="J32" s="24">
        <v>31.639611</v>
      </c>
      <c r="K32" s="25">
        <v>97.39706</v>
      </c>
      <c r="L32" s="24">
        <v>483.080058</v>
      </c>
      <c r="M32" s="24">
        <v>319.285256</v>
      </c>
      <c r="N32" s="28">
        <v>802.365314</v>
      </c>
      <c r="O32" s="27">
        <v>105.57008</v>
      </c>
      <c r="P32" s="24">
        <v>53.497687</v>
      </c>
      <c r="Q32" s="25">
        <v>159.067767</v>
      </c>
      <c r="R32" s="24">
        <v>725.782939</v>
      </c>
      <c r="S32" s="24">
        <v>392.810692</v>
      </c>
      <c r="T32" s="28">
        <v>1118.59363</v>
      </c>
      <c r="U32" s="15">
        <f t="shared" si="0"/>
        <v>-38.77008407366402</v>
      </c>
      <c r="V32" s="20">
        <f t="shared" si="1"/>
        <v>-28.270169569980485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89</v>
      </c>
      <c r="E33" s="23" t="s">
        <v>90</v>
      </c>
      <c r="F33" s="23" t="s">
        <v>91</v>
      </c>
      <c r="G33" s="23" t="s">
        <v>92</v>
      </c>
      <c r="H33" s="26" t="s">
        <v>93</v>
      </c>
      <c r="I33" s="27">
        <v>1716.41364</v>
      </c>
      <c r="J33" s="24">
        <v>57.00621</v>
      </c>
      <c r="K33" s="25">
        <v>1773.41985</v>
      </c>
      <c r="L33" s="24">
        <v>12514.89789</v>
      </c>
      <c r="M33" s="24">
        <v>311.46337</v>
      </c>
      <c r="N33" s="28">
        <v>12826.36126</v>
      </c>
      <c r="O33" s="27">
        <v>920.6631</v>
      </c>
      <c r="P33" s="24">
        <v>36.27137</v>
      </c>
      <c r="Q33" s="25">
        <v>956.93447</v>
      </c>
      <c r="R33" s="24">
        <v>6117.75529</v>
      </c>
      <c r="S33" s="24">
        <v>302.66103</v>
      </c>
      <c r="T33" s="28">
        <v>6420.41632</v>
      </c>
      <c r="U33" s="15">
        <f t="shared" si="0"/>
        <v>85.32301903598476</v>
      </c>
      <c r="V33" s="20">
        <f t="shared" si="1"/>
        <v>99.77460371292557</v>
      </c>
    </row>
    <row r="34" spans="1:22" ht="15">
      <c r="A34" s="22" t="s">
        <v>9</v>
      </c>
      <c r="B34" s="23" t="s">
        <v>20</v>
      </c>
      <c r="C34" s="23" t="s">
        <v>21</v>
      </c>
      <c r="D34" s="23" t="s">
        <v>232</v>
      </c>
      <c r="E34" s="23" t="s">
        <v>233</v>
      </c>
      <c r="F34" s="23" t="s">
        <v>87</v>
      </c>
      <c r="G34" s="23" t="s">
        <v>234</v>
      </c>
      <c r="H34" s="26" t="s">
        <v>235</v>
      </c>
      <c r="I34" s="27">
        <v>0</v>
      </c>
      <c r="J34" s="24">
        <v>0</v>
      </c>
      <c r="K34" s="25">
        <v>0</v>
      </c>
      <c r="L34" s="24">
        <v>0</v>
      </c>
      <c r="M34" s="24">
        <v>0</v>
      </c>
      <c r="N34" s="28">
        <v>0</v>
      </c>
      <c r="O34" s="27">
        <v>0</v>
      </c>
      <c r="P34" s="24">
        <v>0.936</v>
      </c>
      <c r="Q34" s="25">
        <v>0.936</v>
      </c>
      <c r="R34" s="24">
        <v>0</v>
      </c>
      <c r="S34" s="24">
        <v>0.936</v>
      </c>
      <c r="T34" s="28">
        <v>0.936</v>
      </c>
      <c r="U34" s="14" t="s">
        <v>18</v>
      </c>
      <c r="V34" s="19" t="s">
        <v>18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94</v>
      </c>
      <c r="E35" s="23" t="s">
        <v>95</v>
      </c>
      <c r="F35" s="23" t="s">
        <v>54</v>
      </c>
      <c r="G35" s="23" t="s">
        <v>96</v>
      </c>
      <c r="H35" s="26" t="s">
        <v>97</v>
      </c>
      <c r="I35" s="27">
        <v>52.86918</v>
      </c>
      <c r="J35" s="24">
        <v>24.30586</v>
      </c>
      <c r="K35" s="25">
        <v>77.17504</v>
      </c>
      <c r="L35" s="24">
        <v>415.581704</v>
      </c>
      <c r="M35" s="24">
        <v>160.158551</v>
      </c>
      <c r="N35" s="28">
        <v>575.740255</v>
      </c>
      <c r="O35" s="27">
        <v>45.77958</v>
      </c>
      <c r="P35" s="24">
        <v>17.692836</v>
      </c>
      <c r="Q35" s="25">
        <v>63.472416</v>
      </c>
      <c r="R35" s="24">
        <v>389.174332</v>
      </c>
      <c r="S35" s="24">
        <v>103.988625</v>
      </c>
      <c r="T35" s="28">
        <v>493.162957</v>
      </c>
      <c r="U35" s="15">
        <f t="shared" si="0"/>
        <v>21.58831326036179</v>
      </c>
      <c r="V35" s="20">
        <f t="shared" si="1"/>
        <v>16.744424297869575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94</v>
      </c>
      <c r="E36" s="23" t="s">
        <v>98</v>
      </c>
      <c r="F36" s="23" t="s">
        <v>54</v>
      </c>
      <c r="G36" s="23" t="s">
        <v>96</v>
      </c>
      <c r="H36" s="26" t="s">
        <v>99</v>
      </c>
      <c r="I36" s="27">
        <v>0</v>
      </c>
      <c r="J36" s="24">
        <v>0</v>
      </c>
      <c r="K36" s="25">
        <v>0</v>
      </c>
      <c r="L36" s="24">
        <v>2.137246</v>
      </c>
      <c r="M36" s="24">
        <v>1.157818</v>
      </c>
      <c r="N36" s="28">
        <v>3.295064</v>
      </c>
      <c r="O36" s="27">
        <v>0</v>
      </c>
      <c r="P36" s="24">
        <v>0</v>
      </c>
      <c r="Q36" s="25">
        <v>0</v>
      </c>
      <c r="R36" s="24">
        <v>0</v>
      </c>
      <c r="S36" s="24">
        <v>0</v>
      </c>
      <c r="T36" s="28">
        <v>0</v>
      </c>
      <c r="U36" s="14" t="s">
        <v>18</v>
      </c>
      <c r="V36" s="19" t="s">
        <v>18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100</v>
      </c>
      <c r="E37" s="31" t="s">
        <v>101</v>
      </c>
      <c r="F37" s="23" t="s">
        <v>39</v>
      </c>
      <c r="G37" s="23" t="s">
        <v>102</v>
      </c>
      <c r="H37" s="26" t="s">
        <v>103</v>
      </c>
      <c r="I37" s="27">
        <v>0</v>
      </c>
      <c r="J37" s="24">
        <v>0</v>
      </c>
      <c r="K37" s="25">
        <v>0</v>
      </c>
      <c r="L37" s="24">
        <v>766.511227</v>
      </c>
      <c r="M37" s="24">
        <v>74.523386</v>
      </c>
      <c r="N37" s="28">
        <v>841.034613</v>
      </c>
      <c r="O37" s="27">
        <v>81.101288</v>
      </c>
      <c r="P37" s="24">
        <v>8.79404</v>
      </c>
      <c r="Q37" s="25">
        <v>89.895328</v>
      </c>
      <c r="R37" s="24">
        <v>613.110499</v>
      </c>
      <c r="S37" s="24">
        <v>61.005349</v>
      </c>
      <c r="T37" s="28">
        <v>674.115848</v>
      </c>
      <c r="U37" s="14" t="s">
        <v>18</v>
      </c>
      <c r="V37" s="20">
        <f t="shared" si="1"/>
        <v>24.76113942362026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100</v>
      </c>
      <c r="E38" s="23" t="s">
        <v>236</v>
      </c>
      <c r="F38" s="23" t="s">
        <v>39</v>
      </c>
      <c r="G38" s="23" t="s">
        <v>102</v>
      </c>
      <c r="H38" s="26" t="s">
        <v>103</v>
      </c>
      <c r="I38" s="27">
        <v>133.31084</v>
      </c>
      <c r="J38" s="24">
        <v>15.41636</v>
      </c>
      <c r="K38" s="25">
        <v>148.7272</v>
      </c>
      <c r="L38" s="24">
        <v>133.31084</v>
      </c>
      <c r="M38" s="24">
        <v>15.41636</v>
      </c>
      <c r="N38" s="28">
        <v>148.7272</v>
      </c>
      <c r="O38" s="27">
        <v>0</v>
      </c>
      <c r="P38" s="24">
        <v>0</v>
      </c>
      <c r="Q38" s="25">
        <v>0</v>
      </c>
      <c r="R38" s="24">
        <v>0</v>
      </c>
      <c r="S38" s="24">
        <v>0</v>
      </c>
      <c r="T38" s="28">
        <v>0</v>
      </c>
      <c r="U38" s="14" t="s">
        <v>18</v>
      </c>
      <c r="V38" s="19" t="s">
        <v>18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104</v>
      </c>
      <c r="E39" s="23" t="s">
        <v>105</v>
      </c>
      <c r="F39" s="23" t="s">
        <v>24</v>
      </c>
      <c r="G39" s="23" t="s">
        <v>106</v>
      </c>
      <c r="H39" s="26" t="s">
        <v>107</v>
      </c>
      <c r="I39" s="27">
        <v>483.128</v>
      </c>
      <c r="J39" s="24">
        <v>137.3994</v>
      </c>
      <c r="K39" s="25">
        <v>620.5274</v>
      </c>
      <c r="L39" s="24">
        <v>2685.784</v>
      </c>
      <c r="M39" s="24">
        <v>895.4735</v>
      </c>
      <c r="N39" s="28">
        <v>3581.2575</v>
      </c>
      <c r="O39" s="27">
        <v>528.064</v>
      </c>
      <c r="P39" s="24">
        <v>90.0538</v>
      </c>
      <c r="Q39" s="25">
        <v>618.1178</v>
      </c>
      <c r="R39" s="24">
        <v>3389.781</v>
      </c>
      <c r="S39" s="24">
        <v>740.3857</v>
      </c>
      <c r="T39" s="28">
        <v>4130.1667</v>
      </c>
      <c r="U39" s="15">
        <f t="shared" si="0"/>
        <v>0.3898286054858646</v>
      </c>
      <c r="V39" s="20">
        <f t="shared" si="1"/>
        <v>-13.290243224323117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104</v>
      </c>
      <c r="E40" s="23" t="s">
        <v>108</v>
      </c>
      <c r="F40" s="23" t="s">
        <v>24</v>
      </c>
      <c r="G40" s="23" t="s">
        <v>106</v>
      </c>
      <c r="H40" s="26" t="s">
        <v>107</v>
      </c>
      <c r="I40" s="27">
        <v>108.468</v>
      </c>
      <c r="J40" s="24">
        <v>30.921</v>
      </c>
      <c r="K40" s="25">
        <v>139.389</v>
      </c>
      <c r="L40" s="24">
        <v>781.601</v>
      </c>
      <c r="M40" s="24">
        <v>260.6946</v>
      </c>
      <c r="N40" s="28">
        <v>1042.2956</v>
      </c>
      <c r="O40" s="27">
        <v>119.584</v>
      </c>
      <c r="P40" s="24">
        <v>20.494</v>
      </c>
      <c r="Q40" s="25">
        <v>140.078</v>
      </c>
      <c r="R40" s="24">
        <v>1137.425</v>
      </c>
      <c r="S40" s="24">
        <v>254.5983</v>
      </c>
      <c r="T40" s="28">
        <v>1392.0233</v>
      </c>
      <c r="U40" s="15">
        <f t="shared" si="0"/>
        <v>-0.49186881594539544</v>
      </c>
      <c r="V40" s="20">
        <f t="shared" si="1"/>
        <v>-25.123695846183047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197</v>
      </c>
      <c r="E41" s="23" t="s">
        <v>198</v>
      </c>
      <c r="F41" s="23" t="s">
        <v>45</v>
      </c>
      <c r="G41" s="23" t="s">
        <v>45</v>
      </c>
      <c r="H41" s="26" t="s">
        <v>133</v>
      </c>
      <c r="I41" s="27">
        <v>0</v>
      </c>
      <c r="J41" s="24">
        <v>0</v>
      </c>
      <c r="K41" s="25">
        <v>0</v>
      </c>
      <c r="L41" s="24">
        <v>62.43</v>
      </c>
      <c r="M41" s="24">
        <v>0</v>
      </c>
      <c r="N41" s="28">
        <v>62.43</v>
      </c>
      <c r="O41" s="27">
        <v>0</v>
      </c>
      <c r="P41" s="24">
        <v>0</v>
      </c>
      <c r="Q41" s="25">
        <v>0</v>
      </c>
      <c r="R41" s="24">
        <v>0</v>
      </c>
      <c r="S41" s="24">
        <v>0</v>
      </c>
      <c r="T41" s="28">
        <v>0</v>
      </c>
      <c r="U41" s="14" t="s">
        <v>18</v>
      </c>
      <c r="V41" s="19" t="s">
        <v>18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109</v>
      </c>
      <c r="E42" s="23" t="s">
        <v>182</v>
      </c>
      <c r="F42" s="23" t="s">
        <v>111</v>
      </c>
      <c r="G42" s="23" t="s">
        <v>112</v>
      </c>
      <c r="H42" s="26" t="s">
        <v>183</v>
      </c>
      <c r="I42" s="27">
        <v>233.0264</v>
      </c>
      <c r="J42" s="24">
        <v>6.7893</v>
      </c>
      <c r="K42" s="25">
        <v>239.8157</v>
      </c>
      <c r="L42" s="24">
        <v>1710.790567</v>
      </c>
      <c r="M42" s="24">
        <v>47.779343</v>
      </c>
      <c r="N42" s="28">
        <v>1758.56991</v>
      </c>
      <c r="O42" s="27">
        <v>0</v>
      </c>
      <c r="P42" s="24">
        <v>0</v>
      </c>
      <c r="Q42" s="25">
        <v>0</v>
      </c>
      <c r="R42" s="24">
        <v>114.060053</v>
      </c>
      <c r="S42" s="24">
        <v>0</v>
      </c>
      <c r="T42" s="28">
        <v>114.060053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109</v>
      </c>
      <c r="E43" s="23" t="s">
        <v>110</v>
      </c>
      <c r="F43" s="23" t="s">
        <v>111</v>
      </c>
      <c r="G43" s="23" t="s">
        <v>112</v>
      </c>
      <c r="H43" s="26" t="s">
        <v>113</v>
      </c>
      <c r="I43" s="27">
        <v>0</v>
      </c>
      <c r="J43" s="24">
        <v>0</v>
      </c>
      <c r="K43" s="25">
        <v>0</v>
      </c>
      <c r="L43" s="24">
        <v>28.176181</v>
      </c>
      <c r="M43" s="24">
        <v>3.333364</v>
      </c>
      <c r="N43" s="28">
        <v>31.509546</v>
      </c>
      <c r="O43" s="27">
        <v>76.00587</v>
      </c>
      <c r="P43" s="24">
        <v>11.3163</v>
      </c>
      <c r="Q43" s="25">
        <v>87.32217</v>
      </c>
      <c r="R43" s="24">
        <v>651.506422</v>
      </c>
      <c r="S43" s="24">
        <v>153.799516</v>
      </c>
      <c r="T43" s="28">
        <v>805.305938</v>
      </c>
      <c r="U43" s="14" t="s">
        <v>18</v>
      </c>
      <c r="V43" s="20">
        <f t="shared" si="1"/>
        <v>-96.0872577100009</v>
      </c>
    </row>
    <row r="44" spans="1:22" ht="15">
      <c r="A44" s="22" t="s">
        <v>9</v>
      </c>
      <c r="B44" s="23" t="s">
        <v>20</v>
      </c>
      <c r="C44" s="23" t="s">
        <v>21</v>
      </c>
      <c r="D44" s="23" t="s">
        <v>114</v>
      </c>
      <c r="E44" s="23" t="s">
        <v>115</v>
      </c>
      <c r="F44" s="23" t="s">
        <v>24</v>
      </c>
      <c r="G44" s="23" t="s">
        <v>116</v>
      </c>
      <c r="H44" s="26" t="s">
        <v>117</v>
      </c>
      <c r="I44" s="27">
        <v>0</v>
      </c>
      <c r="J44" s="24">
        <v>0</v>
      </c>
      <c r="K44" s="25">
        <v>0</v>
      </c>
      <c r="L44" s="24">
        <v>0</v>
      </c>
      <c r="M44" s="24">
        <v>0</v>
      </c>
      <c r="N44" s="28">
        <v>0</v>
      </c>
      <c r="O44" s="27">
        <v>2.508</v>
      </c>
      <c r="P44" s="24">
        <v>0.2668</v>
      </c>
      <c r="Q44" s="25">
        <v>2.7748</v>
      </c>
      <c r="R44" s="24">
        <v>20.3692</v>
      </c>
      <c r="S44" s="24">
        <v>2.187069</v>
      </c>
      <c r="T44" s="28">
        <v>22.556269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118</v>
      </c>
      <c r="E45" s="23" t="s">
        <v>119</v>
      </c>
      <c r="F45" s="23" t="s">
        <v>32</v>
      </c>
      <c r="G45" s="23" t="s">
        <v>33</v>
      </c>
      <c r="H45" s="26" t="s">
        <v>33</v>
      </c>
      <c r="I45" s="27">
        <v>13.387574</v>
      </c>
      <c r="J45" s="24">
        <v>0</v>
      </c>
      <c r="K45" s="25">
        <v>13.387574</v>
      </c>
      <c r="L45" s="24">
        <v>671.854963</v>
      </c>
      <c r="M45" s="24">
        <v>66.280916</v>
      </c>
      <c r="N45" s="28">
        <v>738.135879</v>
      </c>
      <c r="O45" s="27">
        <v>411.439625</v>
      </c>
      <c r="P45" s="24">
        <v>59.40073</v>
      </c>
      <c r="Q45" s="25">
        <v>470.840355</v>
      </c>
      <c r="R45" s="24">
        <v>995.334669</v>
      </c>
      <c r="S45" s="24">
        <v>182.459505</v>
      </c>
      <c r="T45" s="28">
        <v>1177.794174</v>
      </c>
      <c r="U45" s="15">
        <f t="shared" si="0"/>
        <v>-97.1566638547794</v>
      </c>
      <c r="V45" s="20">
        <f t="shared" si="1"/>
        <v>-37.32895820895783</v>
      </c>
    </row>
    <row r="46" spans="1:22" ht="15">
      <c r="A46" s="22" t="s">
        <v>9</v>
      </c>
      <c r="B46" s="23" t="s">
        <v>20</v>
      </c>
      <c r="C46" s="23" t="s">
        <v>21</v>
      </c>
      <c r="D46" s="23" t="s">
        <v>120</v>
      </c>
      <c r="E46" s="31" t="s">
        <v>121</v>
      </c>
      <c r="F46" s="23" t="s">
        <v>24</v>
      </c>
      <c r="G46" s="23" t="s">
        <v>122</v>
      </c>
      <c r="H46" s="26" t="s">
        <v>123</v>
      </c>
      <c r="I46" s="27">
        <v>136.972843</v>
      </c>
      <c r="J46" s="24">
        <v>2.828755</v>
      </c>
      <c r="K46" s="25">
        <v>139.801598</v>
      </c>
      <c r="L46" s="24">
        <v>169.997391</v>
      </c>
      <c r="M46" s="24">
        <v>3.694447</v>
      </c>
      <c r="N46" s="28">
        <v>173.691838</v>
      </c>
      <c r="O46" s="27">
        <v>168.158488</v>
      </c>
      <c r="P46" s="24">
        <v>2.68677</v>
      </c>
      <c r="Q46" s="25">
        <v>170.845258</v>
      </c>
      <c r="R46" s="24">
        <v>1267.868769</v>
      </c>
      <c r="S46" s="24">
        <v>26.678079</v>
      </c>
      <c r="T46" s="28">
        <v>1294.546848</v>
      </c>
      <c r="U46" s="15">
        <f t="shared" si="0"/>
        <v>-18.170630173416924</v>
      </c>
      <c r="V46" s="20">
        <f t="shared" si="1"/>
        <v>-86.58280785524728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124</v>
      </c>
      <c r="E47" s="23" t="s">
        <v>125</v>
      </c>
      <c r="F47" s="23" t="s">
        <v>24</v>
      </c>
      <c r="G47" s="23" t="s">
        <v>126</v>
      </c>
      <c r="H47" s="26" t="s">
        <v>127</v>
      </c>
      <c r="I47" s="27">
        <v>0</v>
      </c>
      <c r="J47" s="24">
        <v>0</v>
      </c>
      <c r="K47" s="25">
        <v>0</v>
      </c>
      <c r="L47" s="24">
        <v>0</v>
      </c>
      <c r="M47" s="24">
        <v>0</v>
      </c>
      <c r="N47" s="28">
        <v>0</v>
      </c>
      <c r="O47" s="27">
        <v>0</v>
      </c>
      <c r="P47" s="24">
        <v>1.50256</v>
      </c>
      <c r="Q47" s="25">
        <v>1.50256</v>
      </c>
      <c r="R47" s="24">
        <v>0</v>
      </c>
      <c r="S47" s="24">
        <v>5.255805</v>
      </c>
      <c r="T47" s="28">
        <v>5.255805</v>
      </c>
      <c r="U47" s="14" t="s">
        <v>18</v>
      </c>
      <c r="V47" s="19" t="s">
        <v>18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128</v>
      </c>
      <c r="E48" s="23" t="s">
        <v>207</v>
      </c>
      <c r="F48" s="23" t="s">
        <v>45</v>
      </c>
      <c r="G48" s="23" t="s">
        <v>45</v>
      </c>
      <c r="H48" s="26" t="s">
        <v>130</v>
      </c>
      <c r="I48" s="27">
        <v>484.635556</v>
      </c>
      <c r="J48" s="24">
        <v>39.880159</v>
      </c>
      <c r="K48" s="25">
        <v>524.515715</v>
      </c>
      <c r="L48" s="24">
        <v>2293.397132</v>
      </c>
      <c r="M48" s="24">
        <v>153.081797</v>
      </c>
      <c r="N48" s="28">
        <v>2446.478929</v>
      </c>
      <c r="O48" s="27">
        <v>0</v>
      </c>
      <c r="P48" s="24">
        <v>0</v>
      </c>
      <c r="Q48" s="25">
        <v>0</v>
      </c>
      <c r="R48" s="24">
        <v>0</v>
      </c>
      <c r="S48" s="24">
        <v>0</v>
      </c>
      <c r="T48" s="28">
        <v>0</v>
      </c>
      <c r="U48" s="14" t="s">
        <v>18</v>
      </c>
      <c r="V48" s="19" t="s">
        <v>18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128</v>
      </c>
      <c r="E49" s="23" t="s">
        <v>129</v>
      </c>
      <c r="F49" s="23" t="s">
        <v>45</v>
      </c>
      <c r="G49" s="23" t="s">
        <v>45</v>
      </c>
      <c r="H49" s="26" t="s">
        <v>130</v>
      </c>
      <c r="I49" s="27">
        <v>0</v>
      </c>
      <c r="J49" s="24">
        <v>0</v>
      </c>
      <c r="K49" s="25">
        <v>0</v>
      </c>
      <c r="L49" s="24">
        <v>1154.59633</v>
      </c>
      <c r="M49" s="24">
        <v>67.930711</v>
      </c>
      <c r="N49" s="28">
        <v>1222.527041</v>
      </c>
      <c r="O49" s="27">
        <v>595.644478</v>
      </c>
      <c r="P49" s="24">
        <v>30.107037</v>
      </c>
      <c r="Q49" s="25">
        <v>625.751515</v>
      </c>
      <c r="R49" s="24">
        <v>4894.026636</v>
      </c>
      <c r="S49" s="24">
        <v>461.732133</v>
      </c>
      <c r="T49" s="28">
        <v>5355.758769</v>
      </c>
      <c r="U49" s="14" t="s">
        <v>18</v>
      </c>
      <c r="V49" s="20">
        <f t="shared" si="1"/>
        <v>-77.17359773415889</v>
      </c>
    </row>
    <row r="50" spans="1:22" ht="15">
      <c r="A50" s="22" t="s">
        <v>9</v>
      </c>
      <c r="B50" s="23" t="s">
        <v>51</v>
      </c>
      <c r="C50" s="23" t="s">
        <v>27</v>
      </c>
      <c r="D50" s="23" t="s">
        <v>128</v>
      </c>
      <c r="E50" s="23" t="s">
        <v>129</v>
      </c>
      <c r="F50" s="23" t="s">
        <v>45</v>
      </c>
      <c r="G50" s="23" t="s">
        <v>45</v>
      </c>
      <c r="H50" s="26" t="s">
        <v>130</v>
      </c>
      <c r="I50" s="27">
        <v>0</v>
      </c>
      <c r="J50" s="24">
        <v>0</v>
      </c>
      <c r="K50" s="25">
        <v>0</v>
      </c>
      <c r="L50" s="24">
        <v>0</v>
      </c>
      <c r="M50" s="24">
        <v>0.014018</v>
      </c>
      <c r="N50" s="28">
        <v>0.014018</v>
      </c>
      <c r="O50" s="27">
        <v>0</v>
      </c>
      <c r="P50" s="24">
        <v>0</v>
      </c>
      <c r="Q50" s="25">
        <v>0</v>
      </c>
      <c r="R50" s="24">
        <v>0</v>
      </c>
      <c r="S50" s="24">
        <v>0</v>
      </c>
      <c r="T50" s="28">
        <v>0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51</v>
      </c>
      <c r="C51" s="23" t="s">
        <v>27</v>
      </c>
      <c r="D51" s="23" t="s">
        <v>128</v>
      </c>
      <c r="E51" s="23" t="s">
        <v>207</v>
      </c>
      <c r="F51" s="23" t="s">
        <v>45</v>
      </c>
      <c r="G51" s="23" t="s">
        <v>45</v>
      </c>
      <c r="H51" s="26" t="s">
        <v>130</v>
      </c>
      <c r="I51" s="27">
        <v>0</v>
      </c>
      <c r="J51" s="24">
        <v>0</v>
      </c>
      <c r="K51" s="25">
        <v>0</v>
      </c>
      <c r="L51" s="24">
        <v>0</v>
      </c>
      <c r="M51" s="24">
        <v>0.011043</v>
      </c>
      <c r="N51" s="28">
        <v>0.011043</v>
      </c>
      <c r="O51" s="27">
        <v>0</v>
      </c>
      <c r="P51" s="24">
        <v>0</v>
      </c>
      <c r="Q51" s="25">
        <v>0</v>
      </c>
      <c r="R51" s="24">
        <v>0</v>
      </c>
      <c r="S51" s="24">
        <v>0</v>
      </c>
      <c r="T51" s="28">
        <v>0</v>
      </c>
      <c r="U51" s="14" t="s">
        <v>18</v>
      </c>
      <c r="V51" s="19" t="s">
        <v>18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131</v>
      </c>
      <c r="E52" s="23" t="s">
        <v>132</v>
      </c>
      <c r="F52" s="23" t="s">
        <v>45</v>
      </c>
      <c r="G52" s="23" t="s">
        <v>45</v>
      </c>
      <c r="H52" s="26" t="s">
        <v>133</v>
      </c>
      <c r="I52" s="27">
        <v>227.200658</v>
      </c>
      <c r="J52" s="24">
        <v>8.213112</v>
      </c>
      <c r="K52" s="25">
        <v>235.413769</v>
      </c>
      <c r="L52" s="24">
        <v>12462.181239</v>
      </c>
      <c r="M52" s="24">
        <v>891.416822</v>
      </c>
      <c r="N52" s="28">
        <v>13353.598061</v>
      </c>
      <c r="O52" s="27">
        <v>1829.764429</v>
      </c>
      <c r="P52" s="24">
        <v>144.866214</v>
      </c>
      <c r="Q52" s="25">
        <v>1974.630643</v>
      </c>
      <c r="R52" s="24">
        <v>17357.35766</v>
      </c>
      <c r="S52" s="24">
        <v>1200.144869</v>
      </c>
      <c r="T52" s="28">
        <v>18557.502529</v>
      </c>
      <c r="U52" s="15">
        <f t="shared" si="0"/>
        <v>-88.07808590256947</v>
      </c>
      <c r="V52" s="20">
        <f t="shared" si="1"/>
        <v>-28.042051778615175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131</v>
      </c>
      <c r="E53" s="23" t="s">
        <v>132</v>
      </c>
      <c r="F53" s="23" t="s">
        <v>45</v>
      </c>
      <c r="G53" s="23" t="s">
        <v>45</v>
      </c>
      <c r="H53" s="26" t="s">
        <v>133</v>
      </c>
      <c r="I53" s="27">
        <v>1729.975279</v>
      </c>
      <c r="J53" s="24">
        <v>152.236145</v>
      </c>
      <c r="K53" s="25">
        <v>1882.211424</v>
      </c>
      <c r="L53" s="24">
        <v>3832.395337</v>
      </c>
      <c r="M53" s="24">
        <v>270.174394</v>
      </c>
      <c r="N53" s="28">
        <v>4102.56973</v>
      </c>
      <c r="O53" s="27">
        <v>0</v>
      </c>
      <c r="P53" s="24">
        <v>0</v>
      </c>
      <c r="Q53" s="25">
        <v>0</v>
      </c>
      <c r="R53" s="24">
        <v>0</v>
      </c>
      <c r="S53" s="24">
        <v>0</v>
      </c>
      <c r="T53" s="28">
        <v>0</v>
      </c>
      <c r="U53" s="14" t="s">
        <v>18</v>
      </c>
      <c r="V53" s="19" t="s">
        <v>18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134</v>
      </c>
      <c r="E54" s="23" t="s">
        <v>135</v>
      </c>
      <c r="F54" s="23" t="s">
        <v>39</v>
      </c>
      <c r="G54" s="23" t="s">
        <v>40</v>
      </c>
      <c r="H54" s="26" t="s">
        <v>136</v>
      </c>
      <c r="I54" s="27">
        <v>0</v>
      </c>
      <c r="J54" s="24">
        <v>875.0423</v>
      </c>
      <c r="K54" s="25">
        <v>875.0423</v>
      </c>
      <c r="L54" s="24">
        <v>0</v>
      </c>
      <c r="M54" s="24">
        <v>5941.1035</v>
      </c>
      <c r="N54" s="28">
        <v>5941.1035</v>
      </c>
      <c r="O54" s="27">
        <v>0</v>
      </c>
      <c r="P54" s="24">
        <v>782.0785</v>
      </c>
      <c r="Q54" s="25">
        <v>782.0785</v>
      </c>
      <c r="R54" s="24">
        <v>2432.2555</v>
      </c>
      <c r="S54" s="24">
        <v>3252.3845</v>
      </c>
      <c r="T54" s="28">
        <v>5684.64</v>
      </c>
      <c r="U54" s="15">
        <f t="shared" si="0"/>
        <v>11.88676072798318</v>
      </c>
      <c r="V54" s="20">
        <f t="shared" si="1"/>
        <v>4.5115170001970295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134</v>
      </c>
      <c r="E55" s="23" t="s">
        <v>137</v>
      </c>
      <c r="F55" s="23" t="s">
        <v>39</v>
      </c>
      <c r="G55" s="23" t="s">
        <v>43</v>
      </c>
      <c r="H55" s="26" t="s">
        <v>43</v>
      </c>
      <c r="I55" s="27">
        <v>299.767636</v>
      </c>
      <c r="J55" s="24">
        <v>208.890165</v>
      </c>
      <c r="K55" s="25">
        <v>508.657801</v>
      </c>
      <c r="L55" s="24">
        <v>2380.015001</v>
      </c>
      <c r="M55" s="24">
        <v>1708.443841</v>
      </c>
      <c r="N55" s="28">
        <v>4088.458842</v>
      </c>
      <c r="O55" s="27">
        <v>401.413</v>
      </c>
      <c r="P55" s="24">
        <v>374.4287</v>
      </c>
      <c r="Q55" s="25">
        <v>775.8417</v>
      </c>
      <c r="R55" s="24">
        <v>1261.881814</v>
      </c>
      <c r="S55" s="24">
        <v>1496.6069</v>
      </c>
      <c r="T55" s="28">
        <v>2758.488714</v>
      </c>
      <c r="U55" s="15">
        <f t="shared" si="0"/>
        <v>-34.437939981828755</v>
      </c>
      <c r="V55" s="20">
        <f t="shared" si="1"/>
        <v>48.213723741194904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134</v>
      </c>
      <c r="E56" s="23" t="s">
        <v>138</v>
      </c>
      <c r="F56" s="23" t="s">
        <v>39</v>
      </c>
      <c r="G56" s="23" t="s">
        <v>40</v>
      </c>
      <c r="H56" s="26" t="s">
        <v>136</v>
      </c>
      <c r="I56" s="27">
        <v>0</v>
      </c>
      <c r="J56" s="24">
        <v>51.0334</v>
      </c>
      <c r="K56" s="25">
        <v>51.0334</v>
      </c>
      <c r="L56" s="24">
        <v>0</v>
      </c>
      <c r="M56" s="24">
        <v>264.1169</v>
      </c>
      <c r="N56" s="28">
        <v>264.1169</v>
      </c>
      <c r="O56" s="27">
        <v>0</v>
      </c>
      <c r="P56" s="24">
        <v>79.3711</v>
      </c>
      <c r="Q56" s="25">
        <v>79.3711</v>
      </c>
      <c r="R56" s="24">
        <v>31.9231</v>
      </c>
      <c r="S56" s="24">
        <v>245.3228</v>
      </c>
      <c r="T56" s="28">
        <v>277.2459</v>
      </c>
      <c r="U56" s="15">
        <f t="shared" si="0"/>
        <v>-35.70279358607856</v>
      </c>
      <c r="V56" s="20">
        <f t="shared" si="1"/>
        <v>-4.735507360072777</v>
      </c>
    </row>
    <row r="57" spans="1:22" ht="15">
      <c r="A57" s="22" t="s">
        <v>9</v>
      </c>
      <c r="B57" s="23" t="s">
        <v>20</v>
      </c>
      <c r="C57" s="23" t="s">
        <v>21</v>
      </c>
      <c r="D57" s="23" t="s">
        <v>140</v>
      </c>
      <c r="E57" s="23" t="s">
        <v>141</v>
      </c>
      <c r="F57" s="23" t="s">
        <v>24</v>
      </c>
      <c r="G57" s="23" t="s">
        <v>58</v>
      </c>
      <c r="H57" s="26" t="s">
        <v>59</v>
      </c>
      <c r="I57" s="27">
        <v>39.83</v>
      </c>
      <c r="J57" s="24">
        <v>0</v>
      </c>
      <c r="K57" s="25">
        <v>39.83</v>
      </c>
      <c r="L57" s="24">
        <v>181.5973</v>
      </c>
      <c r="M57" s="24">
        <v>0</v>
      </c>
      <c r="N57" s="28">
        <v>181.5973</v>
      </c>
      <c r="O57" s="27">
        <v>47.719203</v>
      </c>
      <c r="P57" s="24">
        <v>0</v>
      </c>
      <c r="Q57" s="25">
        <v>47.719203</v>
      </c>
      <c r="R57" s="24">
        <v>295.721565</v>
      </c>
      <c r="S57" s="24">
        <v>0</v>
      </c>
      <c r="T57" s="28">
        <v>295.721565</v>
      </c>
      <c r="U57" s="15">
        <f t="shared" si="0"/>
        <v>-16.532553990895448</v>
      </c>
      <c r="V57" s="20">
        <f t="shared" si="1"/>
        <v>-38.591796644928486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190</v>
      </c>
      <c r="E58" s="23" t="s">
        <v>79</v>
      </c>
      <c r="F58" s="23" t="s">
        <v>45</v>
      </c>
      <c r="G58" s="23" t="s">
        <v>45</v>
      </c>
      <c r="H58" s="26" t="s">
        <v>80</v>
      </c>
      <c r="I58" s="27">
        <v>1302.58585</v>
      </c>
      <c r="J58" s="24">
        <v>119.89266</v>
      </c>
      <c r="K58" s="25">
        <v>1422.47851</v>
      </c>
      <c r="L58" s="24">
        <v>10124.745151</v>
      </c>
      <c r="M58" s="24">
        <v>962.302645</v>
      </c>
      <c r="N58" s="28">
        <v>11087.047796</v>
      </c>
      <c r="O58" s="27">
        <v>0</v>
      </c>
      <c r="P58" s="24">
        <v>0</v>
      </c>
      <c r="Q58" s="25">
        <v>0</v>
      </c>
      <c r="R58" s="24">
        <v>0</v>
      </c>
      <c r="S58" s="24">
        <v>0</v>
      </c>
      <c r="T58" s="28">
        <v>0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142</v>
      </c>
      <c r="E59" s="23" t="s">
        <v>143</v>
      </c>
      <c r="F59" s="23" t="s">
        <v>30</v>
      </c>
      <c r="G59" s="23" t="s">
        <v>31</v>
      </c>
      <c r="H59" s="26" t="s">
        <v>31</v>
      </c>
      <c r="I59" s="27">
        <v>967.24148</v>
      </c>
      <c r="J59" s="24">
        <v>4.84774</v>
      </c>
      <c r="K59" s="25">
        <v>972.08922</v>
      </c>
      <c r="L59" s="24">
        <v>5999.441853</v>
      </c>
      <c r="M59" s="24">
        <v>43.538013</v>
      </c>
      <c r="N59" s="28">
        <v>6042.979866</v>
      </c>
      <c r="O59" s="27">
        <v>655.280425</v>
      </c>
      <c r="P59" s="24">
        <v>3.616766</v>
      </c>
      <c r="Q59" s="25">
        <v>658.89719</v>
      </c>
      <c r="R59" s="24">
        <v>4845.027105</v>
      </c>
      <c r="S59" s="24">
        <v>30.25759</v>
      </c>
      <c r="T59" s="28">
        <v>4875.284695</v>
      </c>
      <c r="U59" s="15">
        <f t="shared" si="0"/>
        <v>47.53276152232488</v>
      </c>
      <c r="V59" s="20">
        <f t="shared" si="1"/>
        <v>23.95132272372864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144</v>
      </c>
      <c r="E60" s="23" t="s">
        <v>145</v>
      </c>
      <c r="F60" s="23" t="s">
        <v>39</v>
      </c>
      <c r="G60" s="23" t="s">
        <v>146</v>
      </c>
      <c r="H60" s="26" t="s">
        <v>146</v>
      </c>
      <c r="I60" s="27">
        <v>282.169069</v>
      </c>
      <c r="J60" s="24">
        <v>92.014135</v>
      </c>
      <c r="K60" s="25">
        <v>374.183204</v>
      </c>
      <c r="L60" s="24">
        <v>2567.501794</v>
      </c>
      <c r="M60" s="24">
        <v>723.367618</v>
      </c>
      <c r="N60" s="28">
        <v>3290.869412</v>
      </c>
      <c r="O60" s="27">
        <v>211.283475</v>
      </c>
      <c r="P60" s="24">
        <v>90.647193</v>
      </c>
      <c r="Q60" s="25">
        <v>301.930668</v>
      </c>
      <c r="R60" s="24">
        <v>1892.185021</v>
      </c>
      <c r="S60" s="24">
        <v>573.76397</v>
      </c>
      <c r="T60" s="28">
        <v>2465.948991</v>
      </c>
      <c r="U60" s="15">
        <f t="shared" si="0"/>
        <v>23.930174592267626</v>
      </c>
      <c r="V60" s="20">
        <f t="shared" si="1"/>
        <v>33.45245274783544</v>
      </c>
    </row>
    <row r="61" spans="1:22" ht="15">
      <c r="A61" s="22" t="s">
        <v>9</v>
      </c>
      <c r="B61" s="23" t="s">
        <v>20</v>
      </c>
      <c r="C61" s="23" t="s">
        <v>21</v>
      </c>
      <c r="D61" s="23" t="s">
        <v>188</v>
      </c>
      <c r="E61" s="23" t="s">
        <v>189</v>
      </c>
      <c r="F61" s="23" t="s">
        <v>24</v>
      </c>
      <c r="G61" s="23" t="s">
        <v>106</v>
      </c>
      <c r="H61" s="26" t="s">
        <v>139</v>
      </c>
      <c r="I61" s="27">
        <v>3.68</v>
      </c>
      <c r="J61" s="24">
        <v>1</v>
      </c>
      <c r="K61" s="25">
        <v>4.68</v>
      </c>
      <c r="L61" s="24">
        <v>41.18</v>
      </c>
      <c r="M61" s="24">
        <v>103.45</v>
      </c>
      <c r="N61" s="28">
        <v>144.63</v>
      </c>
      <c r="O61" s="27">
        <v>0</v>
      </c>
      <c r="P61" s="24">
        <v>0</v>
      </c>
      <c r="Q61" s="25">
        <v>0</v>
      </c>
      <c r="R61" s="24">
        <v>0</v>
      </c>
      <c r="S61" s="24">
        <v>0</v>
      </c>
      <c r="T61" s="28">
        <v>0</v>
      </c>
      <c r="U61" s="14" t="s">
        <v>18</v>
      </c>
      <c r="V61" s="19" t="s">
        <v>18</v>
      </c>
    </row>
    <row r="62" spans="1:22" ht="15">
      <c r="A62" s="22" t="s">
        <v>9</v>
      </c>
      <c r="B62" s="23" t="s">
        <v>20</v>
      </c>
      <c r="C62" s="23" t="s">
        <v>21</v>
      </c>
      <c r="D62" s="23" t="s">
        <v>147</v>
      </c>
      <c r="E62" s="23" t="s">
        <v>148</v>
      </c>
      <c r="F62" s="23" t="s">
        <v>24</v>
      </c>
      <c r="G62" s="23" t="s">
        <v>25</v>
      </c>
      <c r="H62" s="26" t="s">
        <v>26</v>
      </c>
      <c r="I62" s="27">
        <v>30.88895</v>
      </c>
      <c r="J62" s="24">
        <v>1.359946</v>
      </c>
      <c r="K62" s="25">
        <v>32.248896</v>
      </c>
      <c r="L62" s="24">
        <v>357.87874</v>
      </c>
      <c r="M62" s="24">
        <v>16.546739</v>
      </c>
      <c r="N62" s="28">
        <v>374.425479</v>
      </c>
      <c r="O62" s="27">
        <v>90.5577</v>
      </c>
      <c r="P62" s="24">
        <v>4.277899</v>
      </c>
      <c r="Q62" s="25">
        <v>94.835599</v>
      </c>
      <c r="R62" s="24">
        <v>656.781706</v>
      </c>
      <c r="S62" s="24">
        <v>36.591061</v>
      </c>
      <c r="T62" s="28">
        <v>693.372767</v>
      </c>
      <c r="U62" s="15">
        <f t="shared" si="0"/>
        <v>-65.994946686634</v>
      </c>
      <c r="V62" s="20">
        <f t="shared" si="1"/>
        <v>-45.99939645451925</v>
      </c>
    </row>
    <row r="63" spans="1:22" ht="15">
      <c r="A63" s="22" t="s">
        <v>9</v>
      </c>
      <c r="B63" s="23" t="s">
        <v>20</v>
      </c>
      <c r="C63" s="23" t="s">
        <v>21</v>
      </c>
      <c r="D63" s="23" t="s">
        <v>220</v>
      </c>
      <c r="E63" s="23" t="s">
        <v>149</v>
      </c>
      <c r="F63" s="23" t="s">
        <v>24</v>
      </c>
      <c r="G63" s="23" t="s">
        <v>122</v>
      </c>
      <c r="H63" s="26" t="s">
        <v>123</v>
      </c>
      <c r="I63" s="27">
        <v>126.048434</v>
      </c>
      <c r="J63" s="24">
        <v>0</v>
      </c>
      <c r="K63" s="25">
        <v>126.048434</v>
      </c>
      <c r="L63" s="24">
        <v>487.411651</v>
      </c>
      <c r="M63" s="24">
        <v>0</v>
      </c>
      <c r="N63" s="28">
        <v>487.411651</v>
      </c>
      <c r="O63" s="27">
        <v>0</v>
      </c>
      <c r="P63" s="24">
        <v>0</v>
      </c>
      <c r="Q63" s="25">
        <v>0</v>
      </c>
      <c r="R63" s="24">
        <v>1457.017901</v>
      </c>
      <c r="S63" s="24">
        <v>70.78018</v>
      </c>
      <c r="T63" s="28">
        <v>1527.798081</v>
      </c>
      <c r="U63" s="14" t="s">
        <v>18</v>
      </c>
      <c r="V63" s="20">
        <f t="shared" si="1"/>
        <v>-68.0971159041533</v>
      </c>
    </row>
    <row r="64" spans="1:22" ht="15">
      <c r="A64" s="22" t="s">
        <v>9</v>
      </c>
      <c r="B64" s="23" t="s">
        <v>20</v>
      </c>
      <c r="C64" s="23" t="s">
        <v>21</v>
      </c>
      <c r="D64" s="23" t="s">
        <v>199</v>
      </c>
      <c r="E64" s="23" t="s">
        <v>25</v>
      </c>
      <c r="F64" s="23" t="s">
        <v>24</v>
      </c>
      <c r="G64" s="23" t="s">
        <v>25</v>
      </c>
      <c r="H64" s="26" t="s">
        <v>200</v>
      </c>
      <c r="I64" s="27">
        <v>75.6</v>
      </c>
      <c r="J64" s="24">
        <v>0</v>
      </c>
      <c r="K64" s="25">
        <v>75.6</v>
      </c>
      <c r="L64" s="24">
        <v>140.4</v>
      </c>
      <c r="M64" s="24">
        <v>0</v>
      </c>
      <c r="N64" s="28">
        <v>140.4</v>
      </c>
      <c r="O64" s="27">
        <v>0</v>
      </c>
      <c r="P64" s="24">
        <v>0</v>
      </c>
      <c r="Q64" s="25">
        <v>0</v>
      </c>
      <c r="R64" s="24">
        <v>76.9545</v>
      </c>
      <c r="S64" s="24">
        <v>0</v>
      </c>
      <c r="T64" s="28">
        <v>76.9545</v>
      </c>
      <c r="U64" s="14" t="s">
        <v>18</v>
      </c>
      <c r="V64" s="20">
        <f t="shared" si="1"/>
        <v>82.44547102508626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150</v>
      </c>
      <c r="E65" s="23" t="s">
        <v>151</v>
      </c>
      <c r="F65" s="23" t="s">
        <v>24</v>
      </c>
      <c r="G65" s="23" t="s">
        <v>62</v>
      </c>
      <c r="H65" s="26" t="s">
        <v>152</v>
      </c>
      <c r="I65" s="27">
        <v>112.74483</v>
      </c>
      <c r="J65" s="24">
        <v>45.552922</v>
      </c>
      <c r="K65" s="25">
        <v>158.297752</v>
      </c>
      <c r="L65" s="24">
        <v>522.772355</v>
      </c>
      <c r="M65" s="24">
        <v>260.042239</v>
      </c>
      <c r="N65" s="28">
        <v>782.814594</v>
      </c>
      <c r="O65" s="27">
        <v>33.913908</v>
      </c>
      <c r="P65" s="24">
        <v>32.286855</v>
      </c>
      <c r="Q65" s="25">
        <v>66.200763</v>
      </c>
      <c r="R65" s="24">
        <v>173.924163</v>
      </c>
      <c r="S65" s="24">
        <v>177.960061</v>
      </c>
      <c r="T65" s="28">
        <v>351.884224</v>
      </c>
      <c r="U65" s="14" t="s">
        <v>18</v>
      </c>
      <c r="V65" s="19" t="s">
        <v>18</v>
      </c>
    </row>
    <row r="66" spans="1:22" ht="15">
      <c r="A66" s="22" t="s">
        <v>9</v>
      </c>
      <c r="B66" s="23" t="s">
        <v>20</v>
      </c>
      <c r="C66" s="23" t="s">
        <v>27</v>
      </c>
      <c r="D66" s="23" t="s">
        <v>153</v>
      </c>
      <c r="E66" s="23" t="s">
        <v>154</v>
      </c>
      <c r="F66" s="23" t="s">
        <v>39</v>
      </c>
      <c r="G66" s="23" t="s">
        <v>40</v>
      </c>
      <c r="H66" s="26" t="s">
        <v>41</v>
      </c>
      <c r="I66" s="27">
        <v>0</v>
      </c>
      <c r="J66" s="24">
        <v>0</v>
      </c>
      <c r="K66" s="25">
        <v>0</v>
      </c>
      <c r="L66" s="24">
        <v>0</v>
      </c>
      <c r="M66" s="24">
        <v>0</v>
      </c>
      <c r="N66" s="28">
        <v>0</v>
      </c>
      <c r="O66" s="27">
        <v>0</v>
      </c>
      <c r="P66" s="24">
        <v>0</v>
      </c>
      <c r="Q66" s="25">
        <v>0</v>
      </c>
      <c r="R66" s="24">
        <v>8.475574</v>
      </c>
      <c r="S66" s="24">
        <v>21.15625</v>
      </c>
      <c r="T66" s="28">
        <v>29.631824</v>
      </c>
      <c r="U66" s="14" t="s">
        <v>18</v>
      </c>
      <c r="V66" s="19" t="s">
        <v>18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155</v>
      </c>
      <c r="E67" s="23" t="s">
        <v>156</v>
      </c>
      <c r="F67" s="23" t="s">
        <v>45</v>
      </c>
      <c r="G67" s="23" t="s">
        <v>45</v>
      </c>
      <c r="H67" s="26" t="s">
        <v>133</v>
      </c>
      <c r="I67" s="27">
        <v>580.880905</v>
      </c>
      <c r="J67" s="24">
        <v>169.705324</v>
      </c>
      <c r="K67" s="25">
        <v>750.586229</v>
      </c>
      <c r="L67" s="24">
        <v>4497.571694</v>
      </c>
      <c r="M67" s="24">
        <v>1122.130798</v>
      </c>
      <c r="N67" s="28">
        <v>5619.702492</v>
      </c>
      <c r="O67" s="27">
        <v>475.562138</v>
      </c>
      <c r="P67" s="24">
        <v>160.5986</v>
      </c>
      <c r="Q67" s="25">
        <v>636.160738</v>
      </c>
      <c r="R67" s="24">
        <v>4125.372536</v>
      </c>
      <c r="S67" s="24">
        <v>1084.741983</v>
      </c>
      <c r="T67" s="28">
        <v>5210.114518</v>
      </c>
      <c r="U67" s="15">
        <f t="shared" si="0"/>
        <v>17.986883528797716</v>
      </c>
      <c r="V67" s="20">
        <f t="shared" si="1"/>
        <v>7.861400600408075</v>
      </c>
    </row>
    <row r="68" spans="1:22" ht="15">
      <c r="A68" s="22" t="s">
        <v>9</v>
      </c>
      <c r="B68" s="23" t="s">
        <v>20</v>
      </c>
      <c r="C68" s="23" t="s">
        <v>21</v>
      </c>
      <c r="D68" s="23" t="s">
        <v>210</v>
      </c>
      <c r="E68" s="23" t="s">
        <v>211</v>
      </c>
      <c r="F68" s="23" t="s">
        <v>54</v>
      </c>
      <c r="G68" s="23" t="s">
        <v>55</v>
      </c>
      <c r="H68" s="26" t="s">
        <v>212</v>
      </c>
      <c r="I68" s="27">
        <v>0</v>
      </c>
      <c r="J68" s="24">
        <v>0</v>
      </c>
      <c r="K68" s="25">
        <v>0</v>
      </c>
      <c r="L68" s="24">
        <v>0</v>
      </c>
      <c r="M68" s="24">
        <v>0</v>
      </c>
      <c r="N68" s="28">
        <v>0</v>
      </c>
      <c r="O68" s="27">
        <v>0</v>
      </c>
      <c r="P68" s="24">
        <v>0</v>
      </c>
      <c r="Q68" s="25">
        <v>0</v>
      </c>
      <c r="R68" s="24">
        <v>0</v>
      </c>
      <c r="S68" s="24">
        <v>0.6567</v>
      </c>
      <c r="T68" s="28">
        <v>0.6567</v>
      </c>
      <c r="U68" s="14" t="s">
        <v>18</v>
      </c>
      <c r="V68" s="19" t="s">
        <v>18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237</v>
      </c>
      <c r="E69" s="23" t="s">
        <v>238</v>
      </c>
      <c r="F69" s="23" t="s">
        <v>45</v>
      </c>
      <c r="G69" s="23" t="s">
        <v>45</v>
      </c>
      <c r="H69" s="26" t="s">
        <v>239</v>
      </c>
      <c r="I69" s="27">
        <v>17.85</v>
      </c>
      <c r="J69" s="24">
        <v>0</v>
      </c>
      <c r="K69" s="25">
        <v>17.85</v>
      </c>
      <c r="L69" s="24">
        <v>17.85</v>
      </c>
      <c r="M69" s="24">
        <v>0</v>
      </c>
      <c r="N69" s="28">
        <v>17.85</v>
      </c>
      <c r="O69" s="27">
        <v>0</v>
      </c>
      <c r="P69" s="24">
        <v>0</v>
      </c>
      <c r="Q69" s="25">
        <v>0</v>
      </c>
      <c r="R69" s="24">
        <v>0</v>
      </c>
      <c r="S69" s="24">
        <v>0</v>
      </c>
      <c r="T69" s="28">
        <v>0</v>
      </c>
      <c r="U69" s="14" t="s">
        <v>18</v>
      </c>
      <c r="V69" s="19" t="s">
        <v>18</v>
      </c>
    </row>
    <row r="70" spans="1:22" ht="15">
      <c r="A70" s="22" t="s">
        <v>9</v>
      </c>
      <c r="B70" s="23" t="s">
        <v>20</v>
      </c>
      <c r="C70" s="23" t="s">
        <v>21</v>
      </c>
      <c r="D70" s="23" t="s">
        <v>157</v>
      </c>
      <c r="E70" s="23" t="s">
        <v>158</v>
      </c>
      <c r="F70" s="23" t="s">
        <v>32</v>
      </c>
      <c r="G70" s="23" t="s">
        <v>32</v>
      </c>
      <c r="H70" s="26" t="s">
        <v>159</v>
      </c>
      <c r="I70" s="27">
        <v>66.839546</v>
      </c>
      <c r="J70" s="24">
        <v>0.829777</v>
      </c>
      <c r="K70" s="25">
        <v>67.669324</v>
      </c>
      <c r="L70" s="24">
        <v>323.852961</v>
      </c>
      <c r="M70" s="24">
        <v>5.769875</v>
      </c>
      <c r="N70" s="28">
        <v>329.622836</v>
      </c>
      <c r="O70" s="27">
        <v>46.421748</v>
      </c>
      <c r="P70" s="24">
        <v>0.930795</v>
      </c>
      <c r="Q70" s="25">
        <v>47.352543</v>
      </c>
      <c r="R70" s="24">
        <v>284.8017</v>
      </c>
      <c r="S70" s="24">
        <v>8.380579000000001</v>
      </c>
      <c r="T70" s="28">
        <v>293.182279</v>
      </c>
      <c r="U70" s="15">
        <f t="shared" si="0"/>
        <v>42.90536413218611</v>
      </c>
      <c r="V70" s="20">
        <f t="shared" si="1"/>
        <v>12.429317735128187</v>
      </c>
    </row>
    <row r="71" spans="1:22" ht="15">
      <c r="A71" s="22" t="s">
        <v>9</v>
      </c>
      <c r="B71" s="23" t="s">
        <v>20</v>
      </c>
      <c r="C71" s="23" t="s">
        <v>21</v>
      </c>
      <c r="D71" s="23" t="s">
        <v>160</v>
      </c>
      <c r="E71" s="23" t="s">
        <v>161</v>
      </c>
      <c r="F71" s="23" t="s">
        <v>39</v>
      </c>
      <c r="G71" s="23" t="s">
        <v>162</v>
      </c>
      <c r="H71" s="26" t="s">
        <v>162</v>
      </c>
      <c r="I71" s="27">
        <v>0</v>
      </c>
      <c r="J71" s="24">
        <v>0</v>
      </c>
      <c r="K71" s="25">
        <v>0</v>
      </c>
      <c r="L71" s="24">
        <v>0</v>
      </c>
      <c r="M71" s="24">
        <v>0</v>
      </c>
      <c r="N71" s="28">
        <v>0</v>
      </c>
      <c r="O71" s="27">
        <v>12</v>
      </c>
      <c r="P71" s="24">
        <v>0</v>
      </c>
      <c r="Q71" s="25">
        <v>12</v>
      </c>
      <c r="R71" s="24">
        <v>71.44</v>
      </c>
      <c r="S71" s="24">
        <v>0</v>
      </c>
      <c r="T71" s="28">
        <v>71.44</v>
      </c>
      <c r="U71" s="14" t="s">
        <v>18</v>
      </c>
      <c r="V71" s="19" t="s">
        <v>18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163</v>
      </c>
      <c r="E72" s="23" t="s">
        <v>164</v>
      </c>
      <c r="F72" s="23" t="s">
        <v>54</v>
      </c>
      <c r="G72" s="23" t="s">
        <v>55</v>
      </c>
      <c r="H72" s="26" t="s">
        <v>70</v>
      </c>
      <c r="I72" s="27">
        <v>110.045661</v>
      </c>
      <c r="J72" s="24">
        <v>40.569505</v>
      </c>
      <c r="K72" s="25">
        <v>150.615165</v>
      </c>
      <c r="L72" s="24">
        <v>1095.575579</v>
      </c>
      <c r="M72" s="24">
        <v>330.695883</v>
      </c>
      <c r="N72" s="28">
        <v>1426.271462</v>
      </c>
      <c r="O72" s="27">
        <v>149.316633</v>
      </c>
      <c r="P72" s="24">
        <v>38.480467</v>
      </c>
      <c r="Q72" s="25">
        <v>187.797101</v>
      </c>
      <c r="R72" s="24">
        <v>936.476419</v>
      </c>
      <c r="S72" s="24">
        <v>263.665204</v>
      </c>
      <c r="T72" s="28">
        <v>1200.141623</v>
      </c>
      <c r="U72" s="15">
        <f t="shared" si="0"/>
        <v>-19.79899359575311</v>
      </c>
      <c r="V72" s="20">
        <f t="shared" si="1"/>
        <v>18.84192954117716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165</v>
      </c>
      <c r="E73" s="23" t="s">
        <v>166</v>
      </c>
      <c r="F73" s="23" t="s">
        <v>39</v>
      </c>
      <c r="G73" s="23" t="s">
        <v>102</v>
      </c>
      <c r="H73" s="26" t="s">
        <v>103</v>
      </c>
      <c r="I73" s="27">
        <v>1658.017318</v>
      </c>
      <c r="J73" s="24">
        <v>39.289488</v>
      </c>
      <c r="K73" s="25">
        <v>1697.306806</v>
      </c>
      <c r="L73" s="24">
        <v>13643.523618</v>
      </c>
      <c r="M73" s="24">
        <v>395.861096</v>
      </c>
      <c r="N73" s="28">
        <v>14039.384715</v>
      </c>
      <c r="O73" s="27">
        <v>1891.553359</v>
      </c>
      <c r="P73" s="24">
        <v>49.659067</v>
      </c>
      <c r="Q73" s="25">
        <v>1941.212426</v>
      </c>
      <c r="R73" s="24">
        <v>14091.817912</v>
      </c>
      <c r="S73" s="24">
        <v>462.891786</v>
      </c>
      <c r="T73" s="28">
        <v>14554.709698</v>
      </c>
      <c r="U73" s="15">
        <f t="shared" si="0"/>
        <v>-12.56460224204231</v>
      </c>
      <c r="V73" s="20">
        <f t="shared" si="1"/>
        <v>-3.5406063995272463</v>
      </c>
    </row>
    <row r="74" spans="1:22" ht="15">
      <c r="A74" s="22" t="s">
        <v>9</v>
      </c>
      <c r="B74" s="23" t="s">
        <v>20</v>
      </c>
      <c r="C74" s="23" t="s">
        <v>21</v>
      </c>
      <c r="D74" s="23" t="s">
        <v>208</v>
      </c>
      <c r="E74" s="23" t="s">
        <v>139</v>
      </c>
      <c r="F74" s="23" t="s">
        <v>24</v>
      </c>
      <c r="G74" s="23" t="s">
        <v>106</v>
      </c>
      <c r="H74" s="26" t="s">
        <v>139</v>
      </c>
      <c r="I74" s="27">
        <v>0</v>
      </c>
      <c r="J74" s="24">
        <v>0</v>
      </c>
      <c r="K74" s="25">
        <v>0</v>
      </c>
      <c r="L74" s="24">
        <v>0</v>
      </c>
      <c r="M74" s="24">
        <v>27.704</v>
      </c>
      <c r="N74" s="28">
        <v>27.704</v>
      </c>
      <c r="O74" s="27">
        <v>0</v>
      </c>
      <c r="P74" s="24">
        <v>4.2588</v>
      </c>
      <c r="Q74" s="25">
        <v>4.2588</v>
      </c>
      <c r="R74" s="24">
        <v>0</v>
      </c>
      <c r="S74" s="24">
        <v>22.705738</v>
      </c>
      <c r="T74" s="28">
        <v>22.705738</v>
      </c>
      <c r="U74" s="14" t="s">
        <v>18</v>
      </c>
      <c r="V74" s="20">
        <f t="shared" si="1"/>
        <v>22.01321093372961</v>
      </c>
    </row>
    <row r="75" spans="1:22" ht="15">
      <c r="A75" s="22" t="s">
        <v>9</v>
      </c>
      <c r="B75" s="23" t="s">
        <v>20</v>
      </c>
      <c r="C75" s="23" t="s">
        <v>27</v>
      </c>
      <c r="D75" s="23" t="s">
        <v>167</v>
      </c>
      <c r="E75" s="23" t="s">
        <v>168</v>
      </c>
      <c r="F75" s="23" t="s">
        <v>45</v>
      </c>
      <c r="G75" s="23" t="s">
        <v>45</v>
      </c>
      <c r="H75" s="26" t="s">
        <v>169</v>
      </c>
      <c r="I75" s="27">
        <v>973.1799</v>
      </c>
      <c r="J75" s="24">
        <v>332.69</v>
      </c>
      <c r="K75" s="25">
        <v>1305.8699</v>
      </c>
      <c r="L75" s="24">
        <v>10747.5054</v>
      </c>
      <c r="M75" s="24">
        <v>2288.3197</v>
      </c>
      <c r="N75" s="28">
        <v>13035.8251</v>
      </c>
      <c r="O75" s="27">
        <v>0</v>
      </c>
      <c r="P75" s="24">
        <v>0</v>
      </c>
      <c r="Q75" s="25">
        <v>0</v>
      </c>
      <c r="R75" s="24">
        <v>208.2794</v>
      </c>
      <c r="S75" s="24">
        <v>641.4382</v>
      </c>
      <c r="T75" s="28">
        <v>849.7176</v>
      </c>
      <c r="U75" s="14" t="s">
        <v>18</v>
      </c>
      <c r="V75" s="19" t="s">
        <v>18</v>
      </c>
    </row>
    <row r="76" spans="1:22" ht="15">
      <c r="A76" s="22" t="s">
        <v>9</v>
      </c>
      <c r="B76" s="23" t="s">
        <v>20</v>
      </c>
      <c r="C76" s="23" t="s">
        <v>27</v>
      </c>
      <c r="D76" s="23" t="s">
        <v>170</v>
      </c>
      <c r="E76" s="23" t="s">
        <v>171</v>
      </c>
      <c r="F76" s="23" t="s">
        <v>39</v>
      </c>
      <c r="G76" s="23" t="s">
        <v>146</v>
      </c>
      <c r="H76" s="26" t="s">
        <v>172</v>
      </c>
      <c r="I76" s="27">
        <v>1270.5766</v>
      </c>
      <c r="J76" s="24">
        <v>32.9705</v>
      </c>
      <c r="K76" s="25">
        <v>1303.5471</v>
      </c>
      <c r="L76" s="24">
        <v>10389.016445</v>
      </c>
      <c r="M76" s="24">
        <v>307.158609</v>
      </c>
      <c r="N76" s="28">
        <v>10696.175054</v>
      </c>
      <c r="O76" s="27">
        <v>1024.1396</v>
      </c>
      <c r="P76" s="24">
        <v>40.5875</v>
      </c>
      <c r="Q76" s="25">
        <v>1064.7271</v>
      </c>
      <c r="R76" s="24">
        <v>6690.279</v>
      </c>
      <c r="S76" s="24">
        <v>238.1972</v>
      </c>
      <c r="T76" s="28">
        <v>6928.4762</v>
      </c>
      <c r="U76" s="15">
        <f aca="true" t="shared" si="2" ref="U75:U87">+((K76/Q76)-1)*100</f>
        <v>22.43016074259778</v>
      </c>
      <c r="V76" s="20">
        <f aca="true" t="shared" si="3" ref="V75:V87">+((N76/T76)-1)*100</f>
        <v>54.37990613289541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173</v>
      </c>
      <c r="E77" s="23" t="s">
        <v>143</v>
      </c>
      <c r="F77" s="23" t="s">
        <v>54</v>
      </c>
      <c r="G77" s="23" t="s">
        <v>55</v>
      </c>
      <c r="H77" s="26" t="s">
        <v>55</v>
      </c>
      <c r="I77" s="27">
        <v>794.315695</v>
      </c>
      <c r="J77" s="24">
        <v>89.649389</v>
      </c>
      <c r="K77" s="25">
        <v>883.965084</v>
      </c>
      <c r="L77" s="24">
        <v>6997.512316</v>
      </c>
      <c r="M77" s="24">
        <v>586.828861</v>
      </c>
      <c r="N77" s="28">
        <v>7584.341177</v>
      </c>
      <c r="O77" s="27">
        <v>906.848832</v>
      </c>
      <c r="P77" s="24">
        <v>70.503032</v>
      </c>
      <c r="Q77" s="25">
        <v>977.351864</v>
      </c>
      <c r="R77" s="24">
        <v>6121.644467</v>
      </c>
      <c r="S77" s="24">
        <v>583.244811</v>
      </c>
      <c r="T77" s="28">
        <v>6704.889278</v>
      </c>
      <c r="U77" s="15">
        <f t="shared" si="2"/>
        <v>-9.555082815087356</v>
      </c>
      <c r="V77" s="20">
        <f t="shared" si="3"/>
        <v>13.116576016932102</v>
      </c>
    </row>
    <row r="78" spans="1:22" ht="15">
      <c r="A78" s="22" t="s">
        <v>9</v>
      </c>
      <c r="B78" s="23" t="s">
        <v>20</v>
      </c>
      <c r="C78" s="23" t="s">
        <v>27</v>
      </c>
      <c r="D78" s="23" t="s">
        <v>173</v>
      </c>
      <c r="E78" s="23" t="s">
        <v>214</v>
      </c>
      <c r="F78" s="23" t="s">
        <v>54</v>
      </c>
      <c r="G78" s="23" t="s">
        <v>55</v>
      </c>
      <c r="H78" s="26" t="s">
        <v>176</v>
      </c>
      <c r="I78" s="27">
        <v>442.289551</v>
      </c>
      <c r="J78" s="24">
        <v>43.068701</v>
      </c>
      <c r="K78" s="25">
        <v>485.358251</v>
      </c>
      <c r="L78" s="24">
        <v>2312.46184</v>
      </c>
      <c r="M78" s="24">
        <v>153.897959</v>
      </c>
      <c r="N78" s="28">
        <v>2466.359799</v>
      </c>
      <c r="O78" s="27">
        <v>0</v>
      </c>
      <c r="P78" s="24">
        <v>0</v>
      </c>
      <c r="Q78" s="25">
        <v>0</v>
      </c>
      <c r="R78" s="24">
        <v>0</v>
      </c>
      <c r="S78" s="24">
        <v>0</v>
      </c>
      <c r="T78" s="28">
        <v>0</v>
      </c>
      <c r="U78" s="14" t="s">
        <v>18</v>
      </c>
      <c r="V78" s="19" t="s">
        <v>18</v>
      </c>
    </row>
    <row r="79" spans="1:22" ht="15">
      <c r="A79" s="22" t="s">
        <v>9</v>
      </c>
      <c r="B79" s="23" t="s">
        <v>20</v>
      </c>
      <c r="C79" s="23" t="s">
        <v>27</v>
      </c>
      <c r="D79" s="23" t="s">
        <v>173</v>
      </c>
      <c r="E79" s="23" t="s">
        <v>213</v>
      </c>
      <c r="F79" s="23" t="s">
        <v>54</v>
      </c>
      <c r="G79" s="23" t="s">
        <v>55</v>
      </c>
      <c r="H79" s="26" t="s">
        <v>70</v>
      </c>
      <c r="I79" s="27">
        <v>320.982154</v>
      </c>
      <c r="J79" s="24">
        <v>18.858184</v>
      </c>
      <c r="K79" s="25">
        <v>339.840338</v>
      </c>
      <c r="L79" s="24">
        <v>2297.943495</v>
      </c>
      <c r="M79" s="24">
        <v>118.779428</v>
      </c>
      <c r="N79" s="28">
        <v>2416.722923</v>
      </c>
      <c r="O79" s="27">
        <v>0</v>
      </c>
      <c r="P79" s="24">
        <v>0</v>
      </c>
      <c r="Q79" s="25">
        <v>0</v>
      </c>
      <c r="R79" s="24">
        <v>0</v>
      </c>
      <c r="S79" s="24">
        <v>0</v>
      </c>
      <c r="T79" s="28">
        <v>0</v>
      </c>
      <c r="U79" s="14" t="s">
        <v>18</v>
      </c>
      <c r="V79" s="19" t="s">
        <v>18</v>
      </c>
    </row>
    <row r="80" spans="1:22" ht="15">
      <c r="A80" s="22" t="s">
        <v>9</v>
      </c>
      <c r="B80" s="23" t="s">
        <v>20</v>
      </c>
      <c r="C80" s="23" t="s">
        <v>27</v>
      </c>
      <c r="D80" s="23" t="s">
        <v>173</v>
      </c>
      <c r="E80" s="23" t="s">
        <v>175</v>
      </c>
      <c r="F80" s="23" t="s">
        <v>54</v>
      </c>
      <c r="G80" s="23" t="s">
        <v>55</v>
      </c>
      <c r="H80" s="26" t="s">
        <v>55</v>
      </c>
      <c r="I80" s="27">
        <v>0</v>
      </c>
      <c r="J80" s="24">
        <v>0</v>
      </c>
      <c r="K80" s="25">
        <v>0</v>
      </c>
      <c r="L80" s="24">
        <v>1950.793997</v>
      </c>
      <c r="M80" s="24">
        <v>147.204289</v>
      </c>
      <c r="N80" s="28">
        <v>2097.998286</v>
      </c>
      <c r="O80" s="27">
        <v>400.430757</v>
      </c>
      <c r="P80" s="24">
        <v>28.345929</v>
      </c>
      <c r="Q80" s="25">
        <v>428.776686</v>
      </c>
      <c r="R80" s="24">
        <v>2648.960344</v>
      </c>
      <c r="S80" s="24">
        <v>261.762202</v>
      </c>
      <c r="T80" s="28">
        <v>2910.722546</v>
      </c>
      <c r="U80" s="14" t="s">
        <v>18</v>
      </c>
      <c r="V80" s="20">
        <f t="shared" si="3"/>
        <v>-27.92173582868176</v>
      </c>
    </row>
    <row r="81" spans="1:22" ht="15">
      <c r="A81" s="22" t="s">
        <v>9</v>
      </c>
      <c r="B81" s="23" t="s">
        <v>20</v>
      </c>
      <c r="C81" s="23" t="s">
        <v>27</v>
      </c>
      <c r="D81" s="23" t="s">
        <v>173</v>
      </c>
      <c r="E81" s="23" t="s">
        <v>177</v>
      </c>
      <c r="F81" s="23" t="s">
        <v>54</v>
      </c>
      <c r="G81" s="23" t="s">
        <v>55</v>
      </c>
      <c r="H81" s="26" t="s">
        <v>55</v>
      </c>
      <c r="I81" s="27">
        <v>222.181371</v>
      </c>
      <c r="J81" s="24">
        <v>39.590158</v>
      </c>
      <c r="K81" s="25">
        <v>261.771529</v>
      </c>
      <c r="L81" s="24">
        <v>1251.345377</v>
      </c>
      <c r="M81" s="24">
        <v>183.201504</v>
      </c>
      <c r="N81" s="28">
        <v>1434.546881</v>
      </c>
      <c r="O81" s="27">
        <v>152.458428</v>
      </c>
      <c r="P81" s="24">
        <v>23.309706</v>
      </c>
      <c r="Q81" s="25">
        <v>175.768134</v>
      </c>
      <c r="R81" s="24">
        <v>1072.823949</v>
      </c>
      <c r="S81" s="24">
        <v>145.954419</v>
      </c>
      <c r="T81" s="28">
        <v>1218.778368</v>
      </c>
      <c r="U81" s="15">
        <f t="shared" si="2"/>
        <v>48.93002675900284</v>
      </c>
      <c r="V81" s="20">
        <f t="shared" si="3"/>
        <v>17.703671041854264</v>
      </c>
    </row>
    <row r="82" spans="1:22" ht="15">
      <c r="A82" s="22" t="s">
        <v>9</v>
      </c>
      <c r="B82" s="23" t="s">
        <v>20</v>
      </c>
      <c r="C82" s="23" t="s">
        <v>27</v>
      </c>
      <c r="D82" s="23" t="s">
        <v>173</v>
      </c>
      <c r="E82" s="23" t="s">
        <v>174</v>
      </c>
      <c r="F82" s="23" t="s">
        <v>54</v>
      </c>
      <c r="G82" s="23" t="s">
        <v>55</v>
      </c>
      <c r="H82" s="26" t="s">
        <v>70</v>
      </c>
      <c r="I82" s="27">
        <v>5.02726</v>
      </c>
      <c r="J82" s="24">
        <v>0.294735</v>
      </c>
      <c r="K82" s="25">
        <v>5.321994</v>
      </c>
      <c r="L82" s="24">
        <v>537.672131</v>
      </c>
      <c r="M82" s="24">
        <v>30.327182</v>
      </c>
      <c r="N82" s="28">
        <v>567.999313</v>
      </c>
      <c r="O82" s="27">
        <v>524.813805</v>
      </c>
      <c r="P82" s="24">
        <v>26.151721</v>
      </c>
      <c r="Q82" s="25">
        <v>550.965526</v>
      </c>
      <c r="R82" s="24">
        <v>3847.518515</v>
      </c>
      <c r="S82" s="24">
        <v>196.288018</v>
      </c>
      <c r="T82" s="28">
        <v>4043.806533</v>
      </c>
      <c r="U82" s="15">
        <f t="shared" si="2"/>
        <v>-99.0340604359337</v>
      </c>
      <c r="V82" s="20">
        <f t="shared" si="3"/>
        <v>-85.95384550757389</v>
      </c>
    </row>
    <row r="83" spans="1:22" ht="15">
      <c r="A83" s="22" t="s">
        <v>9</v>
      </c>
      <c r="B83" s="23" t="s">
        <v>20</v>
      </c>
      <c r="C83" s="23" t="s">
        <v>27</v>
      </c>
      <c r="D83" s="23" t="s">
        <v>173</v>
      </c>
      <c r="E83" s="23" t="s">
        <v>178</v>
      </c>
      <c r="F83" s="23" t="s">
        <v>54</v>
      </c>
      <c r="G83" s="23" t="s">
        <v>55</v>
      </c>
      <c r="H83" s="26" t="s">
        <v>176</v>
      </c>
      <c r="I83" s="27">
        <v>0</v>
      </c>
      <c r="J83" s="24">
        <v>0</v>
      </c>
      <c r="K83" s="25">
        <v>0</v>
      </c>
      <c r="L83" s="24">
        <v>328.03232</v>
      </c>
      <c r="M83" s="24">
        <v>21.746625</v>
      </c>
      <c r="N83" s="28">
        <v>349.778945</v>
      </c>
      <c r="O83" s="27">
        <v>87.099542</v>
      </c>
      <c r="P83" s="24">
        <v>6.074009</v>
      </c>
      <c r="Q83" s="25">
        <v>93.173551</v>
      </c>
      <c r="R83" s="24">
        <v>793.829238</v>
      </c>
      <c r="S83" s="24">
        <v>64.809185</v>
      </c>
      <c r="T83" s="28">
        <v>858.638423</v>
      </c>
      <c r="U83" s="14" t="s">
        <v>18</v>
      </c>
      <c r="V83" s="20">
        <f t="shared" si="3"/>
        <v>-59.263534494775335</v>
      </c>
    </row>
    <row r="84" spans="1:22" ht="15">
      <c r="A84" s="22" t="s">
        <v>9</v>
      </c>
      <c r="B84" s="23" t="s">
        <v>20</v>
      </c>
      <c r="C84" s="23" t="s">
        <v>27</v>
      </c>
      <c r="D84" s="23" t="s">
        <v>173</v>
      </c>
      <c r="E84" s="23" t="s">
        <v>206</v>
      </c>
      <c r="F84" s="23" t="s">
        <v>54</v>
      </c>
      <c r="G84" s="23" t="s">
        <v>55</v>
      </c>
      <c r="H84" s="26" t="s">
        <v>55</v>
      </c>
      <c r="I84" s="27">
        <v>0</v>
      </c>
      <c r="J84" s="24">
        <v>0</v>
      </c>
      <c r="K84" s="25">
        <v>0</v>
      </c>
      <c r="L84" s="24">
        <v>41.294602</v>
      </c>
      <c r="M84" s="24">
        <v>3.346581</v>
      </c>
      <c r="N84" s="28">
        <v>44.641182</v>
      </c>
      <c r="O84" s="27">
        <v>0</v>
      </c>
      <c r="P84" s="24">
        <v>0</v>
      </c>
      <c r="Q84" s="25">
        <v>0</v>
      </c>
      <c r="R84" s="24">
        <v>0</v>
      </c>
      <c r="S84" s="24">
        <v>0</v>
      </c>
      <c r="T84" s="28">
        <v>0</v>
      </c>
      <c r="U84" s="14" t="s">
        <v>18</v>
      </c>
      <c r="V84" s="19" t="s">
        <v>18</v>
      </c>
    </row>
    <row r="85" spans="1:22" ht="15">
      <c r="A85" s="22" t="s">
        <v>9</v>
      </c>
      <c r="B85" s="23" t="s">
        <v>20</v>
      </c>
      <c r="C85" s="23" t="s">
        <v>27</v>
      </c>
      <c r="D85" s="23" t="s">
        <v>173</v>
      </c>
      <c r="E85" s="23" t="s">
        <v>240</v>
      </c>
      <c r="F85" s="23" t="s">
        <v>54</v>
      </c>
      <c r="G85" s="23" t="s">
        <v>55</v>
      </c>
      <c r="H85" s="26" t="s">
        <v>176</v>
      </c>
      <c r="I85" s="27">
        <v>0</v>
      </c>
      <c r="J85" s="24">
        <v>0</v>
      </c>
      <c r="K85" s="25">
        <v>0</v>
      </c>
      <c r="L85" s="24">
        <v>0</v>
      </c>
      <c r="M85" s="24">
        <v>0</v>
      </c>
      <c r="N85" s="28">
        <v>0</v>
      </c>
      <c r="O85" s="27">
        <v>47.22396</v>
      </c>
      <c r="P85" s="24">
        <v>3.263361</v>
      </c>
      <c r="Q85" s="25">
        <v>50.487321</v>
      </c>
      <c r="R85" s="24">
        <v>47.22396</v>
      </c>
      <c r="S85" s="24">
        <v>3.263361</v>
      </c>
      <c r="T85" s="28">
        <v>50.487321</v>
      </c>
      <c r="U85" s="14" t="s">
        <v>18</v>
      </c>
      <c r="V85" s="19" t="s">
        <v>18</v>
      </c>
    </row>
    <row r="86" spans="1:22" ht="15">
      <c r="A86" s="22" t="s">
        <v>9</v>
      </c>
      <c r="B86" s="23" t="s">
        <v>20</v>
      </c>
      <c r="C86" s="23" t="s">
        <v>27</v>
      </c>
      <c r="D86" s="23" t="s">
        <v>215</v>
      </c>
      <c r="E86" s="23" t="s">
        <v>216</v>
      </c>
      <c r="F86" s="23" t="s">
        <v>24</v>
      </c>
      <c r="G86" s="23" t="s">
        <v>217</v>
      </c>
      <c r="H86" s="26" t="s">
        <v>218</v>
      </c>
      <c r="I86" s="27">
        <v>0</v>
      </c>
      <c r="J86" s="24">
        <v>0</v>
      </c>
      <c r="K86" s="25">
        <v>0</v>
      </c>
      <c r="L86" s="24">
        <v>0</v>
      </c>
      <c r="M86" s="24">
        <v>7.35</v>
      </c>
      <c r="N86" s="28">
        <v>7.35</v>
      </c>
      <c r="O86" s="27">
        <v>0</v>
      </c>
      <c r="P86" s="24">
        <v>0</v>
      </c>
      <c r="Q86" s="25">
        <v>0</v>
      </c>
      <c r="R86" s="24">
        <v>0</v>
      </c>
      <c r="S86" s="24">
        <v>0</v>
      </c>
      <c r="T86" s="28">
        <v>0</v>
      </c>
      <c r="U86" s="14" t="s">
        <v>18</v>
      </c>
      <c r="V86" s="19" t="s">
        <v>18</v>
      </c>
    </row>
    <row r="87" spans="1:22" ht="15">
      <c r="A87" s="22" t="s">
        <v>9</v>
      </c>
      <c r="B87" s="23" t="s">
        <v>20</v>
      </c>
      <c r="C87" s="23" t="s">
        <v>27</v>
      </c>
      <c r="D87" s="23" t="s">
        <v>193</v>
      </c>
      <c r="E87" s="23" t="s">
        <v>194</v>
      </c>
      <c r="F87" s="23" t="s">
        <v>82</v>
      </c>
      <c r="G87" s="23" t="s">
        <v>195</v>
      </c>
      <c r="H87" s="26" t="s">
        <v>196</v>
      </c>
      <c r="I87" s="27">
        <v>0</v>
      </c>
      <c r="J87" s="24">
        <v>0</v>
      </c>
      <c r="K87" s="25">
        <v>0</v>
      </c>
      <c r="L87" s="24">
        <v>0</v>
      </c>
      <c r="M87" s="24">
        <v>1.189999</v>
      </c>
      <c r="N87" s="28">
        <v>1.189999</v>
      </c>
      <c r="O87" s="27">
        <v>0</v>
      </c>
      <c r="P87" s="24">
        <v>0</v>
      </c>
      <c r="Q87" s="25">
        <v>0</v>
      </c>
      <c r="R87" s="24">
        <v>0</v>
      </c>
      <c r="S87" s="24">
        <v>0</v>
      </c>
      <c r="T87" s="28">
        <v>0</v>
      </c>
      <c r="U87" s="14" t="s">
        <v>18</v>
      </c>
      <c r="V87" s="19" t="s">
        <v>18</v>
      </c>
    </row>
    <row r="88" spans="1:22" ht="15">
      <c r="A88" s="11"/>
      <c r="B88" s="7"/>
      <c r="C88" s="7"/>
      <c r="D88" s="7"/>
      <c r="E88" s="7"/>
      <c r="F88" s="7"/>
      <c r="G88" s="7"/>
      <c r="H88" s="10"/>
      <c r="I88" s="12"/>
      <c r="J88" s="8"/>
      <c r="K88" s="9"/>
      <c r="L88" s="8"/>
      <c r="M88" s="8"/>
      <c r="N88" s="13"/>
      <c r="O88" s="12"/>
      <c r="P88" s="8"/>
      <c r="Q88" s="9"/>
      <c r="R88" s="8"/>
      <c r="S88" s="8"/>
      <c r="T88" s="13"/>
      <c r="U88" s="16"/>
      <c r="V88" s="21"/>
    </row>
    <row r="89" spans="1:22" s="5" customFormat="1" ht="20.25" customHeight="1" thickBot="1">
      <c r="A89" s="46" t="s">
        <v>9</v>
      </c>
      <c r="B89" s="47"/>
      <c r="C89" s="47"/>
      <c r="D89" s="47"/>
      <c r="E89" s="47"/>
      <c r="F89" s="47"/>
      <c r="G89" s="47"/>
      <c r="H89" s="48"/>
      <c r="I89" s="35">
        <f>SUM(I6:I87)</f>
        <v>21447.807705000003</v>
      </c>
      <c r="J89" s="36">
        <f>SUM(J6:J87)</f>
        <v>4362.2516749999995</v>
      </c>
      <c r="K89" s="36">
        <f>SUM(K6:K87)</f>
        <v>25810.059376999998</v>
      </c>
      <c r="L89" s="36">
        <f>SUM(L6:L87)</f>
        <v>173568.60592499995</v>
      </c>
      <c r="M89" s="36">
        <f>SUM(M6:M87)</f>
        <v>30540.280720000006</v>
      </c>
      <c r="N89" s="37">
        <f>SUM(N6:N87)</f>
        <v>204108.88664299995</v>
      </c>
      <c r="O89" s="35">
        <f>SUM(O6:O87)</f>
        <v>21042.383229000003</v>
      </c>
      <c r="P89" s="36">
        <f>SUM(P6:P87)</f>
        <v>3622.5004559999998</v>
      </c>
      <c r="Q89" s="36">
        <f>SUM(Q6:Q87)</f>
        <v>24664.88368400001</v>
      </c>
      <c r="R89" s="36">
        <f>SUM(R6:R87)</f>
        <v>153030.40686400002</v>
      </c>
      <c r="S89" s="36">
        <f>SUM(S6:S87)</f>
        <v>25146.322066000004</v>
      </c>
      <c r="T89" s="37">
        <f>SUM(T6:T87)</f>
        <v>178176.7289279999</v>
      </c>
      <c r="U89" s="38">
        <f>+((K89/Q89)-1)*100</f>
        <v>4.6429397668023675</v>
      </c>
      <c r="V89" s="39">
        <f>+((N89/T89)-1)*100</f>
        <v>14.5541776813509</v>
      </c>
    </row>
    <row r="90" spans="1:22" ht="21" customHeight="1">
      <c r="A90" s="11"/>
      <c r="B90" s="7"/>
      <c r="C90" s="7"/>
      <c r="D90" s="7"/>
      <c r="E90" s="7"/>
      <c r="F90" s="7"/>
      <c r="G90" s="7"/>
      <c r="H90" s="10"/>
      <c r="I90" s="12"/>
      <c r="J90" s="8"/>
      <c r="K90" s="9"/>
      <c r="L90" s="8"/>
      <c r="M90" s="8"/>
      <c r="N90" s="13"/>
      <c r="O90" s="12"/>
      <c r="P90" s="8"/>
      <c r="Q90" s="9"/>
      <c r="R90" s="8"/>
      <c r="S90" s="8"/>
      <c r="T90" s="13"/>
      <c r="U90" s="16"/>
      <c r="V90" s="21"/>
    </row>
    <row r="91" spans="1:22" ht="15">
      <c r="A91" s="22" t="s">
        <v>201</v>
      </c>
      <c r="B91" s="23"/>
      <c r="C91" s="23" t="s">
        <v>27</v>
      </c>
      <c r="D91" s="23" t="s">
        <v>202</v>
      </c>
      <c r="E91" s="23" t="s">
        <v>203</v>
      </c>
      <c r="F91" s="23" t="s">
        <v>54</v>
      </c>
      <c r="G91" s="23" t="s">
        <v>55</v>
      </c>
      <c r="H91" s="26" t="s">
        <v>204</v>
      </c>
      <c r="I91" s="27">
        <v>0</v>
      </c>
      <c r="J91" s="24">
        <v>0</v>
      </c>
      <c r="K91" s="25">
        <v>0</v>
      </c>
      <c r="L91" s="24">
        <v>243.560142</v>
      </c>
      <c r="M91" s="24">
        <v>0</v>
      </c>
      <c r="N91" s="28">
        <v>243.560142</v>
      </c>
      <c r="O91" s="27">
        <v>0</v>
      </c>
      <c r="P91" s="24">
        <v>0</v>
      </c>
      <c r="Q91" s="25">
        <v>0</v>
      </c>
      <c r="R91" s="24">
        <v>0</v>
      </c>
      <c r="S91" s="24">
        <v>0</v>
      </c>
      <c r="T91" s="28">
        <v>0</v>
      </c>
      <c r="U91" s="14" t="s">
        <v>18</v>
      </c>
      <c r="V91" s="19" t="s">
        <v>18</v>
      </c>
    </row>
    <row r="92" spans="1:22" ht="21" customHeight="1">
      <c r="A92" s="11"/>
      <c r="B92" s="7"/>
      <c r="C92" s="7"/>
      <c r="D92" s="7"/>
      <c r="E92" s="7"/>
      <c r="F92" s="7"/>
      <c r="G92" s="7"/>
      <c r="H92" s="10"/>
      <c r="I92" s="12"/>
      <c r="J92" s="8"/>
      <c r="K92" s="9"/>
      <c r="L92" s="8"/>
      <c r="M92" s="8"/>
      <c r="N92" s="13"/>
      <c r="O92" s="12"/>
      <c r="P92" s="8"/>
      <c r="Q92" s="9"/>
      <c r="R92" s="8"/>
      <c r="S92" s="8"/>
      <c r="T92" s="13"/>
      <c r="U92" s="16"/>
      <c r="V92" s="21"/>
    </row>
    <row r="93" spans="1:22" ht="21" thickBot="1">
      <c r="A93" s="49" t="s">
        <v>205</v>
      </c>
      <c r="B93" s="50"/>
      <c r="C93" s="50"/>
      <c r="D93" s="50"/>
      <c r="E93" s="50"/>
      <c r="F93" s="50"/>
      <c r="G93" s="50"/>
      <c r="H93" s="51"/>
      <c r="I93" s="35">
        <f aca="true" t="shared" si="4" ref="I93:T93">SUM(I91)</f>
        <v>0</v>
      </c>
      <c r="J93" s="36">
        <f t="shared" si="4"/>
        <v>0</v>
      </c>
      <c r="K93" s="36">
        <f t="shared" si="4"/>
        <v>0</v>
      </c>
      <c r="L93" s="36">
        <f t="shared" si="4"/>
        <v>243.560142</v>
      </c>
      <c r="M93" s="36">
        <f t="shared" si="4"/>
        <v>0</v>
      </c>
      <c r="N93" s="37">
        <f t="shared" si="4"/>
        <v>243.560142</v>
      </c>
      <c r="O93" s="35">
        <f t="shared" si="4"/>
        <v>0</v>
      </c>
      <c r="P93" s="36">
        <f t="shared" si="4"/>
        <v>0</v>
      </c>
      <c r="Q93" s="36">
        <f t="shared" si="4"/>
        <v>0</v>
      </c>
      <c r="R93" s="36">
        <f t="shared" si="4"/>
        <v>0</v>
      </c>
      <c r="S93" s="36">
        <f t="shared" si="4"/>
        <v>0</v>
      </c>
      <c r="T93" s="37">
        <f t="shared" si="4"/>
        <v>0</v>
      </c>
      <c r="U93" s="41" t="s">
        <v>18</v>
      </c>
      <c r="V93" s="42" t="s">
        <v>18</v>
      </c>
    </row>
    <row r="94" spans="9:20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5">
      <c r="A95" s="6" t="s">
        <v>17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5">
      <c r="A96" s="40" t="s">
        <v>19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2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2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9:22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9:22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</sheetData>
  <sheetProtection/>
  <mergeCells count="4">
    <mergeCell ref="I3:N3"/>
    <mergeCell ref="O3:T3"/>
    <mergeCell ref="A89:H89"/>
    <mergeCell ref="A93:H93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2015-09-24T13:41:09Z</dcterms:modified>
  <cp:category/>
  <cp:version/>
  <cp:contentType/>
  <cp:contentStatus/>
</cp:coreProperties>
</file>