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<sst xmlns="http://schemas.openxmlformats.org/spreadsheetml/2006/main" count="662" uniqueCount="218">
  <si>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</si>
  <si>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</si>
  <si>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</si>
  <si>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</si>
  <si>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</si>
  <si>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</si>
  <si>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</si>
  <si>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</si>
  <si>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</si>
  <si>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</si>
  <si>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</si>
  <si>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</si>
  <si>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</si>
  <si>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</si>
  <si>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</si>
  <si>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</si>
  <si>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</si>
  <si>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</si>
  <si>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</si>
  <si>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</si>
  <si>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</si>
  <si>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</si>
  <si>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</si>
  <si>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</si>
  <si>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</si>
  <si>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</si>
  <si>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</si>
  <si>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RÉGIMEN GENERAL</t>
  </si>
  <si>
    <t>BREXIA GOLDPLATA PERU S.A.C.</t>
  </si>
  <si>
    <t>CUSCO</t>
  </si>
  <si>
    <t>SANDRA Nº 105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</si>
  <si>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</si>
  <si>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</si>
  <si>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</si>
  <si>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</si>
  <si>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</si>
  <si>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</si>
  <si>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</si>
  <si>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</si>
  <si>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</si>
  <si>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LIMA</t>
  </si>
  <si>
    <t>HUAROCHIRI</t>
  </si>
  <si>
    <t>SAN MATEO</t>
  </si>
  <si>
    <t>COMPAÑIA DE MINAS BUENAVENTURA S.A.A.</t>
  </si>
  <si>
    <t>MALLAY</t>
  </si>
  <si>
    <t>OYON</t>
  </si>
  <si>
    <t>UCHUCCHACUA</t>
  </si>
  <si>
    <t>PASCO</t>
  </si>
  <si>
    <t>JULCANI</t>
  </si>
  <si>
    <t>ANGARAES</t>
  </si>
  <si>
    <t>CCOCHACCASA</t>
  </si>
  <si>
    <t>RECUPERADA</t>
  </si>
  <si>
    <t>LIRCAY</t>
  </si>
  <si>
    <t>LIXIViACIÓN</t>
  </si>
  <si>
    <t>COMPAÑIA MINERA ALPAMARCA S.A.C.</t>
  </si>
  <si>
    <t>ALPAMARCA</t>
  </si>
  <si>
    <t>JUNIN</t>
  </si>
  <si>
    <t>YAULI</t>
  </si>
  <si>
    <t>SANTA BARBARA DE CARHUACAYAN</t>
  </si>
  <si>
    <t>PALLANGA</t>
  </si>
  <si>
    <t>RECUAY</t>
  </si>
  <si>
    <t>CATAC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</si>
  <si>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</si>
  <si>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</si>
  <si>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</si>
  <si>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</si>
  <si>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</si>
  <si>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</si>
  <si>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</si>
  <si>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</si>
  <si>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</si>
  <si>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</si>
  <si>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</si>
  <si>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</si>
  <si>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</si>
  <si>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</si>
  <si>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</si>
  <si>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</si>
  <si>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</si>
  <si>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</si>
  <si>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</si>
  <si>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MILPO S.A.A.</t>
  </si>
  <si>
    <t>MILPO Nº1</t>
  </si>
  <si>
    <t>YANACANCHA</t>
  </si>
  <si>
    <t>CERRO LINDO</t>
  </si>
  <si>
    <t>ICA</t>
  </si>
  <si>
    <t>CHINCHA</t>
  </si>
  <si>
    <t>CHAVIN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</si>
  <si>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</si>
  <si>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</si>
  <si>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</si>
  <si>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</si>
  <si>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</si>
  <si>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</si>
  <si>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</si>
  <si>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</si>
  <si>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</si>
  <si>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</si>
  <si>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</si>
  <si>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</si>
  <si>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</si>
  <si>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</si>
  <si>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</si>
  <si>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</si>
  <si>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</si>
  <si>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</si>
  <si>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</si>
  <si>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</si>
  <si>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</si>
  <si>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</si>
  <si>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</si>
  <si>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</si>
  <si>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</si>
  <si>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</si>
  <si>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</si>
  <si>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</si>
  <si>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</si>
  <si>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</si>
  <si>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</si>
  <si>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</si>
  <si>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</si>
  <si>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</si>
  <si>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</si>
  <si>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</si>
  <si>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</si>
  <si>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</si>
  <si>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</si>
  <si>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</si>
  <si>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</si>
  <si>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</si>
  <si>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</si>
  <si>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</si>
  <si>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</si>
  <si>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</si>
  <si>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</si>
  <si>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</si>
  <si>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</si>
  <si>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</si>
  <si>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</si>
  <si>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</si>
  <si>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</si>
  <si>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</si>
  <si>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AQUIA</t>
  </si>
  <si>
    <t>J.J.G. CONTRATISTAS S.A.C.</t>
  </si>
  <si>
    <t>MINAS UTCUYACU JLC</t>
  </si>
  <si>
    <t>MINERA BATEAS S.A.C.</t>
  </si>
  <si>
    <t>SAN CRISTOBAL</t>
  </si>
  <si>
    <t>MINERA COLQUISIRI S.A.</t>
  </si>
  <si>
    <t>MARIA TERESA</t>
  </si>
  <si>
    <t>HUARAL</t>
  </si>
  <si>
    <t>MINERA HUINAC S.A.C.</t>
  </si>
  <si>
    <t>ADMIRADA-ATILA</t>
  </si>
  <si>
    <t>MINERA SANTA LUCIA G S.A.C.</t>
  </si>
  <si>
    <t>GARROSA</t>
  </si>
  <si>
    <t>NYRSTAR ANCASH S.A.</t>
  </si>
  <si>
    <t>CONTONGA</t>
  </si>
  <si>
    <t>HUACHIS</t>
  </si>
  <si>
    <t>NYRSTAR CORICANCHA S.A.</t>
  </si>
  <si>
    <t>MINA CORICANCHA</t>
  </si>
  <si>
    <t>PAN AMERICAN SILVER HUARON S.A.</t>
  </si>
  <si>
    <t>HUARON</t>
  </si>
  <si>
    <t>S &amp; L ANDES EXPORT S.A.C.</t>
  </si>
  <si>
    <t>SANTA ELENA</t>
  </si>
  <si>
    <t>ACOBAMBILLA</t>
  </si>
  <si>
    <t>S.M.R.L. EBENEZER</t>
  </si>
  <si>
    <t>EBENEZER</t>
  </si>
  <si>
    <t>CAJATAMBO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</si>
  <si>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</si>
  <si>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</si>
  <si>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</si>
  <si>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</si>
  <si>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</si>
  <si>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</si>
  <si>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</si>
  <si>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</si>
  <si>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</si>
  <si>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</si>
  <si>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</si>
  <si>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TICLIO</t>
  </si>
  <si>
    <t>ANDAYCHAGUA</t>
  </si>
  <si>
    <t>HUAY-HUAY</t>
  </si>
  <si>
    <t>CARAHUACRA</t>
  </si>
  <si>
    <t>COLOMBIA Y SOCAVON SANTA ROSA</t>
  </si>
  <si>
    <t>COMPAÑIA MINERA CERRO BAYO S.R.L.</t>
  </si>
  <si>
    <t>ESLABON II</t>
  </si>
  <si>
    <t>HUAYLLAPAMPA</t>
  </si>
  <si>
    <t>LAS AGUILAS</t>
  </si>
  <si>
    <t>OCUVIRI</t>
  </si>
  <si>
    <t>COMPAÑIA MINERA CAUDALOSA S.A.</t>
  </si>
  <si>
    <t>ANA MARIA</t>
  </si>
  <si>
    <t>ESPINAR</t>
  </si>
  <si>
    <t>SUYCKUTAMBO</t>
  </si>
  <si>
    <t>MINERA DON ELISEO S.A.C.</t>
  </si>
  <si>
    <t>PARARRAYO</t>
  </si>
  <si>
    <t>MILPO ANDINA PERU S.A.C.</t>
  </si>
  <si>
    <t>PRODUCCIÓN MINERA METÁLICA DE PLOMO (TMF) - 2015/2014</t>
  </si>
  <si>
    <t>EL SANTO</t>
  </si>
  <si>
    <t>WCBS LLC PERU S.A.C.</t>
  </si>
  <si>
    <t>DOÑA ANGELINA UNO</t>
  </si>
  <si>
    <t>PISCO</t>
  </si>
  <si>
    <t>HUMAY</t>
  </si>
  <si>
    <t>COMPAÑIA MINERA ZELTA S.A.C.</t>
  </si>
  <si>
    <t>ZELTA</t>
  </si>
  <si>
    <t>MTZ S.A.C.</t>
  </si>
  <si>
    <t>SUCCHA</t>
  </si>
  <si>
    <t>REFINERÍA</t>
  </si>
  <si>
    <t>DOE RUN PERU S.R.L. EN LIQUIDACION EN MARCHA</t>
  </si>
  <si>
    <t>C.M.LA OROYA-REFINACION 1 Y 2</t>
  </si>
  <si>
    <t>LA OROYA</t>
  </si>
  <si>
    <t>REFINACIÓN</t>
  </si>
  <si>
    <t>MORADA</t>
  </si>
  <si>
    <t>TOTAL - ABRIL</t>
  </si>
  <si>
    <t>TOTAL ACUMULADO ENERO -ABRIL</t>
  </si>
  <si>
    <t>TOTAL COMPARADO ACUMULADO - ENERO - ABRIL</t>
  </si>
  <si>
    <t>Var. % 2015/2014 - ABRIL</t>
  </si>
  <si>
    <t>Var. % 2015/2014 - ENERO - ABRIL</t>
  </si>
  <si>
    <t>ACUMULACION CERRO</t>
  </si>
  <si>
    <t>SOCIEDAD MINERA DE RECURSOS LINCEARES MAGISTRAL DE HUARAZ S.A.C.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</si>
</sst>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wrapText="1"/>
    </xf>
    <xf numFmtId="3" fontId="4" fillId="34" borderId="21" xfId="0" applyNumberFormat="1" applyFont="1" applyFill="1" applyBorder="1" applyAlignment="1">
      <alignment wrapText="1"/>
    </xf>
    <xf numFmtId="3" fontId="4" fillId="34" borderId="22" xfId="0" applyNumberFormat="1" applyFont="1" applyFill="1" applyBorder="1" applyAlignment="1">
      <alignment wrapText="1"/>
    </xf>
    <xf numFmtId="4" fontId="4" fillId="34" borderId="23" xfId="0" applyNumberFormat="1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34" borderId="20" xfId="0" applyNumberFormat="1" applyFont="1" applyFill="1" applyBorder="1" applyAlignment="1" quotePrefix="1">
      <alignment horizontal="right"/>
    </xf>
    <xf numFmtId="4" fontId="4" fillId="34" borderId="22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6.7109375" style="1" bestFit="1" customWidth="1"/>
    <col min="6" max="6" width="16.0039062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29" t="s">
        <v>195</v>
      </c>
    </row>
    <row r="2" ht="13.5" thickBot="1">
      <c r="A2" s="52"/>
    </row>
    <row r="3" spans="1:22" ht="13.5" thickBot="1">
      <c r="A3" s="30"/>
      <c r="I3" s="43">
        <v>2015</v>
      </c>
      <c r="J3" s="44"/>
      <c r="K3" s="44"/>
      <c r="L3" s="44"/>
      <c r="M3" s="44"/>
      <c r="N3" s="45"/>
      <c r="O3" s="43">
        <v>2014</v>
      </c>
      <c r="P3" s="44"/>
      <c r="Q3" s="44"/>
      <c r="R3" s="44"/>
      <c r="S3" s="44"/>
      <c r="T3" s="45"/>
      <c r="U3" s="4"/>
      <c r="V3" s="4"/>
    </row>
    <row r="4" spans="1:22" ht="73.5" customHeight="1">
      <c r="A4" s="32" t="s">
        <v>0</v>
      </c>
      <c r="B4" s="17" t="s">
        <v>1</v>
      </c>
      <c r="C4" s="17" t="s">
        <v>10</v>
      </c>
      <c r="D4" s="17" t="s">
        <v>2</v>
      </c>
      <c r="E4" s="17" t="s">
        <v>3</v>
      </c>
      <c r="F4" s="17" t="s">
        <v>4</v>
      </c>
      <c r="G4" s="17" t="s">
        <v>5</v>
      </c>
      <c r="H4" s="18" t="s">
        <v>6</v>
      </c>
      <c r="I4" s="32" t="s">
        <v>11</v>
      </c>
      <c r="J4" s="17" t="s">
        <v>7</v>
      </c>
      <c r="K4" s="17" t="s">
        <v>211</v>
      </c>
      <c r="L4" s="17" t="s">
        <v>12</v>
      </c>
      <c r="M4" s="17" t="s">
        <v>8</v>
      </c>
      <c r="N4" s="33" t="s">
        <v>212</v>
      </c>
      <c r="O4" s="32" t="s">
        <v>13</v>
      </c>
      <c r="P4" s="17" t="s">
        <v>14</v>
      </c>
      <c r="Q4" s="17" t="s">
        <v>211</v>
      </c>
      <c r="R4" s="17" t="s">
        <v>15</v>
      </c>
      <c r="S4" s="17" t="s">
        <v>16</v>
      </c>
      <c r="T4" s="33" t="s">
        <v>213</v>
      </c>
      <c r="U4" s="34" t="s">
        <v>214</v>
      </c>
      <c r="V4" s="33" t="s">
        <v>215</v>
      </c>
    </row>
    <row r="5" spans="1:22" ht="15">
      <c r="A5" s="22"/>
      <c r="B5" s="23"/>
      <c r="C5" s="23"/>
      <c r="D5" s="23"/>
      <c r="E5" s="23"/>
      <c r="F5" s="23"/>
      <c r="G5" s="23"/>
      <c r="H5" s="26"/>
      <c r="I5" s="27"/>
      <c r="J5" s="24"/>
      <c r="K5" s="25"/>
      <c r="L5" s="24"/>
      <c r="M5" s="24"/>
      <c r="N5" s="28"/>
      <c r="O5" s="27"/>
      <c r="P5" s="24"/>
      <c r="Q5" s="25"/>
      <c r="R5" s="24"/>
      <c r="S5" s="24"/>
      <c r="T5" s="28"/>
      <c r="U5" s="14"/>
      <c r="V5" s="20"/>
    </row>
    <row r="6" spans="1:22" ht="15">
      <c r="A6" s="22" t="s">
        <v>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0</v>
      </c>
      <c r="J6" s="24">
        <v>0</v>
      </c>
      <c r="K6" s="25">
        <v>0</v>
      </c>
      <c r="L6" s="24">
        <v>115.848728</v>
      </c>
      <c r="M6" s="24">
        <v>4.35033</v>
      </c>
      <c r="N6" s="28">
        <v>120.199058</v>
      </c>
      <c r="O6" s="27">
        <v>52.624005</v>
      </c>
      <c r="P6" s="24">
        <v>4.855835</v>
      </c>
      <c r="Q6" s="25">
        <v>57.47984</v>
      </c>
      <c r="R6" s="24">
        <v>100.507425</v>
      </c>
      <c r="S6" s="24">
        <v>8.890427</v>
      </c>
      <c r="T6" s="28">
        <v>109.397852</v>
      </c>
      <c r="U6" s="14" t="s">
        <v>18</v>
      </c>
      <c r="V6" s="20">
        <f>+((N6/T6)-1)*100</f>
        <v>9.873325483575313</v>
      </c>
    </row>
    <row r="7" spans="1:22" ht="15">
      <c r="A7" s="22" t="s">
        <v>9</v>
      </c>
      <c r="B7" s="23" t="s">
        <v>20</v>
      </c>
      <c r="C7" s="23" t="s">
        <v>27</v>
      </c>
      <c r="D7" s="23" t="s">
        <v>28</v>
      </c>
      <c r="E7" s="23" t="s">
        <v>189</v>
      </c>
      <c r="F7" s="23" t="s">
        <v>29</v>
      </c>
      <c r="G7" s="23" t="s">
        <v>190</v>
      </c>
      <c r="H7" s="26" t="s">
        <v>191</v>
      </c>
      <c r="I7" s="27">
        <v>0</v>
      </c>
      <c r="J7" s="24">
        <v>52.721714</v>
      </c>
      <c r="K7" s="25">
        <v>52.721714</v>
      </c>
      <c r="L7" s="24">
        <v>0</v>
      </c>
      <c r="M7" s="24">
        <v>158.164211</v>
      </c>
      <c r="N7" s="28">
        <v>158.164211</v>
      </c>
      <c r="O7" s="27">
        <v>0</v>
      </c>
      <c r="P7" s="24">
        <v>0</v>
      </c>
      <c r="Q7" s="25">
        <v>0</v>
      </c>
      <c r="R7" s="24">
        <v>0</v>
      </c>
      <c r="S7" s="24">
        <v>0</v>
      </c>
      <c r="T7" s="28">
        <v>0</v>
      </c>
      <c r="U7" s="14" t="s">
        <v>18</v>
      </c>
      <c r="V7" s="19" t="s">
        <v>18</v>
      </c>
    </row>
    <row r="8" spans="1:22" ht="15">
      <c r="A8" s="22" t="s">
        <v>9</v>
      </c>
      <c r="B8" s="23" t="s">
        <v>20</v>
      </c>
      <c r="C8" s="23" t="s">
        <v>27</v>
      </c>
      <c r="D8" s="23" t="s">
        <v>28</v>
      </c>
      <c r="E8" s="23" t="s">
        <v>196</v>
      </c>
      <c r="F8" s="23" t="s">
        <v>31</v>
      </c>
      <c r="G8" s="23" t="s">
        <v>32</v>
      </c>
      <c r="H8" s="26" t="s">
        <v>32</v>
      </c>
      <c r="I8" s="27">
        <v>0</v>
      </c>
      <c r="J8" s="24">
        <v>0</v>
      </c>
      <c r="K8" s="25">
        <v>0</v>
      </c>
      <c r="L8" s="24">
        <v>0</v>
      </c>
      <c r="M8" s="24">
        <v>124.958123</v>
      </c>
      <c r="N8" s="28">
        <v>124.958123</v>
      </c>
      <c r="O8" s="27">
        <v>0</v>
      </c>
      <c r="P8" s="24">
        <v>0</v>
      </c>
      <c r="Q8" s="25">
        <v>0</v>
      </c>
      <c r="R8" s="27">
        <v>0</v>
      </c>
      <c r="S8" s="24">
        <v>0</v>
      </c>
      <c r="T8" s="25">
        <v>0</v>
      </c>
      <c r="U8" s="14" t="s">
        <v>18</v>
      </c>
      <c r="V8" s="19" t="s">
        <v>18</v>
      </c>
    </row>
    <row r="9" spans="1:22" ht="15">
      <c r="A9" s="22" t="s">
        <v>9</v>
      </c>
      <c r="B9" s="23" t="s">
        <v>20</v>
      </c>
      <c r="C9" s="23" t="s">
        <v>27</v>
      </c>
      <c r="D9" s="23" t="s">
        <v>28</v>
      </c>
      <c r="E9" s="23" t="s">
        <v>30</v>
      </c>
      <c r="F9" s="23" t="s">
        <v>31</v>
      </c>
      <c r="G9" s="23" t="s">
        <v>32</v>
      </c>
      <c r="H9" s="26" t="s">
        <v>32</v>
      </c>
      <c r="I9" s="27">
        <v>0</v>
      </c>
      <c r="J9" s="24">
        <v>0</v>
      </c>
      <c r="K9" s="25">
        <v>0</v>
      </c>
      <c r="L9" s="24">
        <v>0</v>
      </c>
      <c r="M9" s="24">
        <v>0</v>
      </c>
      <c r="N9" s="28">
        <v>0</v>
      </c>
      <c r="O9" s="27">
        <v>0</v>
      </c>
      <c r="P9" s="24">
        <v>0</v>
      </c>
      <c r="Q9" s="25">
        <v>0</v>
      </c>
      <c r="R9" s="24">
        <v>0</v>
      </c>
      <c r="S9" s="24">
        <v>229.0351</v>
      </c>
      <c r="T9" s="28">
        <v>229.0351</v>
      </c>
      <c r="U9" s="14" t="s">
        <v>18</v>
      </c>
      <c r="V9" s="19" t="s">
        <v>18</v>
      </c>
    </row>
    <row r="10" spans="1:22" ht="15">
      <c r="A10" s="22" t="s">
        <v>9</v>
      </c>
      <c r="B10" s="23" t="s">
        <v>20</v>
      </c>
      <c r="C10" s="23" t="s">
        <v>27</v>
      </c>
      <c r="D10" s="23" t="s">
        <v>35</v>
      </c>
      <c r="E10" s="23" t="s">
        <v>36</v>
      </c>
      <c r="F10" s="23" t="s">
        <v>37</v>
      </c>
      <c r="G10" s="23" t="s">
        <v>38</v>
      </c>
      <c r="H10" s="26" t="s">
        <v>39</v>
      </c>
      <c r="I10" s="27">
        <v>789.182626</v>
      </c>
      <c r="J10" s="24">
        <v>65.858806</v>
      </c>
      <c r="K10" s="25">
        <v>855.041431</v>
      </c>
      <c r="L10" s="24">
        <v>3216.627774</v>
      </c>
      <c r="M10" s="24">
        <v>247.386822</v>
      </c>
      <c r="N10" s="28">
        <v>3464.014596</v>
      </c>
      <c r="O10" s="27">
        <v>845.965728</v>
      </c>
      <c r="P10" s="24">
        <v>60.178053</v>
      </c>
      <c r="Q10" s="25">
        <v>906.143781</v>
      </c>
      <c r="R10" s="24">
        <v>3422.381936</v>
      </c>
      <c r="S10" s="24">
        <v>248.472293</v>
      </c>
      <c r="T10" s="28">
        <v>3670.854229</v>
      </c>
      <c r="U10" s="15">
        <f>+((K10/Q10)-1)*100</f>
        <v>-5.639540994653691</v>
      </c>
      <c r="V10" s="20">
        <f>+((N10/T10)-1)*100</f>
        <v>-5.634645782607029</v>
      </c>
    </row>
    <row r="11" spans="1:22" ht="15">
      <c r="A11" s="22" t="s">
        <v>9</v>
      </c>
      <c r="B11" s="23" t="s">
        <v>20</v>
      </c>
      <c r="C11" s="23" t="s">
        <v>27</v>
      </c>
      <c r="D11" s="23" t="s">
        <v>43</v>
      </c>
      <c r="E11" s="23" t="s">
        <v>44</v>
      </c>
      <c r="F11" s="23" t="s">
        <v>40</v>
      </c>
      <c r="G11" s="23" t="s">
        <v>45</v>
      </c>
      <c r="H11" s="26" t="s">
        <v>45</v>
      </c>
      <c r="I11" s="27">
        <v>581.667786</v>
      </c>
      <c r="J11" s="24">
        <v>38.480726</v>
      </c>
      <c r="K11" s="25">
        <v>620.148512</v>
      </c>
      <c r="L11" s="24">
        <v>2194.439088</v>
      </c>
      <c r="M11" s="24">
        <v>132.742915</v>
      </c>
      <c r="N11" s="28">
        <v>2327.182003</v>
      </c>
      <c r="O11" s="27">
        <v>644.837626</v>
      </c>
      <c r="P11" s="24">
        <v>60.278131</v>
      </c>
      <c r="Q11" s="25">
        <v>705.115757</v>
      </c>
      <c r="R11" s="24">
        <v>2459.055176</v>
      </c>
      <c r="S11" s="24">
        <v>192.737392</v>
      </c>
      <c r="T11" s="28">
        <v>2651.792568</v>
      </c>
      <c r="U11" s="15">
        <f aca="true" t="shared" si="0" ref="U11:U71">+((K11/Q11)-1)*100</f>
        <v>-12.050112929188172</v>
      </c>
      <c r="V11" s="20">
        <f aca="true" t="shared" si="1" ref="V11:V72">+((N11/T11)-1)*100</f>
        <v>-12.241174853462367</v>
      </c>
    </row>
    <row r="12" spans="1:22" ht="15">
      <c r="A12" s="22" t="s">
        <v>9</v>
      </c>
      <c r="B12" s="23" t="s">
        <v>20</v>
      </c>
      <c r="C12" s="23" t="s">
        <v>27</v>
      </c>
      <c r="D12" s="23" t="s">
        <v>43</v>
      </c>
      <c r="E12" s="31" t="s">
        <v>46</v>
      </c>
      <c r="F12" s="23" t="s">
        <v>40</v>
      </c>
      <c r="G12" s="23" t="s">
        <v>45</v>
      </c>
      <c r="H12" s="26" t="s">
        <v>45</v>
      </c>
      <c r="I12" s="27">
        <v>0</v>
      </c>
      <c r="J12" s="24">
        <v>169.133716</v>
      </c>
      <c r="K12" s="25">
        <v>169.133716</v>
      </c>
      <c r="L12" s="24">
        <v>0</v>
      </c>
      <c r="M12" s="24">
        <v>2181.466685</v>
      </c>
      <c r="N12" s="28">
        <v>2181.466685</v>
      </c>
      <c r="O12" s="27">
        <v>0</v>
      </c>
      <c r="P12" s="24">
        <v>506.498054</v>
      </c>
      <c r="Q12" s="25">
        <v>506.498054</v>
      </c>
      <c r="R12" s="24">
        <v>0</v>
      </c>
      <c r="S12" s="24">
        <v>2099.619283</v>
      </c>
      <c r="T12" s="28">
        <v>2099.619283</v>
      </c>
      <c r="U12" s="15">
        <f t="shared" si="0"/>
        <v>-66.60723280883524</v>
      </c>
      <c r="V12" s="20">
        <f t="shared" si="1"/>
        <v>3.898202053233857</v>
      </c>
    </row>
    <row r="13" spans="1:22" ht="15">
      <c r="A13" s="22" t="s">
        <v>9</v>
      </c>
      <c r="B13" s="23" t="s">
        <v>20</v>
      </c>
      <c r="C13" s="23" t="s">
        <v>27</v>
      </c>
      <c r="D13" s="23" t="s">
        <v>43</v>
      </c>
      <c r="E13" s="23" t="s">
        <v>48</v>
      </c>
      <c r="F13" s="23" t="s">
        <v>33</v>
      </c>
      <c r="G13" s="23" t="s">
        <v>49</v>
      </c>
      <c r="H13" s="26" t="s">
        <v>50</v>
      </c>
      <c r="I13" s="27">
        <v>205.785588</v>
      </c>
      <c r="J13" s="24">
        <v>0</v>
      </c>
      <c r="K13" s="25">
        <v>205.785588</v>
      </c>
      <c r="L13" s="24">
        <v>811.39587</v>
      </c>
      <c r="M13" s="24">
        <v>0</v>
      </c>
      <c r="N13" s="28">
        <v>811.39587</v>
      </c>
      <c r="O13" s="27">
        <v>212.223112</v>
      </c>
      <c r="P13" s="24">
        <v>0</v>
      </c>
      <c r="Q13" s="25">
        <v>212.223112</v>
      </c>
      <c r="R13" s="24">
        <v>890.439771</v>
      </c>
      <c r="S13" s="24">
        <v>0</v>
      </c>
      <c r="T13" s="28">
        <v>890.439771</v>
      </c>
      <c r="U13" s="15">
        <f t="shared" si="0"/>
        <v>-3.0333755543081486</v>
      </c>
      <c r="V13" s="20">
        <f t="shared" si="1"/>
        <v>-8.876950870156042</v>
      </c>
    </row>
    <row r="14" spans="1:22" ht="15">
      <c r="A14" s="22" t="s">
        <v>9</v>
      </c>
      <c r="B14" s="23" t="s">
        <v>20</v>
      </c>
      <c r="C14" s="23" t="s">
        <v>27</v>
      </c>
      <c r="D14" s="23" t="s">
        <v>43</v>
      </c>
      <c r="E14" s="31" t="s">
        <v>51</v>
      </c>
      <c r="F14" s="23" t="s">
        <v>33</v>
      </c>
      <c r="G14" s="23" t="s">
        <v>49</v>
      </c>
      <c r="H14" s="26" t="s">
        <v>52</v>
      </c>
      <c r="I14" s="27">
        <v>0</v>
      </c>
      <c r="J14" s="24">
        <v>0</v>
      </c>
      <c r="K14" s="25">
        <v>0</v>
      </c>
      <c r="L14" s="24">
        <v>0</v>
      </c>
      <c r="M14" s="24">
        <v>0</v>
      </c>
      <c r="N14" s="28">
        <v>0</v>
      </c>
      <c r="O14" s="27">
        <v>0</v>
      </c>
      <c r="P14" s="24">
        <v>0</v>
      </c>
      <c r="Q14" s="25">
        <v>0</v>
      </c>
      <c r="R14" s="24">
        <v>181.910518</v>
      </c>
      <c r="S14" s="24">
        <v>6.836566</v>
      </c>
      <c r="T14" s="28">
        <v>188.747084</v>
      </c>
      <c r="U14" s="14" t="s">
        <v>18</v>
      </c>
      <c r="V14" s="19" t="s">
        <v>18</v>
      </c>
    </row>
    <row r="15" spans="1:22" ht="15">
      <c r="A15" s="22" t="s">
        <v>9</v>
      </c>
      <c r="B15" s="23" t="s">
        <v>53</v>
      </c>
      <c r="C15" s="23" t="s">
        <v>27</v>
      </c>
      <c r="D15" s="23" t="s">
        <v>43</v>
      </c>
      <c r="E15" s="31" t="s">
        <v>46</v>
      </c>
      <c r="F15" s="23" t="s">
        <v>40</v>
      </c>
      <c r="G15" s="23" t="s">
        <v>45</v>
      </c>
      <c r="H15" s="26" t="s">
        <v>45</v>
      </c>
      <c r="I15" s="27">
        <v>0</v>
      </c>
      <c r="J15" s="24">
        <v>0</v>
      </c>
      <c r="K15" s="25">
        <v>0</v>
      </c>
      <c r="L15" s="24">
        <v>0</v>
      </c>
      <c r="M15" s="24">
        <v>0</v>
      </c>
      <c r="N15" s="28">
        <v>0</v>
      </c>
      <c r="O15" s="27">
        <v>0</v>
      </c>
      <c r="P15" s="24">
        <v>22.899577</v>
      </c>
      <c r="Q15" s="25">
        <v>22.899577</v>
      </c>
      <c r="R15" s="24">
        <v>0</v>
      </c>
      <c r="S15" s="24">
        <v>69.995271</v>
      </c>
      <c r="T15" s="28">
        <v>69.995271</v>
      </c>
      <c r="U15" s="14" t="s">
        <v>18</v>
      </c>
      <c r="V15" s="19" t="s">
        <v>18</v>
      </c>
    </row>
    <row r="16" spans="1:22" ht="15">
      <c r="A16" s="22" t="s">
        <v>9</v>
      </c>
      <c r="B16" s="23" t="s">
        <v>20</v>
      </c>
      <c r="C16" s="23" t="s">
        <v>27</v>
      </c>
      <c r="D16" s="23" t="s">
        <v>54</v>
      </c>
      <c r="E16" s="31" t="s">
        <v>55</v>
      </c>
      <c r="F16" s="23" t="s">
        <v>56</v>
      </c>
      <c r="G16" s="23" t="s">
        <v>57</v>
      </c>
      <c r="H16" s="26" t="s">
        <v>58</v>
      </c>
      <c r="I16" s="27">
        <v>406.980388</v>
      </c>
      <c r="J16" s="24">
        <v>2.711298</v>
      </c>
      <c r="K16" s="25">
        <v>409.691685</v>
      </c>
      <c r="L16" s="24">
        <v>1393.449748</v>
      </c>
      <c r="M16" s="24">
        <v>10.869806</v>
      </c>
      <c r="N16" s="28">
        <v>1404.319555</v>
      </c>
      <c r="O16" s="27">
        <v>233.441318</v>
      </c>
      <c r="P16" s="24">
        <v>19.457275</v>
      </c>
      <c r="Q16" s="25">
        <v>252.898592</v>
      </c>
      <c r="R16" s="24">
        <v>233.441318</v>
      </c>
      <c r="S16" s="24">
        <v>19.457275</v>
      </c>
      <c r="T16" s="28">
        <v>252.898592</v>
      </c>
      <c r="U16" s="15">
        <f aca="true" t="shared" si="2" ref="U14:U75">+((K16/Q16)-1)*100</f>
        <v>61.99840487842651</v>
      </c>
      <c r="V16" s="19" t="s">
        <v>18</v>
      </c>
    </row>
    <row r="17" spans="1:22" ht="15">
      <c r="A17" s="22" t="s">
        <v>9</v>
      </c>
      <c r="B17" s="23" t="s">
        <v>20</v>
      </c>
      <c r="C17" s="23" t="s">
        <v>27</v>
      </c>
      <c r="D17" s="23" t="s">
        <v>54</v>
      </c>
      <c r="E17" s="23" t="s">
        <v>59</v>
      </c>
      <c r="F17" s="23" t="s">
        <v>56</v>
      </c>
      <c r="G17" s="23" t="s">
        <v>57</v>
      </c>
      <c r="H17" s="26" t="s">
        <v>58</v>
      </c>
      <c r="I17" s="27">
        <v>68.083966</v>
      </c>
      <c r="J17" s="24">
        <v>0.373682</v>
      </c>
      <c r="K17" s="25">
        <v>68.457648</v>
      </c>
      <c r="L17" s="24">
        <v>269.841488</v>
      </c>
      <c r="M17" s="24">
        <v>1.396706</v>
      </c>
      <c r="N17" s="28">
        <v>271.238195</v>
      </c>
      <c r="O17" s="27">
        <v>64.546309</v>
      </c>
      <c r="P17" s="24">
        <v>2.022421</v>
      </c>
      <c r="Q17" s="25">
        <v>66.568729</v>
      </c>
      <c r="R17" s="24">
        <v>64.546309</v>
      </c>
      <c r="S17" s="24">
        <v>2.022421</v>
      </c>
      <c r="T17" s="28">
        <v>66.568729</v>
      </c>
      <c r="U17" s="15">
        <f t="shared" si="2"/>
        <v>2.837547041043842</v>
      </c>
      <c r="V17" s="19" t="s">
        <v>18</v>
      </c>
    </row>
    <row r="18" spans="1:22" ht="15">
      <c r="A18" s="22" t="s">
        <v>9</v>
      </c>
      <c r="B18" s="23" t="s">
        <v>20</v>
      </c>
      <c r="C18" s="23" t="s">
        <v>27</v>
      </c>
      <c r="D18" s="23" t="s">
        <v>62</v>
      </c>
      <c r="E18" s="23" t="s">
        <v>63</v>
      </c>
      <c r="F18" s="23" t="s">
        <v>24</v>
      </c>
      <c r="G18" s="23" t="s">
        <v>64</v>
      </c>
      <c r="H18" s="26" t="s">
        <v>65</v>
      </c>
      <c r="I18" s="27">
        <v>642.3648</v>
      </c>
      <c r="J18" s="24">
        <v>0</v>
      </c>
      <c r="K18" s="25">
        <v>642.3648</v>
      </c>
      <c r="L18" s="24">
        <v>2178.1264</v>
      </c>
      <c r="M18" s="24">
        <v>0</v>
      </c>
      <c r="N18" s="28">
        <v>2178.1264</v>
      </c>
      <c r="O18" s="27">
        <v>405.7404</v>
      </c>
      <c r="P18" s="24">
        <v>0</v>
      </c>
      <c r="Q18" s="25">
        <v>405.7404</v>
      </c>
      <c r="R18" s="24">
        <v>1536.4351</v>
      </c>
      <c r="S18" s="24">
        <v>0</v>
      </c>
      <c r="T18" s="28">
        <v>1536.4351</v>
      </c>
      <c r="U18" s="15">
        <f t="shared" si="2"/>
        <v>58.31916171029552</v>
      </c>
      <c r="V18" s="20">
        <f aca="true" t="shared" si="3" ref="V14:V75">+((N18/T18)-1)*100</f>
        <v>41.76494666126804</v>
      </c>
    </row>
    <row r="19" spans="1:22" ht="15">
      <c r="A19" s="22" t="s">
        <v>9</v>
      </c>
      <c r="B19" s="23" t="s">
        <v>20</v>
      </c>
      <c r="C19" s="23" t="s">
        <v>27</v>
      </c>
      <c r="D19" s="23" t="s">
        <v>66</v>
      </c>
      <c r="E19" s="23" t="s">
        <v>67</v>
      </c>
      <c r="F19" s="23" t="s">
        <v>31</v>
      </c>
      <c r="G19" s="23" t="s">
        <v>68</v>
      </c>
      <c r="H19" s="26" t="s">
        <v>69</v>
      </c>
      <c r="I19" s="27">
        <v>0</v>
      </c>
      <c r="J19" s="24">
        <v>97.356483</v>
      </c>
      <c r="K19" s="25">
        <v>97.356483</v>
      </c>
      <c r="L19" s="24">
        <v>0</v>
      </c>
      <c r="M19" s="24">
        <v>378.218819</v>
      </c>
      <c r="N19" s="28">
        <v>378.218819</v>
      </c>
      <c r="O19" s="27">
        <v>0</v>
      </c>
      <c r="P19" s="24">
        <v>93.528765</v>
      </c>
      <c r="Q19" s="25">
        <v>93.528765</v>
      </c>
      <c r="R19" s="24">
        <v>0</v>
      </c>
      <c r="S19" s="24">
        <v>426.66448</v>
      </c>
      <c r="T19" s="28">
        <v>426.66448</v>
      </c>
      <c r="U19" s="15">
        <f t="shared" si="2"/>
        <v>4.092556979662887</v>
      </c>
      <c r="V19" s="20">
        <f t="shared" si="3"/>
        <v>-11.354509988738704</v>
      </c>
    </row>
    <row r="20" spans="1:22" ht="15">
      <c r="A20" s="22" t="s">
        <v>9</v>
      </c>
      <c r="B20" s="23" t="s">
        <v>20</v>
      </c>
      <c r="C20" s="23" t="s">
        <v>27</v>
      </c>
      <c r="D20" s="23" t="s">
        <v>70</v>
      </c>
      <c r="E20" s="31" t="s">
        <v>71</v>
      </c>
      <c r="F20" s="23" t="s">
        <v>56</v>
      </c>
      <c r="G20" s="23" t="s">
        <v>57</v>
      </c>
      <c r="H20" s="26" t="s">
        <v>57</v>
      </c>
      <c r="I20" s="27">
        <v>107.11926</v>
      </c>
      <c r="J20" s="24">
        <v>59.756698</v>
      </c>
      <c r="K20" s="25">
        <v>166.875958</v>
      </c>
      <c r="L20" s="24">
        <v>552.646226</v>
      </c>
      <c r="M20" s="24">
        <v>206.367503</v>
      </c>
      <c r="N20" s="28">
        <v>759.013729</v>
      </c>
      <c r="O20" s="27">
        <v>214.606875</v>
      </c>
      <c r="P20" s="24">
        <v>43.62874</v>
      </c>
      <c r="Q20" s="25">
        <v>258.235615</v>
      </c>
      <c r="R20" s="24">
        <v>838.950735</v>
      </c>
      <c r="S20" s="24">
        <v>145.241358</v>
      </c>
      <c r="T20" s="28">
        <v>984.192093</v>
      </c>
      <c r="U20" s="15">
        <f t="shared" si="2"/>
        <v>-35.37841091361469</v>
      </c>
      <c r="V20" s="20">
        <f t="shared" si="3"/>
        <v>-22.879513623566574</v>
      </c>
    </row>
    <row r="21" spans="1:22" ht="15">
      <c r="A21" s="22" t="s">
        <v>9</v>
      </c>
      <c r="B21" s="23" t="s">
        <v>20</v>
      </c>
      <c r="C21" s="23" t="s">
        <v>27</v>
      </c>
      <c r="D21" s="23" t="s">
        <v>70</v>
      </c>
      <c r="E21" s="31" t="s">
        <v>72</v>
      </c>
      <c r="F21" s="23" t="s">
        <v>56</v>
      </c>
      <c r="G21" s="23" t="s">
        <v>57</v>
      </c>
      <c r="H21" s="26" t="s">
        <v>72</v>
      </c>
      <c r="I21" s="27">
        <v>38.92926</v>
      </c>
      <c r="J21" s="24">
        <v>44.892045</v>
      </c>
      <c r="K21" s="25">
        <v>83.821305</v>
      </c>
      <c r="L21" s="24">
        <v>250.851067</v>
      </c>
      <c r="M21" s="24">
        <v>152.285474</v>
      </c>
      <c r="N21" s="28">
        <v>403.136541</v>
      </c>
      <c r="O21" s="27">
        <v>109.323531</v>
      </c>
      <c r="P21" s="24">
        <v>29.612639</v>
      </c>
      <c r="Q21" s="25">
        <v>138.93617</v>
      </c>
      <c r="R21" s="24">
        <v>428.701647</v>
      </c>
      <c r="S21" s="24">
        <v>135.773576</v>
      </c>
      <c r="T21" s="28">
        <v>564.475223</v>
      </c>
      <c r="U21" s="15">
        <f t="shared" si="2"/>
        <v>-39.66919845278591</v>
      </c>
      <c r="V21" s="20">
        <f t="shared" si="3"/>
        <v>-28.582066214091384</v>
      </c>
    </row>
    <row r="22" spans="1:22" ht="15">
      <c r="A22" s="22" t="s">
        <v>9</v>
      </c>
      <c r="B22" s="23" t="s">
        <v>20</v>
      </c>
      <c r="C22" s="23" t="s">
        <v>27</v>
      </c>
      <c r="D22" s="23" t="s">
        <v>70</v>
      </c>
      <c r="E22" s="23" t="s">
        <v>73</v>
      </c>
      <c r="F22" s="23" t="s">
        <v>56</v>
      </c>
      <c r="G22" s="23" t="s">
        <v>57</v>
      </c>
      <c r="H22" s="26" t="s">
        <v>57</v>
      </c>
      <c r="I22" s="27">
        <v>38.564568</v>
      </c>
      <c r="J22" s="24">
        <v>32.664038</v>
      </c>
      <c r="K22" s="25">
        <v>71.228606</v>
      </c>
      <c r="L22" s="24">
        <v>212.92207200000001</v>
      </c>
      <c r="M22" s="24">
        <v>113.727807</v>
      </c>
      <c r="N22" s="28">
        <v>326.649879</v>
      </c>
      <c r="O22" s="27">
        <v>73.5931</v>
      </c>
      <c r="P22" s="24">
        <v>19.125544</v>
      </c>
      <c r="Q22" s="25">
        <v>92.718644</v>
      </c>
      <c r="R22" s="24">
        <v>287.759681</v>
      </c>
      <c r="S22" s="24">
        <v>82.921641</v>
      </c>
      <c r="T22" s="28">
        <v>370.681322</v>
      </c>
      <c r="U22" s="15">
        <f t="shared" si="2"/>
        <v>-23.177687973952676</v>
      </c>
      <c r="V22" s="20">
        <f t="shared" si="3"/>
        <v>-11.87851677080185</v>
      </c>
    </row>
    <row r="23" spans="1:22" ht="15">
      <c r="A23" s="22" t="s">
        <v>9</v>
      </c>
      <c r="B23" s="23" t="s">
        <v>20</v>
      </c>
      <c r="C23" s="23" t="s">
        <v>27</v>
      </c>
      <c r="D23" s="23" t="s">
        <v>74</v>
      </c>
      <c r="E23" s="31" t="s">
        <v>75</v>
      </c>
      <c r="F23" s="23" t="s">
        <v>47</v>
      </c>
      <c r="G23" s="23" t="s">
        <v>47</v>
      </c>
      <c r="H23" s="26" t="s">
        <v>76</v>
      </c>
      <c r="I23" s="27">
        <v>1419.803865</v>
      </c>
      <c r="J23" s="24">
        <v>78.32848</v>
      </c>
      <c r="K23" s="25">
        <v>1498.132345</v>
      </c>
      <c r="L23" s="24">
        <v>5550.973276</v>
      </c>
      <c r="M23" s="24">
        <v>291.489838</v>
      </c>
      <c r="N23" s="28">
        <v>5842.463114</v>
      </c>
      <c r="O23" s="27">
        <v>916.86742</v>
      </c>
      <c r="P23" s="24">
        <v>67.183191</v>
      </c>
      <c r="Q23" s="25">
        <v>984.050611</v>
      </c>
      <c r="R23" s="24">
        <v>3455.670737</v>
      </c>
      <c r="S23" s="24">
        <v>251.956232</v>
      </c>
      <c r="T23" s="28">
        <v>3707.626969</v>
      </c>
      <c r="U23" s="15">
        <f t="shared" si="2"/>
        <v>52.24139167777011</v>
      </c>
      <c r="V23" s="20">
        <f t="shared" si="3"/>
        <v>57.579582920549214</v>
      </c>
    </row>
    <row r="24" spans="1:22" ht="15">
      <c r="A24" s="22" t="s">
        <v>9</v>
      </c>
      <c r="B24" s="23" t="s">
        <v>20</v>
      </c>
      <c r="C24" s="23" t="s">
        <v>27</v>
      </c>
      <c r="D24" s="23" t="s">
        <v>77</v>
      </c>
      <c r="E24" s="23" t="s">
        <v>78</v>
      </c>
      <c r="F24" s="23" t="s">
        <v>56</v>
      </c>
      <c r="G24" s="23" t="s">
        <v>57</v>
      </c>
      <c r="H24" s="26" t="s">
        <v>57</v>
      </c>
      <c r="I24" s="27">
        <v>465.133174</v>
      </c>
      <c r="J24" s="24">
        <v>0</v>
      </c>
      <c r="K24" s="25">
        <v>465.133174</v>
      </c>
      <c r="L24" s="24">
        <v>1690.55001</v>
      </c>
      <c r="M24" s="24">
        <v>0</v>
      </c>
      <c r="N24" s="28">
        <v>1690.55001</v>
      </c>
      <c r="O24" s="27">
        <v>288.859055</v>
      </c>
      <c r="P24" s="24">
        <v>0</v>
      </c>
      <c r="Q24" s="25">
        <v>288.859055</v>
      </c>
      <c r="R24" s="24">
        <v>828.909487</v>
      </c>
      <c r="S24" s="24">
        <v>0</v>
      </c>
      <c r="T24" s="28">
        <v>828.909487</v>
      </c>
      <c r="U24" s="15">
        <f t="shared" si="2"/>
        <v>61.02426631562579</v>
      </c>
      <c r="V24" s="19" t="s">
        <v>18</v>
      </c>
    </row>
    <row r="25" spans="1:22" ht="15">
      <c r="A25" s="22" t="s">
        <v>9</v>
      </c>
      <c r="B25" s="23" t="s">
        <v>20</v>
      </c>
      <c r="C25" s="23" t="s">
        <v>27</v>
      </c>
      <c r="D25" s="23" t="s">
        <v>188</v>
      </c>
      <c r="E25" s="31" t="s">
        <v>79</v>
      </c>
      <c r="F25" s="23" t="s">
        <v>33</v>
      </c>
      <c r="G25" s="23" t="s">
        <v>33</v>
      </c>
      <c r="H25" s="26" t="s">
        <v>80</v>
      </c>
      <c r="I25" s="27">
        <v>1035.962595</v>
      </c>
      <c r="J25" s="24">
        <v>85.924304</v>
      </c>
      <c r="K25" s="25">
        <v>1121.886899</v>
      </c>
      <c r="L25" s="24">
        <v>4171.647273</v>
      </c>
      <c r="M25" s="24">
        <v>366.212514</v>
      </c>
      <c r="N25" s="28">
        <v>4537.859787</v>
      </c>
      <c r="O25" s="27">
        <v>478.336</v>
      </c>
      <c r="P25" s="24">
        <v>59.976401</v>
      </c>
      <c r="Q25" s="25">
        <v>538.312401</v>
      </c>
      <c r="R25" s="24">
        <v>3580.038496</v>
      </c>
      <c r="S25" s="24">
        <v>205.141483</v>
      </c>
      <c r="T25" s="28">
        <v>3785.179979</v>
      </c>
      <c r="U25" s="14" t="s">
        <v>18</v>
      </c>
      <c r="V25" s="20">
        <f t="shared" si="3"/>
        <v>19.88491464542854</v>
      </c>
    </row>
    <row r="26" spans="1:22" ht="15">
      <c r="A26" s="22" t="s">
        <v>9</v>
      </c>
      <c r="B26" s="23" t="s">
        <v>20</v>
      </c>
      <c r="C26" s="23" t="s">
        <v>27</v>
      </c>
      <c r="D26" s="23" t="s">
        <v>183</v>
      </c>
      <c r="E26" s="31" t="s">
        <v>184</v>
      </c>
      <c r="F26" s="23" t="s">
        <v>24</v>
      </c>
      <c r="G26" s="23" t="s">
        <v>60</v>
      </c>
      <c r="H26" s="26" t="s">
        <v>185</v>
      </c>
      <c r="I26" s="27">
        <v>0</v>
      </c>
      <c r="J26" s="24">
        <v>0</v>
      </c>
      <c r="K26" s="25">
        <v>0</v>
      </c>
      <c r="L26" s="24">
        <v>0</v>
      </c>
      <c r="M26" s="24">
        <v>0</v>
      </c>
      <c r="N26" s="28">
        <v>0</v>
      </c>
      <c r="O26" s="27">
        <v>0</v>
      </c>
      <c r="P26" s="24">
        <v>0</v>
      </c>
      <c r="Q26" s="25">
        <v>0</v>
      </c>
      <c r="R26" s="24">
        <v>0</v>
      </c>
      <c r="S26" s="24">
        <v>72.6</v>
      </c>
      <c r="T26" s="28">
        <v>72.6</v>
      </c>
      <c r="U26" s="14" t="s">
        <v>18</v>
      </c>
      <c r="V26" s="19" t="s">
        <v>18</v>
      </c>
    </row>
    <row r="27" spans="1:22" ht="15">
      <c r="A27" s="22" t="s">
        <v>9</v>
      </c>
      <c r="B27" s="23" t="s">
        <v>20</v>
      </c>
      <c r="C27" s="23" t="s">
        <v>27</v>
      </c>
      <c r="D27" s="23" t="s">
        <v>81</v>
      </c>
      <c r="E27" s="31" t="s">
        <v>84</v>
      </c>
      <c r="F27" s="23" t="s">
        <v>85</v>
      </c>
      <c r="G27" s="23" t="s">
        <v>86</v>
      </c>
      <c r="H27" s="26" t="s">
        <v>87</v>
      </c>
      <c r="I27" s="27">
        <v>1305.59121</v>
      </c>
      <c r="J27" s="24">
        <v>180.28222</v>
      </c>
      <c r="K27" s="25">
        <v>1485.87343</v>
      </c>
      <c r="L27" s="24">
        <v>5565.127872</v>
      </c>
      <c r="M27" s="24">
        <v>836.488462</v>
      </c>
      <c r="N27" s="28">
        <v>6401.616334</v>
      </c>
      <c r="O27" s="27">
        <v>974.907</v>
      </c>
      <c r="P27" s="24">
        <v>174.9211</v>
      </c>
      <c r="Q27" s="25">
        <v>1149.8281</v>
      </c>
      <c r="R27" s="24">
        <v>4351.0082</v>
      </c>
      <c r="S27" s="24">
        <v>833.802</v>
      </c>
      <c r="T27" s="28">
        <v>5184.8102</v>
      </c>
      <c r="U27" s="15">
        <f t="shared" si="2"/>
        <v>29.225701650533686</v>
      </c>
      <c r="V27" s="20">
        <f t="shared" si="3"/>
        <v>23.468672662308833</v>
      </c>
    </row>
    <row r="28" spans="1:22" ht="15">
      <c r="A28" s="22" t="s">
        <v>9</v>
      </c>
      <c r="B28" s="23" t="s">
        <v>20</v>
      </c>
      <c r="C28" s="23" t="s">
        <v>27</v>
      </c>
      <c r="D28" s="23" t="s">
        <v>81</v>
      </c>
      <c r="E28" s="23" t="s">
        <v>82</v>
      </c>
      <c r="F28" s="23" t="s">
        <v>47</v>
      </c>
      <c r="G28" s="23" t="s">
        <v>47</v>
      </c>
      <c r="H28" s="26" t="s">
        <v>83</v>
      </c>
      <c r="I28" s="27">
        <v>0</v>
      </c>
      <c r="J28" s="24">
        <v>0</v>
      </c>
      <c r="K28" s="25">
        <v>0</v>
      </c>
      <c r="L28" s="24">
        <v>0</v>
      </c>
      <c r="M28" s="24">
        <v>0</v>
      </c>
      <c r="N28" s="28">
        <v>0</v>
      </c>
      <c r="O28" s="27">
        <v>1206.5552</v>
      </c>
      <c r="P28" s="24">
        <v>123.53574</v>
      </c>
      <c r="Q28" s="25">
        <v>1330.09094</v>
      </c>
      <c r="R28" s="24">
        <v>5292.4462</v>
      </c>
      <c r="S28" s="24">
        <v>495.42664</v>
      </c>
      <c r="T28" s="28">
        <v>5787.87284</v>
      </c>
      <c r="U28" s="14" t="s">
        <v>18</v>
      </c>
      <c r="V28" s="19" t="s">
        <v>18</v>
      </c>
    </row>
    <row r="29" spans="1:22" ht="15">
      <c r="A29" s="22" t="s">
        <v>9</v>
      </c>
      <c r="B29" s="23" t="s">
        <v>20</v>
      </c>
      <c r="C29" s="23" t="s">
        <v>27</v>
      </c>
      <c r="D29" s="23" t="s">
        <v>88</v>
      </c>
      <c r="E29" s="23" t="s">
        <v>89</v>
      </c>
      <c r="F29" s="23" t="s">
        <v>90</v>
      </c>
      <c r="G29" s="23" t="s">
        <v>91</v>
      </c>
      <c r="H29" s="26" t="s">
        <v>89</v>
      </c>
      <c r="I29" s="27">
        <v>64.045936</v>
      </c>
      <c r="J29" s="24">
        <v>48.072225</v>
      </c>
      <c r="K29" s="25">
        <v>112.118161</v>
      </c>
      <c r="L29" s="24">
        <v>258.618436</v>
      </c>
      <c r="M29" s="24">
        <v>169.448968</v>
      </c>
      <c r="N29" s="28">
        <v>428.067403</v>
      </c>
      <c r="O29" s="27">
        <v>84.363867</v>
      </c>
      <c r="P29" s="24">
        <v>43.678469</v>
      </c>
      <c r="Q29" s="25">
        <v>128.042336</v>
      </c>
      <c r="R29" s="24">
        <v>312.233109</v>
      </c>
      <c r="S29" s="24">
        <v>167.989753</v>
      </c>
      <c r="T29" s="28">
        <v>480.222861</v>
      </c>
      <c r="U29" s="15">
        <f t="shared" si="2"/>
        <v>-12.43664829732566</v>
      </c>
      <c r="V29" s="20">
        <f t="shared" si="3"/>
        <v>-10.86067787181002</v>
      </c>
    </row>
    <row r="30" spans="1:22" ht="15">
      <c r="A30" s="22" t="s">
        <v>9</v>
      </c>
      <c r="B30" s="23" t="s">
        <v>20</v>
      </c>
      <c r="C30" s="23" t="s">
        <v>27</v>
      </c>
      <c r="D30" s="23" t="s">
        <v>92</v>
      </c>
      <c r="E30" s="23" t="s">
        <v>93</v>
      </c>
      <c r="F30" s="23" t="s">
        <v>94</v>
      </c>
      <c r="G30" s="23" t="s">
        <v>95</v>
      </c>
      <c r="H30" s="26" t="s">
        <v>96</v>
      </c>
      <c r="I30" s="27">
        <v>1586.47776</v>
      </c>
      <c r="J30" s="24">
        <v>39.1502</v>
      </c>
      <c r="K30" s="25">
        <v>1625.62796</v>
      </c>
      <c r="L30" s="24">
        <v>6385.48779</v>
      </c>
      <c r="M30" s="24">
        <v>151.27265</v>
      </c>
      <c r="N30" s="28">
        <v>6536.76044</v>
      </c>
      <c r="O30" s="27">
        <v>466.6092</v>
      </c>
      <c r="P30" s="24">
        <v>28.81045</v>
      </c>
      <c r="Q30" s="25">
        <v>495.41965</v>
      </c>
      <c r="R30" s="24">
        <v>2265.17602</v>
      </c>
      <c r="S30" s="24">
        <v>124.84865</v>
      </c>
      <c r="T30" s="28">
        <v>2390.02467</v>
      </c>
      <c r="U30" s="14" t="s">
        <v>18</v>
      </c>
      <c r="V30" s="19" t="s">
        <v>18</v>
      </c>
    </row>
    <row r="31" spans="1:22" ht="15">
      <c r="A31" s="22" t="s">
        <v>9</v>
      </c>
      <c r="B31" s="23" t="s">
        <v>20</v>
      </c>
      <c r="C31" s="23" t="s">
        <v>27</v>
      </c>
      <c r="D31" s="23" t="s">
        <v>97</v>
      </c>
      <c r="E31" s="23" t="s">
        <v>98</v>
      </c>
      <c r="F31" s="23" t="s">
        <v>56</v>
      </c>
      <c r="G31" s="23" t="s">
        <v>99</v>
      </c>
      <c r="H31" s="26" t="s">
        <v>100</v>
      </c>
      <c r="I31" s="27">
        <v>43.496879</v>
      </c>
      <c r="J31" s="24">
        <v>16.570648</v>
      </c>
      <c r="K31" s="25">
        <v>60.067527</v>
      </c>
      <c r="L31" s="24">
        <v>167.385436</v>
      </c>
      <c r="M31" s="24">
        <v>72.465823</v>
      </c>
      <c r="N31" s="28">
        <v>239.851259</v>
      </c>
      <c r="O31" s="27">
        <v>29.701329</v>
      </c>
      <c r="P31" s="24">
        <v>7.378224</v>
      </c>
      <c r="Q31" s="25">
        <v>37.079553</v>
      </c>
      <c r="R31" s="24">
        <v>210.146171</v>
      </c>
      <c r="S31" s="24">
        <v>43.48434</v>
      </c>
      <c r="T31" s="28">
        <v>253.630511</v>
      </c>
      <c r="U31" s="15">
        <f t="shared" si="2"/>
        <v>61.99636225388154</v>
      </c>
      <c r="V31" s="20">
        <f t="shared" si="3"/>
        <v>-5.432805361496906</v>
      </c>
    </row>
    <row r="32" spans="1:22" ht="15">
      <c r="A32" s="22" t="s">
        <v>9</v>
      </c>
      <c r="B32" s="23" t="s">
        <v>20</v>
      </c>
      <c r="C32" s="23" t="s">
        <v>27</v>
      </c>
      <c r="D32" s="23" t="s">
        <v>97</v>
      </c>
      <c r="E32" s="23" t="s">
        <v>101</v>
      </c>
      <c r="F32" s="23" t="s">
        <v>56</v>
      </c>
      <c r="G32" s="23" t="s">
        <v>99</v>
      </c>
      <c r="H32" s="26" t="s">
        <v>102</v>
      </c>
      <c r="I32" s="27">
        <v>0</v>
      </c>
      <c r="J32" s="24">
        <v>0</v>
      </c>
      <c r="K32" s="25">
        <v>0</v>
      </c>
      <c r="L32" s="24">
        <v>2.137246</v>
      </c>
      <c r="M32" s="24">
        <v>1.157818</v>
      </c>
      <c r="N32" s="28">
        <v>3.295064</v>
      </c>
      <c r="O32" s="27">
        <v>0</v>
      </c>
      <c r="P32" s="24">
        <v>0</v>
      </c>
      <c r="Q32" s="25">
        <v>0</v>
      </c>
      <c r="R32" s="24">
        <v>0</v>
      </c>
      <c r="S32" s="24">
        <v>0</v>
      </c>
      <c r="T32" s="28">
        <v>0</v>
      </c>
      <c r="U32" s="14" t="s">
        <v>18</v>
      </c>
      <c r="V32" s="19" t="s">
        <v>18</v>
      </c>
    </row>
    <row r="33" spans="1:22" ht="15">
      <c r="A33" s="22" t="s">
        <v>9</v>
      </c>
      <c r="B33" s="23" t="s">
        <v>20</v>
      </c>
      <c r="C33" s="23" t="s">
        <v>27</v>
      </c>
      <c r="D33" s="23" t="s">
        <v>103</v>
      </c>
      <c r="E33" s="23" t="s">
        <v>104</v>
      </c>
      <c r="F33" s="23" t="s">
        <v>40</v>
      </c>
      <c r="G33" s="23" t="s">
        <v>105</v>
      </c>
      <c r="H33" s="26" t="s">
        <v>106</v>
      </c>
      <c r="I33" s="27">
        <v>76.926816</v>
      </c>
      <c r="J33" s="24">
        <v>8.8417</v>
      </c>
      <c r="K33" s="25">
        <v>85.768516</v>
      </c>
      <c r="L33" s="24">
        <v>385.391711</v>
      </c>
      <c r="M33" s="24">
        <v>33.228796</v>
      </c>
      <c r="N33" s="28">
        <v>418.620507</v>
      </c>
      <c r="O33" s="27">
        <v>50.5505</v>
      </c>
      <c r="P33" s="24">
        <v>7.527128</v>
      </c>
      <c r="Q33" s="25">
        <v>58.077628</v>
      </c>
      <c r="R33" s="24">
        <v>239.067455</v>
      </c>
      <c r="S33" s="24">
        <v>24.300171</v>
      </c>
      <c r="T33" s="28">
        <v>263.367626</v>
      </c>
      <c r="U33" s="15">
        <f t="shared" si="2"/>
        <v>47.679095985118416</v>
      </c>
      <c r="V33" s="20">
        <f t="shared" si="3"/>
        <v>58.949113586193015</v>
      </c>
    </row>
    <row r="34" spans="1:22" ht="15">
      <c r="A34" s="22" t="s">
        <v>9</v>
      </c>
      <c r="B34" s="23" t="s">
        <v>20</v>
      </c>
      <c r="C34" s="23" t="s">
        <v>27</v>
      </c>
      <c r="D34" s="23" t="s">
        <v>107</v>
      </c>
      <c r="E34" s="23" t="s">
        <v>108</v>
      </c>
      <c r="F34" s="23" t="s">
        <v>24</v>
      </c>
      <c r="G34" s="23" t="s">
        <v>109</v>
      </c>
      <c r="H34" s="26" t="s">
        <v>110</v>
      </c>
      <c r="I34" s="27">
        <v>279.11</v>
      </c>
      <c r="J34" s="24">
        <v>103.656</v>
      </c>
      <c r="K34" s="25">
        <v>382.766</v>
      </c>
      <c r="L34" s="24">
        <v>1014.886</v>
      </c>
      <c r="M34" s="24">
        <v>366.6951</v>
      </c>
      <c r="N34" s="28">
        <v>1381.5811</v>
      </c>
      <c r="O34" s="27">
        <v>478.764</v>
      </c>
      <c r="P34" s="24">
        <v>98.5006</v>
      </c>
      <c r="Q34" s="25">
        <v>577.2646</v>
      </c>
      <c r="R34" s="24">
        <v>1701.879</v>
      </c>
      <c r="S34" s="24">
        <v>369.8673</v>
      </c>
      <c r="T34" s="28">
        <v>2071.7463</v>
      </c>
      <c r="U34" s="15">
        <f t="shared" si="2"/>
        <v>-33.69314522317841</v>
      </c>
      <c r="V34" s="20">
        <f t="shared" si="3"/>
        <v>-33.31321021304586</v>
      </c>
    </row>
    <row r="35" spans="1:22" ht="15">
      <c r="A35" s="22" t="s">
        <v>9</v>
      </c>
      <c r="B35" s="23" t="s">
        <v>20</v>
      </c>
      <c r="C35" s="23" t="s">
        <v>27</v>
      </c>
      <c r="D35" s="23" t="s">
        <v>107</v>
      </c>
      <c r="E35" s="23" t="s">
        <v>111</v>
      </c>
      <c r="F35" s="23" t="s">
        <v>24</v>
      </c>
      <c r="G35" s="23" t="s">
        <v>109</v>
      </c>
      <c r="H35" s="26" t="s">
        <v>110</v>
      </c>
      <c r="I35" s="27">
        <v>103.96</v>
      </c>
      <c r="J35" s="24">
        <v>38.561</v>
      </c>
      <c r="K35" s="25">
        <v>142.521</v>
      </c>
      <c r="L35" s="24">
        <v>371.986</v>
      </c>
      <c r="M35" s="24">
        <v>132.7298</v>
      </c>
      <c r="N35" s="28">
        <v>504.7158</v>
      </c>
      <c r="O35" s="27">
        <v>178.2</v>
      </c>
      <c r="P35" s="24">
        <v>36.742</v>
      </c>
      <c r="Q35" s="25">
        <v>214.942</v>
      </c>
      <c r="R35" s="24">
        <v>606.196</v>
      </c>
      <c r="S35" s="24">
        <v>133.1986</v>
      </c>
      <c r="T35" s="28">
        <v>739.3946</v>
      </c>
      <c r="U35" s="15">
        <f t="shared" si="2"/>
        <v>-33.69327539522291</v>
      </c>
      <c r="V35" s="20">
        <f t="shared" si="3"/>
        <v>-31.73931754438022</v>
      </c>
    </row>
    <row r="36" spans="1:22" ht="15">
      <c r="A36" s="22" t="s">
        <v>9</v>
      </c>
      <c r="B36" s="23" t="s">
        <v>20</v>
      </c>
      <c r="C36" s="23" t="s">
        <v>27</v>
      </c>
      <c r="D36" s="23" t="s">
        <v>201</v>
      </c>
      <c r="E36" s="23" t="s">
        <v>202</v>
      </c>
      <c r="F36" s="23" t="s">
        <v>47</v>
      </c>
      <c r="G36" s="23" t="s">
        <v>47</v>
      </c>
      <c r="H36" s="26" t="s">
        <v>136</v>
      </c>
      <c r="I36" s="27">
        <v>0</v>
      </c>
      <c r="J36" s="24">
        <v>0</v>
      </c>
      <c r="K36" s="25">
        <v>0</v>
      </c>
      <c r="L36" s="24">
        <v>24.8</v>
      </c>
      <c r="M36" s="24">
        <v>0</v>
      </c>
      <c r="N36" s="28">
        <v>24.8</v>
      </c>
      <c r="O36" s="27">
        <v>0</v>
      </c>
      <c r="P36" s="24">
        <v>0</v>
      </c>
      <c r="Q36" s="25">
        <v>0</v>
      </c>
      <c r="R36" s="24">
        <v>0</v>
      </c>
      <c r="S36" s="24">
        <v>0</v>
      </c>
      <c r="T36" s="28">
        <v>0</v>
      </c>
      <c r="U36" s="14" t="s">
        <v>18</v>
      </c>
      <c r="V36" s="19" t="s">
        <v>18</v>
      </c>
    </row>
    <row r="37" spans="1:22" ht="15">
      <c r="A37" s="22" t="s">
        <v>9</v>
      </c>
      <c r="B37" s="23" t="s">
        <v>20</v>
      </c>
      <c r="C37" s="23" t="s">
        <v>27</v>
      </c>
      <c r="D37" s="23" t="s">
        <v>112</v>
      </c>
      <c r="E37" s="31" t="s">
        <v>186</v>
      </c>
      <c r="F37" s="23" t="s">
        <v>114</v>
      </c>
      <c r="G37" s="23" t="s">
        <v>115</v>
      </c>
      <c r="H37" s="26" t="s">
        <v>187</v>
      </c>
      <c r="I37" s="27">
        <v>309.682769</v>
      </c>
      <c r="J37" s="24">
        <v>8.845781</v>
      </c>
      <c r="K37" s="25">
        <v>318.52855</v>
      </c>
      <c r="L37" s="24">
        <v>927.723966</v>
      </c>
      <c r="M37" s="24">
        <v>24.995122</v>
      </c>
      <c r="N37" s="28">
        <v>952.719089</v>
      </c>
      <c r="O37" s="27">
        <v>0</v>
      </c>
      <c r="P37" s="24">
        <v>0</v>
      </c>
      <c r="Q37" s="25">
        <v>0</v>
      </c>
      <c r="R37" s="24">
        <v>0</v>
      </c>
      <c r="S37" s="24">
        <v>0</v>
      </c>
      <c r="T37" s="28">
        <v>0</v>
      </c>
      <c r="U37" s="14" t="s">
        <v>18</v>
      </c>
      <c r="V37" s="19" t="s">
        <v>18</v>
      </c>
    </row>
    <row r="38" spans="1:22" ht="15">
      <c r="A38" s="22" t="s">
        <v>9</v>
      </c>
      <c r="B38" s="23" t="s">
        <v>20</v>
      </c>
      <c r="C38" s="23" t="s">
        <v>27</v>
      </c>
      <c r="D38" s="23" t="s">
        <v>112</v>
      </c>
      <c r="E38" s="23" t="s">
        <v>113</v>
      </c>
      <c r="F38" s="23" t="s">
        <v>114</v>
      </c>
      <c r="G38" s="23" t="s">
        <v>115</v>
      </c>
      <c r="H38" s="26" t="s">
        <v>116</v>
      </c>
      <c r="I38" s="27">
        <v>0</v>
      </c>
      <c r="J38" s="24">
        <v>0</v>
      </c>
      <c r="K38" s="25">
        <v>0</v>
      </c>
      <c r="L38" s="24">
        <v>28.176181</v>
      </c>
      <c r="M38" s="24">
        <v>3.333364</v>
      </c>
      <c r="N38" s="28">
        <v>31.509546</v>
      </c>
      <c r="O38" s="27">
        <v>66.6315</v>
      </c>
      <c r="P38" s="24">
        <v>28.199</v>
      </c>
      <c r="Q38" s="25">
        <v>94.8305</v>
      </c>
      <c r="R38" s="24">
        <v>315.786396</v>
      </c>
      <c r="S38" s="24">
        <v>100.720671</v>
      </c>
      <c r="T38" s="28">
        <v>416.507067</v>
      </c>
      <c r="U38" s="14" t="s">
        <v>18</v>
      </c>
      <c r="V38" s="20">
        <f t="shared" si="3"/>
        <v>-92.43481119613271</v>
      </c>
    </row>
    <row r="39" spans="1:22" ht="15">
      <c r="A39" s="22" t="s">
        <v>9</v>
      </c>
      <c r="B39" s="23" t="s">
        <v>20</v>
      </c>
      <c r="C39" s="23" t="s">
        <v>21</v>
      </c>
      <c r="D39" s="23" t="s">
        <v>117</v>
      </c>
      <c r="E39" s="23" t="s">
        <v>118</v>
      </c>
      <c r="F39" s="23" t="s">
        <v>24</v>
      </c>
      <c r="G39" s="23" t="s">
        <v>119</v>
      </c>
      <c r="H39" s="26" t="s">
        <v>120</v>
      </c>
      <c r="I39" s="27">
        <v>0</v>
      </c>
      <c r="J39" s="24">
        <v>0</v>
      </c>
      <c r="K39" s="25">
        <v>0</v>
      </c>
      <c r="L39" s="24">
        <v>0</v>
      </c>
      <c r="M39" s="24">
        <v>0</v>
      </c>
      <c r="N39" s="28">
        <v>0</v>
      </c>
      <c r="O39" s="27">
        <v>2.312</v>
      </c>
      <c r="P39" s="24">
        <v>0.2794</v>
      </c>
      <c r="Q39" s="25">
        <v>2.5914</v>
      </c>
      <c r="R39" s="24">
        <v>10.1402</v>
      </c>
      <c r="S39" s="24">
        <v>1.139369</v>
      </c>
      <c r="T39" s="28">
        <v>11.279569</v>
      </c>
      <c r="U39" s="14" t="s">
        <v>18</v>
      </c>
      <c r="V39" s="19" t="s">
        <v>18</v>
      </c>
    </row>
    <row r="40" spans="1:22" ht="15">
      <c r="A40" s="22" t="s">
        <v>9</v>
      </c>
      <c r="B40" s="23" t="s">
        <v>20</v>
      </c>
      <c r="C40" s="23" t="s">
        <v>27</v>
      </c>
      <c r="D40" s="23" t="s">
        <v>121</v>
      </c>
      <c r="E40" s="23" t="s">
        <v>122</v>
      </c>
      <c r="F40" s="23" t="s">
        <v>33</v>
      </c>
      <c r="G40" s="23" t="s">
        <v>34</v>
      </c>
      <c r="H40" s="26" t="s">
        <v>34</v>
      </c>
      <c r="I40" s="27">
        <v>53.538914</v>
      </c>
      <c r="J40" s="24">
        <v>12.51175</v>
      </c>
      <c r="K40" s="25">
        <v>66.050663</v>
      </c>
      <c r="L40" s="24">
        <v>513.671604</v>
      </c>
      <c r="M40" s="24">
        <v>50.348224</v>
      </c>
      <c r="N40" s="28">
        <v>564.019829</v>
      </c>
      <c r="O40" s="27">
        <v>115.317591</v>
      </c>
      <c r="P40" s="24">
        <v>2.079807</v>
      </c>
      <c r="Q40" s="25">
        <v>117.397398</v>
      </c>
      <c r="R40" s="24">
        <v>269.709767</v>
      </c>
      <c r="S40" s="24">
        <v>3.189986</v>
      </c>
      <c r="T40" s="28">
        <v>272.899752</v>
      </c>
      <c r="U40" s="15">
        <f t="shared" si="2"/>
        <v>-43.737540929143925</v>
      </c>
      <c r="V40" s="19" t="s">
        <v>18</v>
      </c>
    </row>
    <row r="41" spans="1:22" ht="15">
      <c r="A41" s="22" t="s">
        <v>9</v>
      </c>
      <c r="B41" s="23" t="s">
        <v>20</v>
      </c>
      <c r="C41" s="23" t="s">
        <v>21</v>
      </c>
      <c r="D41" s="23" t="s">
        <v>123</v>
      </c>
      <c r="E41" s="23" t="s">
        <v>124</v>
      </c>
      <c r="F41" s="23" t="s">
        <v>24</v>
      </c>
      <c r="G41" s="23" t="s">
        <v>125</v>
      </c>
      <c r="H41" s="26" t="s">
        <v>126</v>
      </c>
      <c r="I41" s="27">
        <v>0</v>
      </c>
      <c r="J41" s="24">
        <v>0</v>
      </c>
      <c r="K41" s="25">
        <v>0</v>
      </c>
      <c r="L41" s="24">
        <v>33.024548</v>
      </c>
      <c r="M41" s="24">
        <v>0.865692</v>
      </c>
      <c r="N41" s="28">
        <v>33.89024</v>
      </c>
      <c r="O41" s="27">
        <v>189.032656</v>
      </c>
      <c r="P41" s="24">
        <v>4.30445</v>
      </c>
      <c r="Q41" s="25">
        <v>193.337106</v>
      </c>
      <c r="R41" s="24">
        <v>574.221007</v>
      </c>
      <c r="S41" s="24">
        <v>13.714538</v>
      </c>
      <c r="T41" s="28">
        <v>587.935545</v>
      </c>
      <c r="U41" s="14" t="s">
        <v>18</v>
      </c>
      <c r="V41" s="20">
        <f t="shared" si="3"/>
        <v>-94.23572187662171</v>
      </c>
    </row>
    <row r="42" spans="1:22" ht="15">
      <c r="A42" s="22" t="s">
        <v>9</v>
      </c>
      <c r="B42" s="23" t="s">
        <v>20</v>
      </c>
      <c r="C42" s="23" t="s">
        <v>27</v>
      </c>
      <c r="D42" s="23" t="s">
        <v>127</v>
      </c>
      <c r="E42" s="23" t="s">
        <v>128</v>
      </c>
      <c r="F42" s="23" t="s">
        <v>24</v>
      </c>
      <c r="G42" s="23" t="s">
        <v>129</v>
      </c>
      <c r="H42" s="26" t="s">
        <v>130</v>
      </c>
      <c r="I42" s="27">
        <v>0</v>
      </c>
      <c r="J42" s="24">
        <v>0</v>
      </c>
      <c r="K42" s="25">
        <v>0</v>
      </c>
      <c r="L42" s="24">
        <v>0</v>
      </c>
      <c r="M42" s="24">
        <v>0</v>
      </c>
      <c r="N42" s="28">
        <v>0</v>
      </c>
      <c r="O42" s="27">
        <v>0</v>
      </c>
      <c r="P42" s="24">
        <v>0</v>
      </c>
      <c r="Q42" s="25">
        <v>0</v>
      </c>
      <c r="R42" s="24">
        <v>0</v>
      </c>
      <c r="S42" s="24">
        <v>2.134331</v>
      </c>
      <c r="T42" s="28">
        <v>2.134331</v>
      </c>
      <c r="U42" s="14" t="s">
        <v>18</v>
      </c>
      <c r="V42" s="19" t="s">
        <v>18</v>
      </c>
    </row>
    <row r="43" spans="1:22" ht="15">
      <c r="A43" s="22" t="s">
        <v>9</v>
      </c>
      <c r="B43" s="23" t="s">
        <v>20</v>
      </c>
      <c r="C43" s="23" t="s">
        <v>27</v>
      </c>
      <c r="D43" s="23" t="s">
        <v>131</v>
      </c>
      <c r="E43" s="23" t="s">
        <v>132</v>
      </c>
      <c r="F43" s="23" t="s">
        <v>47</v>
      </c>
      <c r="G43" s="23" t="s">
        <v>47</v>
      </c>
      <c r="H43" s="26" t="s">
        <v>133</v>
      </c>
      <c r="I43" s="27">
        <v>0</v>
      </c>
      <c r="J43" s="24">
        <v>0</v>
      </c>
      <c r="K43" s="25">
        <v>0</v>
      </c>
      <c r="L43" s="24">
        <v>1154.59633</v>
      </c>
      <c r="M43" s="24">
        <v>67.930711</v>
      </c>
      <c r="N43" s="28">
        <v>1222.527041</v>
      </c>
      <c r="O43" s="27">
        <v>590.758777</v>
      </c>
      <c r="P43" s="24">
        <v>42.782387</v>
      </c>
      <c r="Q43" s="25">
        <v>633.541164</v>
      </c>
      <c r="R43" s="24">
        <v>1857.436963</v>
      </c>
      <c r="S43" s="24">
        <v>148.840987</v>
      </c>
      <c r="T43" s="28">
        <v>2006.27795</v>
      </c>
      <c r="U43" s="14" t="s">
        <v>18</v>
      </c>
      <c r="V43" s="20">
        <f t="shared" si="3"/>
        <v>-39.0649216376026</v>
      </c>
    </row>
    <row r="44" spans="1:22" ht="15">
      <c r="A44" s="22" t="s">
        <v>9</v>
      </c>
      <c r="B44" s="23" t="s">
        <v>20</v>
      </c>
      <c r="C44" s="23" t="s">
        <v>27</v>
      </c>
      <c r="D44" s="23" t="s">
        <v>131</v>
      </c>
      <c r="E44" s="23" t="s">
        <v>216</v>
      </c>
      <c r="F44" s="23" t="s">
        <v>47</v>
      </c>
      <c r="G44" s="23" t="s">
        <v>47</v>
      </c>
      <c r="H44" s="26" t="s">
        <v>133</v>
      </c>
      <c r="I44" s="27">
        <v>405.100753</v>
      </c>
      <c r="J44" s="24">
        <v>17.723232</v>
      </c>
      <c r="K44" s="25">
        <v>422.823985</v>
      </c>
      <c r="L44" s="24">
        <v>405.100753</v>
      </c>
      <c r="M44" s="24">
        <v>17.723232</v>
      </c>
      <c r="N44" s="28">
        <v>422.823985</v>
      </c>
      <c r="O44" s="27">
        <v>0</v>
      </c>
      <c r="P44" s="24">
        <v>0</v>
      </c>
      <c r="Q44" s="25">
        <v>0</v>
      </c>
      <c r="R44" s="24">
        <v>0</v>
      </c>
      <c r="S44" s="24">
        <v>0</v>
      </c>
      <c r="T44" s="28">
        <v>0</v>
      </c>
      <c r="U44" s="14" t="s">
        <v>18</v>
      </c>
      <c r="V44" s="19" t="s">
        <v>18</v>
      </c>
    </row>
    <row r="45" spans="1:22" ht="15">
      <c r="A45" s="22" t="s">
        <v>9</v>
      </c>
      <c r="B45" s="23" t="s">
        <v>53</v>
      </c>
      <c r="C45" s="23" t="s">
        <v>27</v>
      </c>
      <c r="D45" s="23" t="s">
        <v>131</v>
      </c>
      <c r="E45" s="23" t="s">
        <v>132</v>
      </c>
      <c r="F45" s="23" t="s">
        <v>47</v>
      </c>
      <c r="G45" s="23" t="s">
        <v>47</v>
      </c>
      <c r="H45" s="26" t="s">
        <v>133</v>
      </c>
      <c r="I45" s="27">
        <v>0</v>
      </c>
      <c r="J45" s="24">
        <v>0</v>
      </c>
      <c r="K45" s="25">
        <v>0</v>
      </c>
      <c r="L45" s="24">
        <v>0</v>
      </c>
      <c r="M45" s="24">
        <v>0.014018</v>
      </c>
      <c r="N45" s="28">
        <v>0.014018</v>
      </c>
      <c r="O45" s="27">
        <v>0</v>
      </c>
      <c r="P45" s="24">
        <v>0</v>
      </c>
      <c r="Q45" s="25">
        <v>0</v>
      </c>
      <c r="R45" s="24">
        <v>0</v>
      </c>
      <c r="S45" s="24">
        <v>0</v>
      </c>
      <c r="T45" s="28">
        <v>0</v>
      </c>
      <c r="U45" s="14" t="s">
        <v>18</v>
      </c>
      <c r="V45" s="19" t="s">
        <v>18</v>
      </c>
    </row>
    <row r="46" spans="1:22" ht="15">
      <c r="A46" s="22" t="s">
        <v>9</v>
      </c>
      <c r="B46" s="23" t="s">
        <v>20</v>
      </c>
      <c r="C46" s="23" t="s">
        <v>27</v>
      </c>
      <c r="D46" s="23" t="s">
        <v>134</v>
      </c>
      <c r="E46" s="31" t="s">
        <v>135</v>
      </c>
      <c r="F46" s="23" t="s">
        <v>47</v>
      </c>
      <c r="G46" s="23" t="s">
        <v>47</v>
      </c>
      <c r="H46" s="26" t="s">
        <v>136</v>
      </c>
      <c r="I46" s="27">
        <v>1681.903131</v>
      </c>
      <c r="J46" s="24">
        <v>148.363729</v>
      </c>
      <c r="K46" s="25">
        <v>1830.266861</v>
      </c>
      <c r="L46" s="24">
        <v>7756.997045</v>
      </c>
      <c r="M46" s="24">
        <v>604.138425</v>
      </c>
      <c r="N46" s="28">
        <v>8361.13547</v>
      </c>
      <c r="O46" s="27">
        <v>1783.633457</v>
      </c>
      <c r="P46" s="24">
        <v>162.963193</v>
      </c>
      <c r="Q46" s="25">
        <v>1946.59665</v>
      </c>
      <c r="R46" s="24">
        <v>8599.275992</v>
      </c>
      <c r="S46" s="24">
        <v>568.21827</v>
      </c>
      <c r="T46" s="28">
        <v>9167.494261</v>
      </c>
      <c r="U46" s="15">
        <f t="shared" si="2"/>
        <v>-5.976060269085526</v>
      </c>
      <c r="V46" s="20">
        <f t="shared" si="3"/>
        <v>-8.795847240727284</v>
      </c>
    </row>
    <row r="47" spans="1:22" ht="15">
      <c r="A47" s="22" t="s">
        <v>9</v>
      </c>
      <c r="B47" s="23" t="s">
        <v>20</v>
      </c>
      <c r="C47" s="23" t="s">
        <v>27</v>
      </c>
      <c r="D47" s="23" t="s">
        <v>137</v>
      </c>
      <c r="E47" s="23" t="s">
        <v>138</v>
      </c>
      <c r="F47" s="23" t="s">
        <v>40</v>
      </c>
      <c r="G47" s="23" t="s">
        <v>41</v>
      </c>
      <c r="H47" s="26" t="s">
        <v>139</v>
      </c>
      <c r="I47" s="27">
        <v>0</v>
      </c>
      <c r="J47" s="24">
        <v>737.6753</v>
      </c>
      <c r="K47" s="25">
        <v>737.6753</v>
      </c>
      <c r="L47" s="24">
        <v>0</v>
      </c>
      <c r="M47" s="24">
        <v>2951.1435</v>
      </c>
      <c r="N47" s="28">
        <v>2951.1435</v>
      </c>
      <c r="O47" s="27">
        <v>531.3844</v>
      </c>
      <c r="P47" s="24">
        <v>63.2799</v>
      </c>
      <c r="Q47" s="25">
        <v>594.6643</v>
      </c>
      <c r="R47" s="24">
        <v>2432.2555</v>
      </c>
      <c r="S47" s="24">
        <v>249.5991</v>
      </c>
      <c r="T47" s="28">
        <v>2681.8546</v>
      </c>
      <c r="U47" s="15">
        <f t="shared" si="2"/>
        <v>24.04903068840689</v>
      </c>
      <c r="V47" s="20">
        <f t="shared" si="3"/>
        <v>10.041144661608437</v>
      </c>
    </row>
    <row r="48" spans="1:22" ht="15">
      <c r="A48" s="22" t="s">
        <v>9</v>
      </c>
      <c r="B48" s="23" t="s">
        <v>20</v>
      </c>
      <c r="C48" s="23" t="s">
        <v>27</v>
      </c>
      <c r="D48" s="23" t="s">
        <v>137</v>
      </c>
      <c r="E48" s="23" t="s">
        <v>140</v>
      </c>
      <c r="F48" s="23" t="s">
        <v>40</v>
      </c>
      <c r="G48" s="23" t="s">
        <v>45</v>
      </c>
      <c r="H48" s="26" t="s">
        <v>45</v>
      </c>
      <c r="I48" s="27">
        <v>277.7334</v>
      </c>
      <c r="J48" s="24">
        <v>221.128</v>
      </c>
      <c r="K48" s="25">
        <v>498.8614</v>
      </c>
      <c r="L48" s="24">
        <v>664.102</v>
      </c>
      <c r="M48" s="24">
        <v>790.5371</v>
      </c>
      <c r="N48" s="28">
        <v>1454.6391</v>
      </c>
      <c r="O48" s="27">
        <v>96.744</v>
      </c>
      <c r="P48" s="24">
        <v>152.688</v>
      </c>
      <c r="Q48" s="25">
        <v>249.432</v>
      </c>
      <c r="R48" s="24">
        <v>612.078</v>
      </c>
      <c r="S48" s="24">
        <v>419.1358</v>
      </c>
      <c r="T48" s="28">
        <v>1031.2138</v>
      </c>
      <c r="U48" s="14" t="s">
        <v>18</v>
      </c>
      <c r="V48" s="20">
        <f t="shared" si="3"/>
        <v>41.06086439107004</v>
      </c>
    </row>
    <row r="49" spans="1:22" ht="15">
      <c r="A49" s="22" t="s">
        <v>9</v>
      </c>
      <c r="B49" s="23" t="s">
        <v>20</v>
      </c>
      <c r="C49" s="23" t="s">
        <v>27</v>
      </c>
      <c r="D49" s="23" t="s">
        <v>137</v>
      </c>
      <c r="E49" s="23" t="s">
        <v>141</v>
      </c>
      <c r="F49" s="23" t="s">
        <v>40</v>
      </c>
      <c r="G49" s="23" t="s">
        <v>41</v>
      </c>
      <c r="H49" s="26" t="s">
        <v>139</v>
      </c>
      <c r="I49" s="27">
        <v>0</v>
      </c>
      <c r="J49" s="24">
        <v>33.2575</v>
      </c>
      <c r="K49" s="25">
        <v>33.2575</v>
      </c>
      <c r="L49" s="24">
        <v>0</v>
      </c>
      <c r="M49" s="24">
        <v>92.7656</v>
      </c>
      <c r="N49" s="28">
        <v>92.7656</v>
      </c>
      <c r="O49" s="27">
        <v>16.3948</v>
      </c>
      <c r="P49" s="24">
        <v>1.9544</v>
      </c>
      <c r="Q49" s="25">
        <v>18.3492</v>
      </c>
      <c r="R49" s="24">
        <v>31.9231</v>
      </c>
      <c r="S49" s="24">
        <v>3.7307</v>
      </c>
      <c r="T49" s="28">
        <v>35.6538</v>
      </c>
      <c r="U49" s="15">
        <f t="shared" si="2"/>
        <v>81.24768382272798</v>
      </c>
      <c r="V49" s="19" t="s">
        <v>18</v>
      </c>
    </row>
    <row r="50" spans="1:22" ht="15">
      <c r="A50" s="22" t="s">
        <v>9</v>
      </c>
      <c r="B50" s="23" t="s">
        <v>20</v>
      </c>
      <c r="C50" s="23" t="s">
        <v>21</v>
      </c>
      <c r="D50" s="23" t="s">
        <v>143</v>
      </c>
      <c r="E50" s="23" t="s">
        <v>144</v>
      </c>
      <c r="F50" s="23" t="s">
        <v>24</v>
      </c>
      <c r="G50" s="23" t="s">
        <v>60</v>
      </c>
      <c r="H50" s="26" t="s">
        <v>61</v>
      </c>
      <c r="I50" s="27">
        <v>0</v>
      </c>
      <c r="J50" s="24">
        <v>0</v>
      </c>
      <c r="K50" s="25">
        <v>0</v>
      </c>
      <c r="L50" s="24">
        <v>0</v>
      </c>
      <c r="M50" s="24">
        <v>0</v>
      </c>
      <c r="N50" s="28">
        <v>0</v>
      </c>
      <c r="O50" s="27">
        <v>44.1675</v>
      </c>
      <c r="P50" s="24">
        <v>0</v>
      </c>
      <c r="Q50" s="25">
        <v>44.1675</v>
      </c>
      <c r="R50" s="24">
        <v>133.955162</v>
      </c>
      <c r="S50" s="24">
        <v>0</v>
      </c>
      <c r="T50" s="28">
        <v>133.955162</v>
      </c>
      <c r="U50" s="14" t="s">
        <v>18</v>
      </c>
      <c r="V50" s="19" t="s">
        <v>18</v>
      </c>
    </row>
    <row r="51" spans="1:22" ht="15">
      <c r="A51" s="22" t="s">
        <v>9</v>
      </c>
      <c r="B51" s="23" t="s">
        <v>20</v>
      </c>
      <c r="C51" s="23" t="s">
        <v>27</v>
      </c>
      <c r="D51" s="23" t="s">
        <v>194</v>
      </c>
      <c r="E51" s="23" t="s">
        <v>82</v>
      </c>
      <c r="F51" s="23" t="s">
        <v>47</v>
      </c>
      <c r="G51" s="23" t="s">
        <v>47</v>
      </c>
      <c r="H51" s="26" t="s">
        <v>83</v>
      </c>
      <c r="I51" s="27">
        <v>1314.66452</v>
      </c>
      <c r="J51" s="24">
        <v>125.4804</v>
      </c>
      <c r="K51" s="25">
        <v>1440.14492</v>
      </c>
      <c r="L51" s="24">
        <v>4794.900201</v>
      </c>
      <c r="M51" s="24">
        <v>475.876445</v>
      </c>
      <c r="N51" s="28">
        <v>5270.776646</v>
      </c>
      <c r="O51" s="27">
        <v>0</v>
      </c>
      <c r="P51" s="24">
        <v>0</v>
      </c>
      <c r="Q51" s="25">
        <v>0</v>
      </c>
      <c r="R51" s="24">
        <v>0</v>
      </c>
      <c r="S51" s="24">
        <v>0</v>
      </c>
      <c r="T51" s="28">
        <v>0</v>
      </c>
      <c r="U51" s="14" t="s">
        <v>18</v>
      </c>
      <c r="V51" s="19" t="s">
        <v>18</v>
      </c>
    </row>
    <row r="52" spans="1:22" ht="15">
      <c r="A52" s="22" t="s">
        <v>9</v>
      </c>
      <c r="B52" s="23" t="s">
        <v>20</v>
      </c>
      <c r="C52" s="23" t="s">
        <v>27</v>
      </c>
      <c r="D52" s="23" t="s">
        <v>145</v>
      </c>
      <c r="E52" s="23" t="s">
        <v>146</v>
      </c>
      <c r="F52" s="23" t="s">
        <v>31</v>
      </c>
      <c r="G52" s="23" t="s">
        <v>32</v>
      </c>
      <c r="H52" s="26" t="s">
        <v>32</v>
      </c>
      <c r="I52" s="27">
        <v>619.319423</v>
      </c>
      <c r="J52" s="24">
        <v>4.999045</v>
      </c>
      <c r="K52" s="25">
        <v>624.318468</v>
      </c>
      <c r="L52" s="24">
        <v>2590.745228</v>
      </c>
      <c r="M52" s="24">
        <v>21.599792</v>
      </c>
      <c r="N52" s="28">
        <v>2612.34502</v>
      </c>
      <c r="O52" s="27">
        <v>501.933823</v>
      </c>
      <c r="P52" s="24">
        <v>3.600578</v>
      </c>
      <c r="Q52" s="25">
        <v>505.534401</v>
      </c>
      <c r="R52" s="24">
        <v>2267.516618</v>
      </c>
      <c r="S52" s="24">
        <v>14.753599</v>
      </c>
      <c r="T52" s="28">
        <v>2282.270217</v>
      </c>
      <c r="U52" s="15">
        <f t="shared" si="2"/>
        <v>23.496732717898674</v>
      </c>
      <c r="V52" s="20">
        <f t="shared" si="3"/>
        <v>14.462564535144185</v>
      </c>
    </row>
    <row r="53" spans="1:22" ht="15">
      <c r="A53" s="22" t="s">
        <v>9</v>
      </c>
      <c r="B53" s="23" t="s">
        <v>20</v>
      </c>
      <c r="C53" s="23" t="s">
        <v>27</v>
      </c>
      <c r="D53" s="23" t="s">
        <v>147</v>
      </c>
      <c r="E53" s="23" t="s">
        <v>148</v>
      </c>
      <c r="F53" s="23" t="s">
        <v>40</v>
      </c>
      <c r="G53" s="23" t="s">
        <v>149</v>
      </c>
      <c r="H53" s="26" t="s">
        <v>149</v>
      </c>
      <c r="I53" s="27">
        <v>369.469051</v>
      </c>
      <c r="J53" s="24">
        <v>102.114281</v>
      </c>
      <c r="K53" s="25">
        <v>471.583332</v>
      </c>
      <c r="L53" s="24">
        <v>1318.782967</v>
      </c>
      <c r="M53" s="24">
        <v>355.840765</v>
      </c>
      <c r="N53" s="28">
        <v>1674.623733</v>
      </c>
      <c r="O53" s="27">
        <v>137.345971</v>
      </c>
      <c r="P53" s="24">
        <v>63.062746</v>
      </c>
      <c r="Q53" s="25">
        <v>200.408716</v>
      </c>
      <c r="R53" s="24">
        <v>783.999238</v>
      </c>
      <c r="S53" s="24">
        <v>198.872047</v>
      </c>
      <c r="T53" s="28">
        <v>982.871285</v>
      </c>
      <c r="U53" s="15">
        <f t="shared" si="2"/>
        <v>135.31078957663695</v>
      </c>
      <c r="V53" s="20">
        <f t="shared" si="3"/>
        <v>70.38077707194385</v>
      </c>
    </row>
    <row r="54" spans="1:22" ht="15">
      <c r="A54" s="22" t="s">
        <v>9</v>
      </c>
      <c r="B54" s="23" t="s">
        <v>20</v>
      </c>
      <c r="C54" s="23" t="s">
        <v>21</v>
      </c>
      <c r="D54" s="23" t="s">
        <v>192</v>
      </c>
      <c r="E54" s="23" t="s">
        <v>193</v>
      </c>
      <c r="F54" s="23" t="s">
        <v>24</v>
      </c>
      <c r="G54" s="23" t="s">
        <v>109</v>
      </c>
      <c r="H54" s="26" t="s">
        <v>142</v>
      </c>
      <c r="I54" s="27">
        <v>0</v>
      </c>
      <c r="J54" s="24">
        <v>0</v>
      </c>
      <c r="K54" s="25">
        <v>0</v>
      </c>
      <c r="L54" s="24">
        <v>15.15</v>
      </c>
      <c r="M54" s="24">
        <v>100</v>
      </c>
      <c r="N54" s="28">
        <v>115.15</v>
      </c>
      <c r="O54" s="27">
        <v>0</v>
      </c>
      <c r="P54" s="24">
        <v>0</v>
      </c>
      <c r="Q54" s="25">
        <v>0</v>
      </c>
      <c r="R54" s="24">
        <v>0</v>
      </c>
      <c r="S54" s="24">
        <v>0</v>
      </c>
      <c r="T54" s="28">
        <v>0</v>
      </c>
      <c r="U54" s="14" t="s">
        <v>18</v>
      </c>
      <c r="V54" s="19" t="s">
        <v>18</v>
      </c>
    </row>
    <row r="55" spans="1:22" ht="15">
      <c r="A55" s="22" t="s">
        <v>9</v>
      </c>
      <c r="B55" s="23" t="s">
        <v>20</v>
      </c>
      <c r="C55" s="23" t="s">
        <v>21</v>
      </c>
      <c r="D55" s="23" t="s">
        <v>150</v>
      </c>
      <c r="E55" s="23" t="s">
        <v>151</v>
      </c>
      <c r="F55" s="23" t="s">
        <v>24</v>
      </c>
      <c r="G55" s="23" t="s">
        <v>25</v>
      </c>
      <c r="H55" s="26" t="s">
        <v>26</v>
      </c>
      <c r="I55" s="27">
        <v>51.252242</v>
      </c>
      <c r="J55" s="24">
        <v>4.104108</v>
      </c>
      <c r="K55" s="25">
        <v>55.35635</v>
      </c>
      <c r="L55" s="24">
        <v>207.708972</v>
      </c>
      <c r="M55" s="24">
        <v>11.139933</v>
      </c>
      <c r="N55" s="28">
        <v>218.848905</v>
      </c>
      <c r="O55" s="27">
        <v>58.268142</v>
      </c>
      <c r="P55" s="24">
        <v>3.059226</v>
      </c>
      <c r="Q55" s="25">
        <v>61.327368</v>
      </c>
      <c r="R55" s="24">
        <v>301.924586</v>
      </c>
      <c r="S55" s="24">
        <v>23.124874</v>
      </c>
      <c r="T55" s="28">
        <v>325.04946</v>
      </c>
      <c r="U55" s="15">
        <f t="shared" si="2"/>
        <v>-9.736302396020003</v>
      </c>
      <c r="V55" s="20">
        <f t="shared" si="3"/>
        <v>-32.67212165188646</v>
      </c>
    </row>
    <row r="56" spans="1:22" ht="15">
      <c r="A56" s="22" t="s">
        <v>9</v>
      </c>
      <c r="B56" s="23" t="s">
        <v>20</v>
      </c>
      <c r="C56" s="23" t="s">
        <v>21</v>
      </c>
      <c r="D56" s="23" t="s">
        <v>152</v>
      </c>
      <c r="E56" s="23" t="s">
        <v>153</v>
      </c>
      <c r="F56" s="23" t="s">
        <v>24</v>
      </c>
      <c r="G56" s="23" t="s">
        <v>125</v>
      </c>
      <c r="H56" s="26" t="s">
        <v>126</v>
      </c>
      <c r="I56" s="27">
        <v>0</v>
      </c>
      <c r="J56" s="24">
        <v>0</v>
      </c>
      <c r="K56" s="25">
        <v>0</v>
      </c>
      <c r="L56" s="24">
        <v>216.913542</v>
      </c>
      <c r="M56" s="24">
        <v>0</v>
      </c>
      <c r="N56" s="28">
        <v>216.913542</v>
      </c>
      <c r="O56" s="27">
        <v>193.767417</v>
      </c>
      <c r="P56" s="24">
        <v>0</v>
      </c>
      <c r="Q56" s="25">
        <v>193.767417</v>
      </c>
      <c r="R56" s="24">
        <v>770.266131</v>
      </c>
      <c r="S56" s="24">
        <v>70.78018</v>
      </c>
      <c r="T56" s="28">
        <v>841.046311</v>
      </c>
      <c r="U56" s="14" t="s">
        <v>18</v>
      </c>
      <c r="V56" s="20">
        <f t="shared" si="3"/>
        <v>-74.20908466478014</v>
      </c>
    </row>
    <row r="57" spans="1:22" ht="15">
      <c r="A57" s="22" t="s">
        <v>9</v>
      </c>
      <c r="B57" s="23" t="s">
        <v>20</v>
      </c>
      <c r="C57" s="23" t="s">
        <v>21</v>
      </c>
      <c r="D57" s="23" t="s">
        <v>203</v>
      </c>
      <c r="E57" s="23" t="s">
        <v>25</v>
      </c>
      <c r="F57" s="23" t="s">
        <v>24</v>
      </c>
      <c r="G57" s="23" t="s">
        <v>25</v>
      </c>
      <c r="H57" s="26" t="s">
        <v>204</v>
      </c>
      <c r="I57" s="27">
        <v>0</v>
      </c>
      <c r="J57" s="24">
        <v>0</v>
      </c>
      <c r="K57" s="25">
        <v>0</v>
      </c>
      <c r="L57" s="24">
        <v>64.8</v>
      </c>
      <c r="M57" s="24">
        <v>0</v>
      </c>
      <c r="N57" s="28">
        <v>64.8</v>
      </c>
      <c r="O57" s="27">
        <v>0</v>
      </c>
      <c r="P57" s="24">
        <v>0</v>
      </c>
      <c r="Q57" s="25">
        <v>0</v>
      </c>
      <c r="R57" s="24">
        <v>0</v>
      </c>
      <c r="S57" s="24">
        <v>0</v>
      </c>
      <c r="T57" s="28">
        <v>0</v>
      </c>
      <c r="U57" s="14" t="s">
        <v>18</v>
      </c>
      <c r="V57" s="19" t="s">
        <v>18</v>
      </c>
    </row>
    <row r="58" spans="1:22" ht="15">
      <c r="A58" s="22" t="s">
        <v>9</v>
      </c>
      <c r="B58" s="23" t="s">
        <v>20</v>
      </c>
      <c r="C58" s="23" t="s">
        <v>27</v>
      </c>
      <c r="D58" s="23" t="s">
        <v>154</v>
      </c>
      <c r="E58" s="23" t="s">
        <v>155</v>
      </c>
      <c r="F58" s="23" t="s">
        <v>24</v>
      </c>
      <c r="G58" s="23" t="s">
        <v>64</v>
      </c>
      <c r="H58" s="26" t="s">
        <v>156</v>
      </c>
      <c r="I58" s="27">
        <v>60.6331</v>
      </c>
      <c r="J58" s="24">
        <v>32.471287</v>
      </c>
      <c r="K58" s="25">
        <v>93.104387</v>
      </c>
      <c r="L58" s="24">
        <v>186.77927</v>
      </c>
      <c r="M58" s="24">
        <v>130.08311</v>
      </c>
      <c r="N58" s="28">
        <v>316.86238</v>
      </c>
      <c r="O58" s="27">
        <v>19.881792</v>
      </c>
      <c r="P58" s="24">
        <v>23.894356</v>
      </c>
      <c r="Q58" s="25">
        <v>43.776148</v>
      </c>
      <c r="R58" s="24">
        <v>72.200764</v>
      </c>
      <c r="S58" s="24">
        <v>87.867434</v>
      </c>
      <c r="T58" s="28">
        <v>160.068198</v>
      </c>
      <c r="U58" s="14" t="s">
        <v>18</v>
      </c>
      <c r="V58" s="20">
        <f t="shared" si="3"/>
        <v>97.95461182114387</v>
      </c>
    </row>
    <row r="59" spans="1:22" ht="15">
      <c r="A59" s="22" t="s">
        <v>9</v>
      </c>
      <c r="B59" s="23" t="s">
        <v>20</v>
      </c>
      <c r="C59" s="23" t="s">
        <v>27</v>
      </c>
      <c r="D59" s="23" t="s">
        <v>157</v>
      </c>
      <c r="E59" s="23" t="s">
        <v>158</v>
      </c>
      <c r="F59" s="23" t="s">
        <v>40</v>
      </c>
      <c r="G59" s="23" t="s">
        <v>41</v>
      </c>
      <c r="H59" s="26" t="s">
        <v>42</v>
      </c>
      <c r="I59" s="27">
        <v>0</v>
      </c>
      <c r="J59" s="24">
        <v>0</v>
      </c>
      <c r="K59" s="25">
        <v>0</v>
      </c>
      <c r="L59" s="24">
        <v>0</v>
      </c>
      <c r="M59" s="24">
        <v>0</v>
      </c>
      <c r="N59" s="28">
        <v>0</v>
      </c>
      <c r="O59" s="27">
        <v>0</v>
      </c>
      <c r="P59" s="24">
        <v>0</v>
      </c>
      <c r="Q59" s="25">
        <v>0</v>
      </c>
      <c r="R59" s="24">
        <v>3.267874</v>
      </c>
      <c r="S59" s="24">
        <v>7.204626</v>
      </c>
      <c r="T59" s="28">
        <v>10.4725</v>
      </c>
      <c r="U59" s="14" t="s">
        <v>18</v>
      </c>
      <c r="V59" s="19" t="s">
        <v>18</v>
      </c>
    </row>
    <row r="60" spans="1:22" ht="15">
      <c r="A60" s="22" t="s">
        <v>9</v>
      </c>
      <c r="B60" s="23" t="s">
        <v>20</v>
      </c>
      <c r="C60" s="23" t="s">
        <v>27</v>
      </c>
      <c r="D60" s="23" t="s">
        <v>159</v>
      </c>
      <c r="E60" s="23" t="s">
        <v>160</v>
      </c>
      <c r="F60" s="23" t="s">
        <v>47</v>
      </c>
      <c r="G60" s="23" t="s">
        <v>47</v>
      </c>
      <c r="H60" s="26" t="s">
        <v>136</v>
      </c>
      <c r="I60" s="27">
        <v>593.266486</v>
      </c>
      <c r="J60" s="24">
        <v>123.462332</v>
      </c>
      <c r="K60" s="25">
        <v>716.728818</v>
      </c>
      <c r="L60" s="24">
        <v>2282.7526</v>
      </c>
      <c r="M60" s="24">
        <v>531.631805</v>
      </c>
      <c r="N60" s="28">
        <v>2814.384405</v>
      </c>
      <c r="O60" s="27">
        <v>461.208061</v>
      </c>
      <c r="P60" s="24">
        <v>145.413326</v>
      </c>
      <c r="Q60" s="25">
        <v>606.621388</v>
      </c>
      <c r="R60" s="24">
        <v>1884.901392</v>
      </c>
      <c r="S60" s="24">
        <v>533.734916</v>
      </c>
      <c r="T60" s="28">
        <v>2418.636307</v>
      </c>
      <c r="U60" s="15">
        <f t="shared" si="2"/>
        <v>18.15093107135879</v>
      </c>
      <c r="V60" s="20">
        <f t="shared" si="3"/>
        <v>16.362447584807537</v>
      </c>
    </row>
    <row r="61" spans="1:22" ht="15">
      <c r="A61" s="22" t="s">
        <v>9</v>
      </c>
      <c r="B61" s="23" t="s">
        <v>20</v>
      </c>
      <c r="C61" s="23" t="s">
        <v>27</v>
      </c>
      <c r="D61" s="23" t="s">
        <v>161</v>
      </c>
      <c r="E61" s="23" t="s">
        <v>162</v>
      </c>
      <c r="F61" s="23" t="s">
        <v>33</v>
      </c>
      <c r="G61" s="23" t="s">
        <v>33</v>
      </c>
      <c r="H61" s="26" t="s">
        <v>163</v>
      </c>
      <c r="I61" s="27">
        <v>28.746608</v>
      </c>
      <c r="J61" s="24">
        <v>0.392334</v>
      </c>
      <c r="K61" s="25">
        <v>29.138942</v>
      </c>
      <c r="L61" s="24">
        <v>130.835149</v>
      </c>
      <c r="M61" s="24">
        <v>2.825717</v>
      </c>
      <c r="N61" s="28">
        <v>133.660866</v>
      </c>
      <c r="O61" s="27">
        <v>28.40112</v>
      </c>
      <c r="P61" s="24">
        <v>2.252024</v>
      </c>
      <c r="Q61" s="25">
        <v>30.653144</v>
      </c>
      <c r="R61" s="24">
        <v>153.303832</v>
      </c>
      <c r="S61" s="24">
        <v>4.380345</v>
      </c>
      <c r="T61" s="28">
        <v>157.684177</v>
      </c>
      <c r="U61" s="15">
        <f t="shared" si="2"/>
        <v>-4.939793451529805</v>
      </c>
      <c r="V61" s="20">
        <f t="shared" si="3"/>
        <v>-15.235080308660265</v>
      </c>
    </row>
    <row r="62" spans="1:22" ht="15">
      <c r="A62" s="22" t="s">
        <v>9</v>
      </c>
      <c r="B62" s="23" t="s">
        <v>20</v>
      </c>
      <c r="C62" s="23" t="s">
        <v>21</v>
      </c>
      <c r="D62" s="23" t="s">
        <v>164</v>
      </c>
      <c r="E62" s="23" t="s">
        <v>165</v>
      </c>
      <c r="F62" s="23" t="s">
        <v>40</v>
      </c>
      <c r="G62" s="23" t="s">
        <v>166</v>
      </c>
      <c r="H62" s="26" t="s">
        <v>166</v>
      </c>
      <c r="I62" s="27">
        <v>0</v>
      </c>
      <c r="J62" s="24">
        <v>0</v>
      </c>
      <c r="K62" s="25">
        <v>0</v>
      </c>
      <c r="L62" s="24">
        <v>0</v>
      </c>
      <c r="M62" s="24">
        <v>0</v>
      </c>
      <c r="N62" s="28">
        <v>0</v>
      </c>
      <c r="O62" s="27">
        <v>10.12</v>
      </c>
      <c r="P62" s="24">
        <v>0</v>
      </c>
      <c r="Q62" s="25">
        <v>10.12</v>
      </c>
      <c r="R62" s="24">
        <v>24.69</v>
      </c>
      <c r="S62" s="24">
        <v>0</v>
      </c>
      <c r="T62" s="28">
        <v>24.69</v>
      </c>
      <c r="U62" s="14" t="s">
        <v>18</v>
      </c>
      <c r="V62" s="19" t="s">
        <v>18</v>
      </c>
    </row>
    <row r="63" spans="1:22" ht="15">
      <c r="A63" s="22" t="s">
        <v>9</v>
      </c>
      <c r="B63" s="23" t="s">
        <v>20</v>
      </c>
      <c r="C63" s="23" t="s">
        <v>27</v>
      </c>
      <c r="D63" s="23" t="s">
        <v>167</v>
      </c>
      <c r="E63" s="23" t="s">
        <v>168</v>
      </c>
      <c r="F63" s="23" t="s">
        <v>56</v>
      </c>
      <c r="G63" s="23" t="s">
        <v>57</v>
      </c>
      <c r="H63" s="26" t="s">
        <v>72</v>
      </c>
      <c r="I63" s="27">
        <v>125.732427</v>
      </c>
      <c r="J63" s="24">
        <v>40.35602</v>
      </c>
      <c r="K63" s="25">
        <v>166.088447</v>
      </c>
      <c r="L63" s="24">
        <v>585.749778</v>
      </c>
      <c r="M63" s="24">
        <v>147.655742</v>
      </c>
      <c r="N63" s="28">
        <v>733.40552</v>
      </c>
      <c r="O63" s="27">
        <v>120.583064</v>
      </c>
      <c r="P63" s="24">
        <v>31.464793</v>
      </c>
      <c r="Q63" s="25">
        <v>152.047857</v>
      </c>
      <c r="R63" s="24">
        <v>375.296891</v>
      </c>
      <c r="S63" s="24">
        <v>117.254589</v>
      </c>
      <c r="T63" s="28">
        <v>492.55148</v>
      </c>
      <c r="U63" s="15">
        <f t="shared" si="2"/>
        <v>9.234322848759401</v>
      </c>
      <c r="V63" s="20">
        <f t="shared" si="3"/>
        <v>48.8992622659463</v>
      </c>
    </row>
    <row r="64" spans="1:22" ht="15">
      <c r="A64" s="22" t="s">
        <v>9</v>
      </c>
      <c r="B64" s="23" t="s">
        <v>20</v>
      </c>
      <c r="C64" s="23" t="s">
        <v>27</v>
      </c>
      <c r="D64" s="23" t="s">
        <v>169</v>
      </c>
      <c r="E64" s="23" t="s">
        <v>170</v>
      </c>
      <c r="F64" s="23" t="s">
        <v>40</v>
      </c>
      <c r="G64" s="23" t="s">
        <v>105</v>
      </c>
      <c r="H64" s="26" t="s">
        <v>106</v>
      </c>
      <c r="I64" s="27">
        <v>1891.072914</v>
      </c>
      <c r="J64" s="24">
        <v>35.213673</v>
      </c>
      <c r="K64" s="25">
        <v>1926.286587</v>
      </c>
      <c r="L64" s="24">
        <v>7215.496733</v>
      </c>
      <c r="M64" s="24">
        <v>142.791936</v>
      </c>
      <c r="N64" s="28">
        <v>7358.288669</v>
      </c>
      <c r="O64" s="27">
        <v>1488.89098</v>
      </c>
      <c r="P64" s="24">
        <v>90.887934</v>
      </c>
      <c r="Q64" s="25">
        <v>1579.778913</v>
      </c>
      <c r="R64" s="24">
        <v>6817.351027</v>
      </c>
      <c r="S64" s="24">
        <v>234.031593</v>
      </c>
      <c r="T64" s="28">
        <v>7051.38262</v>
      </c>
      <c r="U64" s="15">
        <f t="shared" si="2"/>
        <v>21.93393462519271</v>
      </c>
      <c r="V64" s="20">
        <f t="shared" si="3"/>
        <v>4.3524237094937135</v>
      </c>
    </row>
    <row r="65" spans="1:22" ht="15">
      <c r="A65" s="22" t="s">
        <v>9</v>
      </c>
      <c r="B65" s="23" t="s">
        <v>20</v>
      </c>
      <c r="C65" s="23" t="s">
        <v>21</v>
      </c>
      <c r="D65" s="23" t="s">
        <v>217</v>
      </c>
      <c r="E65" s="23" t="s">
        <v>142</v>
      </c>
      <c r="F65" s="23" t="s">
        <v>24</v>
      </c>
      <c r="G65" s="23" t="s">
        <v>109</v>
      </c>
      <c r="H65" s="26" t="s">
        <v>142</v>
      </c>
      <c r="I65" s="27">
        <v>0</v>
      </c>
      <c r="J65" s="24">
        <v>3.861</v>
      </c>
      <c r="K65" s="25">
        <v>3.861</v>
      </c>
      <c r="L65" s="24">
        <v>0</v>
      </c>
      <c r="M65" s="24">
        <v>13.656</v>
      </c>
      <c r="N65" s="28">
        <v>13.656</v>
      </c>
      <c r="O65" s="27">
        <v>0</v>
      </c>
      <c r="P65" s="24">
        <v>5.730142</v>
      </c>
      <c r="Q65" s="25">
        <v>5.730142</v>
      </c>
      <c r="R65" s="24">
        <v>0</v>
      </c>
      <c r="S65" s="24">
        <v>7.390042</v>
      </c>
      <c r="T65" s="28">
        <v>7.390042</v>
      </c>
      <c r="U65" s="15">
        <f t="shared" si="2"/>
        <v>-32.619470861280575</v>
      </c>
      <c r="V65" s="20">
        <f t="shared" si="3"/>
        <v>84.7892068813682</v>
      </c>
    </row>
    <row r="66" spans="1:22" ht="15">
      <c r="A66" s="22" t="s">
        <v>9</v>
      </c>
      <c r="B66" s="23" t="s">
        <v>20</v>
      </c>
      <c r="C66" s="23" t="s">
        <v>27</v>
      </c>
      <c r="D66" s="23" t="s">
        <v>171</v>
      </c>
      <c r="E66" s="23" t="s">
        <v>172</v>
      </c>
      <c r="F66" s="23" t="s">
        <v>47</v>
      </c>
      <c r="G66" s="23" t="s">
        <v>47</v>
      </c>
      <c r="H66" s="26" t="s">
        <v>173</v>
      </c>
      <c r="I66" s="27">
        <v>1497.5152</v>
      </c>
      <c r="J66" s="24">
        <v>322.8123</v>
      </c>
      <c r="K66" s="25">
        <v>1820.3275</v>
      </c>
      <c r="L66" s="24">
        <v>7185.8349</v>
      </c>
      <c r="M66" s="24">
        <v>1236.4816</v>
      </c>
      <c r="N66" s="28">
        <v>8422.3165</v>
      </c>
      <c r="O66" s="27">
        <v>0</v>
      </c>
      <c r="P66" s="24">
        <v>256.1702</v>
      </c>
      <c r="Q66" s="25">
        <v>256.1702</v>
      </c>
      <c r="R66" s="24">
        <v>0</v>
      </c>
      <c r="S66" s="24">
        <v>566.0469</v>
      </c>
      <c r="T66" s="28">
        <v>566.0469</v>
      </c>
      <c r="U66" s="14" t="s">
        <v>18</v>
      </c>
      <c r="V66" s="19" t="s">
        <v>18</v>
      </c>
    </row>
    <row r="67" spans="1:22" ht="15">
      <c r="A67" s="22" t="s">
        <v>9</v>
      </c>
      <c r="B67" s="23" t="s">
        <v>20</v>
      </c>
      <c r="C67" s="23" t="s">
        <v>27</v>
      </c>
      <c r="D67" s="23" t="s">
        <v>174</v>
      </c>
      <c r="E67" s="23" t="s">
        <v>175</v>
      </c>
      <c r="F67" s="23" t="s">
        <v>40</v>
      </c>
      <c r="G67" s="23" t="s">
        <v>149</v>
      </c>
      <c r="H67" s="26" t="s">
        <v>176</v>
      </c>
      <c r="I67" s="27">
        <v>1239.504</v>
      </c>
      <c r="J67" s="24">
        <v>40.0244</v>
      </c>
      <c r="K67" s="25">
        <v>1279.5284</v>
      </c>
      <c r="L67" s="24">
        <v>4771.552445</v>
      </c>
      <c r="M67" s="24">
        <v>132.016709</v>
      </c>
      <c r="N67" s="28">
        <v>4903.569154</v>
      </c>
      <c r="O67" s="27">
        <v>597.2525</v>
      </c>
      <c r="P67" s="24">
        <v>29.8236</v>
      </c>
      <c r="Q67" s="25">
        <v>627.0761</v>
      </c>
      <c r="R67" s="24">
        <v>3681.3326</v>
      </c>
      <c r="S67" s="24">
        <v>118.8259</v>
      </c>
      <c r="T67" s="28">
        <v>3800.1585</v>
      </c>
      <c r="U67" s="14" t="s">
        <v>18</v>
      </c>
      <c r="V67" s="20">
        <f t="shared" si="3"/>
        <v>29.03591137053889</v>
      </c>
    </row>
    <row r="68" spans="1:22" ht="15">
      <c r="A68" s="22" t="s">
        <v>9</v>
      </c>
      <c r="B68" s="23" t="s">
        <v>20</v>
      </c>
      <c r="C68" s="23" t="s">
        <v>27</v>
      </c>
      <c r="D68" s="23" t="s">
        <v>177</v>
      </c>
      <c r="E68" s="23" t="s">
        <v>146</v>
      </c>
      <c r="F68" s="23" t="s">
        <v>56</v>
      </c>
      <c r="G68" s="23" t="s">
        <v>57</v>
      </c>
      <c r="H68" s="26" t="s">
        <v>57</v>
      </c>
      <c r="I68" s="27">
        <v>830.504535</v>
      </c>
      <c r="J68" s="24">
        <v>66.349259</v>
      </c>
      <c r="K68" s="25">
        <v>896.853794</v>
      </c>
      <c r="L68" s="24">
        <v>3216.287819</v>
      </c>
      <c r="M68" s="24">
        <v>272.101848</v>
      </c>
      <c r="N68" s="28">
        <v>3488.389667</v>
      </c>
      <c r="O68" s="27">
        <v>733.205567</v>
      </c>
      <c r="P68" s="24">
        <v>91.725672</v>
      </c>
      <c r="Q68" s="25">
        <v>824.931239</v>
      </c>
      <c r="R68" s="24">
        <v>2759.527826</v>
      </c>
      <c r="S68" s="24">
        <v>297.824093</v>
      </c>
      <c r="T68" s="28">
        <v>3057.351919</v>
      </c>
      <c r="U68" s="15">
        <f t="shared" si="2"/>
        <v>8.718612121803758</v>
      </c>
      <c r="V68" s="20">
        <f t="shared" si="3"/>
        <v>14.098401473553102</v>
      </c>
    </row>
    <row r="69" spans="1:22" ht="15">
      <c r="A69" s="22" t="s">
        <v>9</v>
      </c>
      <c r="B69" s="23" t="s">
        <v>20</v>
      </c>
      <c r="C69" s="23" t="s">
        <v>27</v>
      </c>
      <c r="D69" s="23" t="s">
        <v>177</v>
      </c>
      <c r="E69" s="23" t="s">
        <v>179</v>
      </c>
      <c r="F69" s="23" t="s">
        <v>56</v>
      </c>
      <c r="G69" s="23" t="s">
        <v>57</v>
      </c>
      <c r="H69" s="26" t="s">
        <v>180</v>
      </c>
      <c r="I69" s="27">
        <v>500.06087</v>
      </c>
      <c r="J69" s="24">
        <v>48.02676</v>
      </c>
      <c r="K69" s="25">
        <v>548.087631</v>
      </c>
      <c r="L69" s="24">
        <v>1950.793997</v>
      </c>
      <c r="M69" s="24">
        <v>147.204289</v>
      </c>
      <c r="N69" s="28">
        <v>2097.998286</v>
      </c>
      <c r="O69" s="27">
        <v>362.861808</v>
      </c>
      <c r="P69" s="24">
        <v>40.04031</v>
      </c>
      <c r="Q69" s="25">
        <v>402.902118</v>
      </c>
      <c r="R69" s="24">
        <v>1288.320117</v>
      </c>
      <c r="S69" s="24">
        <v>132.148209</v>
      </c>
      <c r="T69" s="28">
        <v>1420.468326</v>
      </c>
      <c r="U69" s="15">
        <f t="shared" si="2"/>
        <v>36.03493417227457</v>
      </c>
      <c r="V69" s="20">
        <f t="shared" si="3"/>
        <v>47.697646445092225</v>
      </c>
    </row>
    <row r="70" spans="1:22" ht="15">
      <c r="A70" s="22" t="s">
        <v>9</v>
      </c>
      <c r="B70" s="23" t="s">
        <v>20</v>
      </c>
      <c r="C70" s="23" t="s">
        <v>27</v>
      </c>
      <c r="D70" s="23" t="s">
        <v>177</v>
      </c>
      <c r="E70" s="23" t="s">
        <v>178</v>
      </c>
      <c r="F70" s="23" t="s">
        <v>56</v>
      </c>
      <c r="G70" s="23" t="s">
        <v>57</v>
      </c>
      <c r="H70" s="26" t="s">
        <v>72</v>
      </c>
      <c r="I70" s="27">
        <v>257.355158</v>
      </c>
      <c r="J70" s="24">
        <v>13.052741</v>
      </c>
      <c r="K70" s="25">
        <v>270.407899</v>
      </c>
      <c r="L70" s="24">
        <v>985.364463</v>
      </c>
      <c r="M70" s="24">
        <v>56.11261</v>
      </c>
      <c r="N70" s="28">
        <v>1041.477073</v>
      </c>
      <c r="O70" s="27">
        <v>0</v>
      </c>
      <c r="P70" s="24">
        <v>0</v>
      </c>
      <c r="Q70" s="25">
        <v>0</v>
      </c>
      <c r="R70" s="24">
        <v>0</v>
      </c>
      <c r="S70" s="24">
        <v>0</v>
      </c>
      <c r="T70" s="28">
        <v>0</v>
      </c>
      <c r="U70" s="14" t="s">
        <v>18</v>
      </c>
      <c r="V70" s="19" t="s">
        <v>18</v>
      </c>
    </row>
    <row r="71" spans="1:22" ht="15">
      <c r="A71" s="22" t="s">
        <v>9</v>
      </c>
      <c r="B71" s="23" t="s">
        <v>20</v>
      </c>
      <c r="C71" s="23" t="s">
        <v>27</v>
      </c>
      <c r="D71" s="23" t="s">
        <v>177</v>
      </c>
      <c r="E71" s="23" t="s">
        <v>181</v>
      </c>
      <c r="F71" s="23" t="s">
        <v>56</v>
      </c>
      <c r="G71" s="23" t="s">
        <v>57</v>
      </c>
      <c r="H71" s="26" t="s">
        <v>57</v>
      </c>
      <c r="I71" s="27">
        <v>114.985801</v>
      </c>
      <c r="J71" s="24">
        <v>18.100891</v>
      </c>
      <c r="K71" s="25">
        <v>133.086692</v>
      </c>
      <c r="L71" s="24">
        <v>604.045052</v>
      </c>
      <c r="M71" s="24">
        <v>75.314983</v>
      </c>
      <c r="N71" s="28">
        <v>679.360035</v>
      </c>
      <c r="O71" s="27">
        <v>108.61715</v>
      </c>
      <c r="P71" s="24">
        <v>17.768771</v>
      </c>
      <c r="Q71" s="25">
        <v>126.385921</v>
      </c>
      <c r="R71" s="24">
        <v>446.204049</v>
      </c>
      <c r="S71" s="24">
        <v>58.00773</v>
      </c>
      <c r="T71" s="28">
        <v>504.21178</v>
      </c>
      <c r="U71" s="15">
        <f t="shared" si="2"/>
        <v>5.301833421778057</v>
      </c>
      <c r="V71" s="20">
        <f t="shared" si="3"/>
        <v>34.73704144714749</v>
      </c>
    </row>
    <row r="72" spans="1:22" ht="15">
      <c r="A72" s="22" t="s">
        <v>9</v>
      </c>
      <c r="B72" s="23" t="s">
        <v>20</v>
      </c>
      <c r="C72" s="23" t="s">
        <v>27</v>
      </c>
      <c r="D72" s="23" t="s">
        <v>177</v>
      </c>
      <c r="E72" s="23" t="s">
        <v>178</v>
      </c>
      <c r="F72" s="23" t="s">
        <v>56</v>
      </c>
      <c r="G72" s="23" t="s">
        <v>57</v>
      </c>
      <c r="H72" s="26" t="s">
        <v>72</v>
      </c>
      <c r="I72" s="27">
        <v>9.792</v>
      </c>
      <c r="J72" s="24">
        <v>0.761683</v>
      </c>
      <c r="K72" s="25">
        <v>10.553683</v>
      </c>
      <c r="L72" s="24">
        <v>482.86699</v>
      </c>
      <c r="M72" s="24">
        <v>27.256293</v>
      </c>
      <c r="N72" s="28">
        <v>510.123283</v>
      </c>
      <c r="O72" s="27">
        <v>431.119688</v>
      </c>
      <c r="P72" s="24">
        <v>16.128679</v>
      </c>
      <c r="Q72" s="25">
        <v>447.248367</v>
      </c>
      <c r="R72" s="24">
        <v>1838.185214</v>
      </c>
      <c r="S72" s="24">
        <v>104.361862</v>
      </c>
      <c r="T72" s="28">
        <v>1942.547076</v>
      </c>
      <c r="U72" s="15">
        <f t="shared" si="2"/>
        <v>-97.64030820933104</v>
      </c>
      <c r="V72" s="20">
        <f t="shared" si="3"/>
        <v>-73.73946354749758</v>
      </c>
    </row>
    <row r="73" spans="1:22" ht="15">
      <c r="A73" s="22" t="s">
        <v>9</v>
      </c>
      <c r="B73" s="23" t="s">
        <v>20</v>
      </c>
      <c r="C73" s="23" t="s">
        <v>27</v>
      </c>
      <c r="D73" s="23" t="s">
        <v>177</v>
      </c>
      <c r="E73" s="23" t="s">
        <v>182</v>
      </c>
      <c r="F73" s="23" t="s">
        <v>56</v>
      </c>
      <c r="G73" s="23" t="s">
        <v>57</v>
      </c>
      <c r="H73" s="26" t="s">
        <v>180</v>
      </c>
      <c r="I73" s="27">
        <v>34.308607</v>
      </c>
      <c r="J73" s="24">
        <v>2.724492</v>
      </c>
      <c r="K73" s="25">
        <v>37.033099</v>
      </c>
      <c r="L73" s="24">
        <v>328.03232</v>
      </c>
      <c r="M73" s="24">
        <v>21.746625</v>
      </c>
      <c r="N73" s="28">
        <v>349.778945</v>
      </c>
      <c r="O73" s="27">
        <v>50.689807</v>
      </c>
      <c r="P73" s="24">
        <v>5.465758</v>
      </c>
      <c r="Q73" s="25">
        <v>56.155565</v>
      </c>
      <c r="R73" s="24">
        <v>453.716121</v>
      </c>
      <c r="S73" s="24">
        <v>36.655797</v>
      </c>
      <c r="T73" s="28">
        <v>490.371917</v>
      </c>
      <c r="U73" s="15">
        <f t="shared" si="2"/>
        <v>-34.05266423728441</v>
      </c>
      <c r="V73" s="20">
        <f t="shared" si="3"/>
        <v>-28.6706818082325</v>
      </c>
    </row>
    <row r="74" spans="1:22" ht="15">
      <c r="A74" s="22" t="s">
        <v>9</v>
      </c>
      <c r="B74" s="23" t="s">
        <v>20</v>
      </c>
      <c r="C74" s="23" t="s">
        <v>27</v>
      </c>
      <c r="D74" s="23" t="s">
        <v>177</v>
      </c>
      <c r="E74" s="23" t="s">
        <v>210</v>
      </c>
      <c r="F74" s="23" t="s">
        <v>56</v>
      </c>
      <c r="G74" s="23" t="s">
        <v>57</v>
      </c>
      <c r="H74" s="26" t="s">
        <v>180</v>
      </c>
      <c r="I74" s="27">
        <v>23.298788</v>
      </c>
      <c r="J74" s="24">
        <v>2.2114</v>
      </c>
      <c r="K74" s="25">
        <v>25.510188</v>
      </c>
      <c r="L74" s="24">
        <v>41.294602</v>
      </c>
      <c r="M74" s="24">
        <v>3.346581</v>
      </c>
      <c r="N74" s="28">
        <v>44.641182</v>
      </c>
      <c r="O74" s="27">
        <v>0</v>
      </c>
      <c r="P74" s="24">
        <v>0</v>
      </c>
      <c r="Q74" s="25">
        <v>0</v>
      </c>
      <c r="R74" s="24">
        <v>0</v>
      </c>
      <c r="S74" s="24">
        <v>0</v>
      </c>
      <c r="T74" s="28">
        <v>0</v>
      </c>
      <c r="U74" s="14" t="s">
        <v>18</v>
      </c>
      <c r="V74" s="19" t="s">
        <v>18</v>
      </c>
    </row>
    <row r="75" spans="1:22" ht="15">
      <c r="A75" s="22" t="s">
        <v>9</v>
      </c>
      <c r="B75" s="23" t="s">
        <v>20</v>
      </c>
      <c r="C75" s="23" t="s">
        <v>21</v>
      </c>
      <c r="D75" s="23" t="s">
        <v>197</v>
      </c>
      <c r="E75" s="23" t="s">
        <v>198</v>
      </c>
      <c r="F75" s="23" t="s">
        <v>85</v>
      </c>
      <c r="G75" s="23" t="s">
        <v>199</v>
      </c>
      <c r="H75" s="26" t="s">
        <v>200</v>
      </c>
      <c r="I75" s="27">
        <v>0</v>
      </c>
      <c r="J75" s="24">
        <v>0.204442</v>
      </c>
      <c r="K75" s="25">
        <v>0.204442</v>
      </c>
      <c r="L75" s="24">
        <v>0</v>
      </c>
      <c r="M75" s="24">
        <v>0.805942</v>
      </c>
      <c r="N75" s="28">
        <v>0.805942</v>
      </c>
      <c r="O75" s="27">
        <v>0</v>
      </c>
      <c r="P75" s="24">
        <v>0</v>
      </c>
      <c r="Q75" s="25">
        <v>0</v>
      </c>
      <c r="R75" s="24">
        <v>0</v>
      </c>
      <c r="S75" s="24">
        <v>0</v>
      </c>
      <c r="T75" s="28">
        <v>0</v>
      </c>
      <c r="U75" s="14" t="s">
        <v>18</v>
      </c>
      <c r="V75" s="19" t="s">
        <v>18</v>
      </c>
    </row>
    <row r="76" spans="1:22" ht="15">
      <c r="A76" s="11"/>
      <c r="B76" s="7"/>
      <c r="C76" s="7"/>
      <c r="D76" s="7"/>
      <c r="E76" s="7"/>
      <c r="F76" s="7"/>
      <c r="G76" s="7"/>
      <c r="H76" s="10"/>
      <c r="I76" s="12"/>
      <c r="J76" s="8"/>
      <c r="K76" s="9"/>
      <c r="L76" s="8"/>
      <c r="M76" s="8"/>
      <c r="N76" s="13"/>
      <c r="O76" s="12"/>
      <c r="P76" s="8"/>
      <c r="Q76" s="9"/>
      <c r="R76" s="8"/>
      <c r="S76" s="8"/>
      <c r="T76" s="13"/>
      <c r="U76" s="16"/>
      <c r="V76" s="21"/>
    </row>
    <row r="77" spans="1:22" s="5" customFormat="1" ht="20.25" customHeight="1" thickBot="1">
      <c r="A77" s="46" t="s">
        <v>9</v>
      </c>
      <c r="B77" s="47"/>
      <c r="C77" s="47"/>
      <c r="D77" s="47"/>
      <c r="E77" s="47"/>
      <c r="F77" s="47"/>
      <c r="G77" s="47"/>
      <c r="H77" s="48"/>
      <c r="I77" s="35">
        <f aca="true" t="shared" si="4" ref="I77:T77">SUM(I6:I74)</f>
        <v>21548.627174</v>
      </c>
      <c r="J77" s="36">
        <f t="shared" si="4"/>
        <v>3329.359681000001</v>
      </c>
      <c r="K77" s="36">
        <f t="shared" si="4"/>
        <v>24877.98685399999</v>
      </c>
      <c r="L77" s="36">
        <f t="shared" si="4"/>
        <v>87445.218966</v>
      </c>
      <c r="M77" s="36">
        <f t="shared" si="4"/>
        <v>14641.602741000006</v>
      </c>
      <c r="N77" s="37">
        <f t="shared" si="4"/>
        <v>102086.82171100003</v>
      </c>
      <c r="O77" s="35">
        <f t="shared" si="4"/>
        <v>16751.139145999998</v>
      </c>
      <c r="P77" s="36">
        <f t="shared" si="4"/>
        <v>2795.356989</v>
      </c>
      <c r="Q77" s="36">
        <f t="shared" si="4"/>
        <v>19546.496132000007</v>
      </c>
      <c r="R77" s="36">
        <f t="shared" si="4"/>
        <v>72045.686858</v>
      </c>
      <c r="S77" s="36">
        <f t="shared" si="4"/>
        <v>10513.970739999999</v>
      </c>
      <c r="T77" s="37">
        <f t="shared" si="4"/>
        <v>82559.657592</v>
      </c>
      <c r="U77" s="38">
        <f>+((K77/Q77)-1)*100</f>
        <v>27.27594084380003</v>
      </c>
      <c r="V77" s="39">
        <f>+((N77/T77)-1)*100</f>
        <v>23.652186417125098</v>
      </c>
    </row>
    <row r="78" spans="1:22" ht="21" customHeight="1">
      <c r="A78" s="11"/>
      <c r="B78" s="7"/>
      <c r="C78" s="7"/>
      <c r="D78" s="7"/>
      <c r="E78" s="7"/>
      <c r="F78" s="7"/>
      <c r="G78" s="7"/>
      <c r="H78" s="10"/>
      <c r="I78" s="12"/>
      <c r="J78" s="8"/>
      <c r="K78" s="9"/>
      <c r="L78" s="8"/>
      <c r="M78" s="8"/>
      <c r="N78" s="13"/>
      <c r="O78" s="12"/>
      <c r="P78" s="8"/>
      <c r="Q78" s="9"/>
      <c r="R78" s="8"/>
      <c r="S78" s="8"/>
      <c r="T78" s="13"/>
      <c r="U78" s="16"/>
      <c r="V78" s="21"/>
    </row>
    <row r="79" spans="1:22" ht="15">
      <c r="A79" s="22" t="s">
        <v>205</v>
      </c>
      <c r="B79" s="23"/>
      <c r="C79" s="23" t="s">
        <v>27</v>
      </c>
      <c r="D79" s="23" t="s">
        <v>206</v>
      </c>
      <c r="E79" s="23" t="s">
        <v>207</v>
      </c>
      <c r="F79" s="23" t="s">
        <v>56</v>
      </c>
      <c r="G79" s="23" t="s">
        <v>57</v>
      </c>
      <c r="H79" s="26" t="s">
        <v>208</v>
      </c>
      <c r="I79" s="27">
        <v>0</v>
      </c>
      <c r="J79" s="24">
        <v>0</v>
      </c>
      <c r="K79" s="25">
        <v>0</v>
      </c>
      <c r="L79" s="24">
        <v>243.560142</v>
      </c>
      <c r="M79" s="24">
        <v>0</v>
      </c>
      <c r="N79" s="28">
        <v>243.560142</v>
      </c>
      <c r="O79" s="27">
        <v>0</v>
      </c>
      <c r="P79" s="24">
        <v>0</v>
      </c>
      <c r="Q79" s="25">
        <v>0</v>
      </c>
      <c r="R79" s="24">
        <v>0</v>
      </c>
      <c r="S79" s="24">
        <v>0</v>
      </c>
      <c r="T79" s="28">
        <v>0</v>
      </c>
      <c r="U79" s="14" t="s">
        <v>18</v>
      </c>
      <c r="V79" s="19" t="s">
        <v>18</v>
      </c>
    </row>
    <row r="80" spans="1:22" ht="21" customHeight="1">
      <c r="A80" s="11"/>
      <c r="B80" s="7"/>
      <c r="C80" s="7"/>
      <c r="D80" s="7"/>
      <c r="E80" s="7"/>
      <c r="F80" s="7"/>
      <c r="G80" s="7"/>
      <c r="H80" s="10"/>
      <c r="I80" s="12"/>
      <c r="J80" s="8"/>
      <c r="K80" s="9"/>
      <c r="L80" s="8"/>
      <c r="M80" s="8"/>
      <c r="N80" s="13"/>
      <c r="O80" s="12"/>
      <c r="P80" s="8"/>
      <c r="Q80" s="9"/>
      <c r="R80" s="8"/>
      <c r="S80" s="8"/>
      <c r="T80" s="13"/>
      <c r="U80" s="16"/>
      <c r="V80" s="21"/>
    </row>
    <row r="81" spans="1:22" ht="21" thickBot="1">
      <c r="A81" s="49" t="s">
        <v>209</v>
      </c>
      <c r="B81" s="50"/>
      <c r="C81" s="50"/>
      <c r="D81" s="50"/>
      <c r="E81" s="50"/>
      <c r="F81" s="50"/>
      <c r="G81" s="50"/>
      <c r="H81" s="51"/>
      <c r="I81" s="35">
        <f aca="true" t="shared" si="5" ref="I81:T81">SUM(I79)</f>
        <v>0</v>
      </c>
      <c r="J81" s="36">
        <f t="shared" si="5"/>
        <v>0</v>
      </c>
      <c r="K81" s="36">
        <f t="shared" si="5"/>
        <v>0</v>
      </c>
      <c r="L81" s="36">
        <f t="shared" si="5"/>
        <v>243.560142</v>
      </c>
      <c r="M81" s="36">
        <f t="shared" si="5"/>
        <v>0</v>
      </c>
      <c r="N81" s="37">
        <f t="shared" si="5"/>
        <v>243.560142</v>
      </c>
      <c r="O81" s="35">
        <f t="shared" si="5"/>
        <v>0</v>
      </c>
      <c r="P81" s="36">
        <f t="shared" si="5"/>
        <v>0</v>
      </c>
      <c r="Q81" s="36">
        <f t="shared" si="5"/>
        <v>0</v>
      </c>
      <c r="R81" s="36">
        <f t="shared" si="5"/>
        <v>0</v>
      </c>
      <c r="S81" s="36">
        <f t="shared" si="5"/>
        <v>0</v>
      </c>
      <c r="T81" s="37">
        <f t="shared" si="5"/>
        <v>0</v>
      </c>
      <c r="U81" s="41" t="s">
        <v>18</v>
      </c>
      <c r="V81" s="42" t="s">
        <v>18</v>
      </c>
    </row>
    <row r="82" spans="9:20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6" t="s">
        <v>17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40" t="s">
        <v>19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</sheetData>
  <sheetProtection/>
  <mergeCells count="4">
    <mergeCell ref="I3:N3"/>
    <mergeCell ref="O3:T3"/>
    <mergeCell ref="A77:H77"/>
    <mergeCell ref="A81:H81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2008-12-17T22:12:47Z</cp:lastPrinted>
  <dcterms:created xsi:type="dcterms:W3CDTF">2007-03-24T16:54:13Z</dcterms:created>
  <dcterms:modified xsi:type="dcterms:W3CDTF">2015-05-19T21:16:21Z</dcterms:modified>
  <cp:category/>
  <cp:version/>
  <cp:contentType/>
  <cp:contentStatus/>
</cp:coreProperties>
</file>