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<sst xmlns="http://schemas.openxmlformats.org/spreadsheetml/2006/main" count="597" uniqueCount="216">
  <si>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</si>
  <si>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</si>
  <si>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</si>
  <si>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</si>
  <si>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</si>
  <si>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</si>
  <si>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</si>
  <si>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</si>
  <si>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</si>
  <si>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</si>
  <si>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</si>
  <si>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</si>
  <si>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</si>
  <si>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</si>
  <si>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</si>
  <si>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</si>
  <si>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</si>
  <si>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</si>
  <si>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</si>
  <si>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</si>
  <si>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</si>
  <si>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</si>
  <si>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VOTORANTIM METAIS - CAJAMARQUILLA S.A.</t>
  </si>
  <si>
    <t>LURIGANCHO</t>
  </si>
  <si>
    <t>REFINERIA DE ZINC CAJAMARQUILLA</t>
  </si>
  <si>
    <t>RÉGIMEN GENERAL</t>
  </si>
  <si>
    <t>JUNIN</t>
  </si>
  <si>
    <t>YAULI</t>
  </si>
  <si>
    <t>C.M.LA OROYA-REFINACION 1 Y 2</t>
  </si>
  <si>
    <t>LA OROYA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</si>
  <si>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</si>
  <si>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</si>
  <si>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</si>
  <si>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</si>
  <si>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</si>
  <si>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</si>
  <si>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</si>
  <si>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</si>
  <si>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BREXIA GOLDPLATA PERU S.A.C.</t>
  </si>
  <si>
    <t>CUSCO</t>
  </si>
  <si>
    <t>SANDRA Nº 105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</si>
  <si>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</si>
  <si>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</si>
  <si>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</si>
  <si>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</si>
  <si>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</si>
  <si>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</si>
  <si>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</si>
  <si>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</si>
  <si>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</si>
  <si>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</si>
  <si>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MALLAY</t>
  </si>
  <si>
    <t>OYON</t>
  </si>
  <si>
    <t>UCHUCCHACUA</t>
  </si>
  <si>
    <t>PASCO</t>
  </si>
  <si>
    <t>DANIEL ALCIDES CARRION</t>
  </si>
  <si>
    <t>YANAHUANCA</t>
  </si>
  <si>
    <t>RECUPERADA</t>
  </si>
  <si>
    <t>ANGARAES</t>
  </si>
  <si>
    <t>LIRCAY</t>
  </si>
  <si>
    <t>LIXIViACIÓN</t>
  </si>
  <si>
    <t>COMPAÑIA MINERA ALPAMARCA S.A.C.</t>
  </si>
  <si>
    <t>ALPAMARCA</t>
  </si>
  <si>
    <t>SANTA BARBARA DE CARHUACAYAN</t>
  </si>
  <si>
    <t>PALLANGA</t>
  </si>
  <si>
    <t>RECUAY</t>
  </si>
  <si>
    <t>CATAC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</si>
  <si>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</si>
  <si>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</si>
  <si>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</si>
  <si>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</si>
  <si>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</si>
  <si>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</si>
  <si>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</si>
  <si>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</si>
  <si>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</si>
  <si>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</si>
  <si>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</si>
  <si>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</si>
  <si>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</si>
  <si>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</si>
  <si>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</si>
  <si>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</si>
  <si>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</si>
  <si>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</si>
  <si>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</si>
  <si>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COMPAÑIA MINERA MILPO S.A.A.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</si>
  <si>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</si>
  <si>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</si>
  <si>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</si>
  <si>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</si>
  <si>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</si>
  <si>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</si>
  <si>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</si>
  <si>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</si>
  <si>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</si>
  <si>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</si>
  <si>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</si>
  <si>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</si>
  <si>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</si>
  <si>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</si>
  <si>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</si>
  <si>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</si>
  <si>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</si>
  <si>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</si>
  <si>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</si>
  <si>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</si>
  <si>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</si>
  <si>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</si>
  <si>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</si>
  <si>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</si>
  <si>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</si>
  <si>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</si>
  <si>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</si>
  <si>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</si>
  <si>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</si>
  <si>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</si>
  <si>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</si>
  <si>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</si>
  <si>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</si>
  <si>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</si>
  <si>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</si>
  <si>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ICARO S.A.C.</t>
  </si>
  <si>
    <t>FOLDING</t>
  </si>
  <si>
    <t>HUAYLAS</t>
  </si>
  <si>
    <t>PAMPAROMAS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</si>
  <si>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</si>
  <si>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</si>
  <si>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</si>
  <si>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</si>
  <si>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</si>
  <si>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</si>
  <si>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</si>
  <si>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</si>
  <si>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</si>
  <si>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</si>
  <si>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</si>
  <si>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</si>
  <si>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</si>
  <si>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</si>
  <si>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</si>
  <si>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</si>
  <si>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</si>
  <si>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ACUMULACION ISCAYCRUZ</t>
  </si>
  <si>
    <t>CASAPALCA-6</t>
  </si>
  <si>
    <t>HUAROCHIRI</t>
  </si>
  <si>
    <t>CHICLA</t>
  </si>
  <si>
    <t>CASAPALCA-8</t>
  </si>
  <si>
    <t>AQUIA</t>
  </si>
  <si>
    <t>J.J.G. CONTRATISTAS S.A.C.</t>
  </si>
  <si>
    <t>MINAS UTCUYACU JLC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</si>
  <si>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</si>
  <si>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</si>
  <si>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</si>
  <si>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</si>
  <si>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</si>
  <si>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</si>
  <si>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</si>
  <si>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HUINAC S.A.C.</t>
  </si>
  <si>
    <t>ADMIRADA-ATILA</t>
  </si>
  <si>
    <t>MINERA SANTA LUCIA G S.A.C.</t>
  </si>
  <si>
    <t>GARROSA</t>
  </si>
  <si>
    <t>MINERA SHUNTUR S.A.C.</t>
  </si>
  <si>
    <t>SHUNTUR</t>
  </si>
  <si>
    <t>HUARAZ</t>
  </si>
  <si>
    <t>PIRA</t>
  </si>
  <si>
    <t>NYRSTAR ANCASH S.A.</t>
  </si>
  <si>
    <t>CONTONGA</t>
  </si>
  <si>
    <t>HUACHIS</t>
  </si>
  <si>
    <t>NYRSTAR CORICANCHA S.A.</t>
  </si>
  <si>
    <t>MINA CORICANCHA</t>
  </si>
  <si>
    <t>SAN MATEO</t>
  </si>
  <si>
    <t>PAN AMERICAN SILVER HUARON S.A.</t>
  </si>
  <si>
    <t>HUARON</t>
  </si>
  <si>
    <t>S &amp; L ANDES EXPORT S.A.C.</t>
  </si>
  <si>
    <t>SANTA ELENA</t>
  </si>
  <si>
    <t>ACOBAMBILLA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</si>
  <si>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</si>
  <si>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</si>
  <si>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</si>
  <si>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</si>
  <si>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</si>
  <si>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</si>
  <si>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</si>
  <si>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</si>
  <si>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</si>
  <si>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</si>
  <si>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</si>
  <si>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CARAHUACRA</t>
  </si>
  <si>
    <t>ANDAYCHAGUA</t>
  </si>
  <si>
    <t>HUAY-HUAY</t>
  </si>
  <si>
    <t>TICLIO</t>
  </si>
  <si>
    <t>COLOMBIA Y SOCAVON SANTA ROSA</t>
  </si>
  <si>
    <t>LAS AGUILAS</t>
  </si>
  <si>
    <t>OCUVIRI</t>
  </si>
  <si>
    <t>COMPAÑIA MINERA CAUDALOSA S.A.</t>
  </si>
  <si>
    <t>ANA MARIA</t>
  </si>
  <si>
    <t>ESPINAR</t>
  </si>
  <si>
    <t>SUYCKUTAMBO</t>
  </si>
  <si>
    <t>MINERA DON ELISEO S.A.C.</t>
  </si>
  <si>
    <t>PARARRAYO</t>
  </si>
  <si>
    <t>DOE RUN PERU S.R.L. EN LIQUIDACION EN MARCHA</t>
  </si>
  <si>
    <t>MILPO ANDINA PERU S.A.C.</t>
  </si>
  <si>
    <t>COMPAÑIA MINERA ZELTA S.A.C.</t>
  </si>
  <si>
    <t>ZELTA</t>
  </si>
  <si>
    <t>TOTAL - ENERO</t>
  </si>
  <si>
    <t>TOTAL ACUMULADO ENERO -ENERO</t>
  </si>
  <si>
    <t>TOTAL COMPARADO ACUMULADO - ENERO - ENERO</t>
  </si>
  <si>
    <t>Var. % 2015/2014 - ENERO</t>
  </si>
  <si>
    <t>Var. % 2015/2014 - ENERO - ENERO</t>
  </si>
  <si>
    <t>PRODUCCIÓN MINERA METÁLICA DE ZINC (TMF) - 2015/2014</t>
  </si>
  <si>
    <t>EL SANTO</t>
  </si>
  <si>
    <t>WCBS LLC PERU S.A.C.</t>
  </si>
  <si>
    <t>DOÑA ANGELINA UNO</t>
  </si>
  <si>
    <t>PISCO</t>
  </si>
  <si>
    <t>HUMAY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</si>
</sst>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4" borderId="14" xfId="0" applyNumberFormat="1" applyFont="1" applyFill="1" applyBorder="1" applyAlignment="1">
      <alignment horizontal="right"/>
    </xf>
    <xf numFmtId="3" fontId="4" fillId="34" borderId="15" xfId="0" applyNumberFormat="1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right"/>
    </xf>
    <xf numFmtId="4" fontId="3" fillId="0" borderId="17" xfId="0" applyNumberFormat="1" applyFont="1" applyBorder="1" applyAlignment="1" quotePrefix="1">
      <alignment horizontal="right"/>
    </xf>
    <xf numFmtId="4" fontId="3" fillId="0" borderId="17" xfId="0" applyNumberFormat="1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4" fontId="4" fillId="34" borderId="13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/>
    </xf>
    <xf numFmtId="4" fontId="4" fillId="34" borderId="16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4" fillId="34" borderId="13" xfId="0" applyNumberFormat="1" applyFont="1" applyFill="1" applyBorder="1" applyAlignment="1">
      <alignment wrapText="1"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23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6" ht="18">
      <c r="A1" s="49" t="s">
        <v>210</v>
      </c>
      <c r="B1" s="49"/>
      <c r="C1" s="49"/>
      <c r="D1" s="49"/>
      <c r="E1" s="49"/>
      <c r="F1" s="49"/>
    </row>
    <row r="2" ht="13.5" thickBot="1">
      <c r="A2" s="56"/>
    </row>
    <row r="3" spans="1:22" ht="13.5" thickBot="1">
      <c r="A3" s="38"/>
      <c r="I3" s="50">
        <v>2015</v>
      </c>
      <c r="J3" s="51"/>
      <c r="K3" s="51"/>
      <c r="L3" s="51"/>
      <c r="M3" s="51"/>
      <c r="N3" s="52"/>
      <c r="O3" s="50">
        <v>2014</v>
      </c>
      <c r="P3" s="51"/>
      <c r="Q3" s="51"/>
      <c r="R3" s="51"/>
      <c r="S3" s="51"/>
      <c r="T3" s="52"/>
      <c r="U3" s="3"/>
      <c r="V3" s="3"/>
    </row>
    <row r="4" spans="1:22" ht="73.5" customHeight="1">
      <c r="A4" s="39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39" t="s">
        <v>11</v>
      </c>
      <c r="J4" s="28" t="s">
        <v>7</v>
      </c>
      <c r="K4" s="28" t="s">
        <v>205</v>
      </c>
      <c r="L4" s="28" t="s">
        <v>12</v>
      </c>
      <c r="M4" s="28" t="s">
        <v>8</v>
      </c>
      <c r="N4" s="40" t="s">
        <v>206</v>
      </c>
      <c r="O4" s="39" t="s">
        <v>13</v>
      </c>
      <c r="P4" s="28" t="s">
        <v>14</v>
      </c>
      <c r="Q4" s="28" t="s">
        <v>205</v>
      </c>
      <c r="R4" s="28" t="s">
        <v>15</v>
      </c>
      <c r="S4" s="28" t="s">
        <v>16</v>
      </c>
      <c r="T4" s="40" t="s">
        <v>207</v>
      </c>
      <c r="U4" s="41" t="s">
        <v>208</v>
      </c>
      <c r="V4" s="40" t="s">
        <v>209</v>
      </c>
    </row>
    <row r="5" spans="1:22" ht="15">
      <c r="A5" s="30"/>
      <c r="B5" s="8"/>
      <c r="C5" s="8"/>
      <c r="D5" s="8"/>
      <c r="E5" s="8"/>
      <c r="F5" s="8"/>
      <c r="G5" s="8"/>
      <c r="H5" s="15"/>
      <c r="I5" s="36"/>
      <c r="J5" s="34"/>
      <c r="K5" s="35"/>
      <c r="L5" s="34"/>
      <c r="M5" s="34"/>
      <c r="N5" s="37"/>
      <c r="O5" s="36"/>
      <c r="P5" s="34"/>
      <c r="Q5" s="35"/>
      <c r="R5" s="34"/>
      <c r="S5" s="34"/>
      <c r="T5" s="37"/>
      <c r="U5" s="25"/>
      <c r="V5" s="32"/>
    </row>
    <row r="6" spans="1:22" ht="15">
      <c r="A6" s="30" t="s">
        <v>9</v>
      </c>
      <c r="B6" s="8" t="s">
        <v>31</v>
      </c>
      <c r="C6" s="8" t="s">
        <v>32</v>
      </c>
      <c r="D6" s="8" t="s">
        <v>33</v>
      </c>
      <c r="E6" s="8" t="s">
        <v>34</v>
      </c>
      <c r="F6" s="8" t="s">
        <v>35</v>
      </c>
      <c r="G6" s="8" t="s">
        <v>36</v>
      </c>
      <c r="H6" s="15" t="s">
        <v>37</v>
      </c>
      <c r="I6" s="36">
        <v>89.736413</v>
      </c>
      <c r="J6" s="34">
        <v>10.361022</v>
      </c>
      <c r="K6" s="35">
        <v>100.097435</v>
      </c>
      <c r="L6" s="34">
        <v>89.736413</v>
      </c>
      <c r="M6" s="34">
        <v>10.361022</v>
      </c>
      <c r="N6" s="37">
        <v>100.097435</v>
      </c>
      <c r="O6" s="36">
        <v>0</v>
      </c>
      <c r="P6" s="34">
        <v>0</v>
      </c>
      <c r="Q6" s="35">
        <v>0</v>
      </c>
      <c r="R6" s="34">
        <v>0</v>
      </c>
      <c r="S6" s="34">
        <v>0</v>
      </c>
      <c r="T6" s="37">
        <v>0</v>
      </c>
      <c r="U6" s="25" t="s">
        <v>17</v>
      </c>
      <c r="V6" s="31" t="s">
        <v>17</v>
      </c>
    </row>
    <row r="7" spans="1:22" ht="15">
      <c r="A7" s="30" t="s">
        <v>9</v>
      </c>
      <c r="B7" s="8" t="s">
        <v>31</v>
      </c>
      <c r="C7" s="8" t="s">
        <v>25</v>
      </c>
      <c r="D7" s="8" t="s">
        <v>38</v>
      </c>
      <c r="E7" s="8" t="s">
        <v>196</v>
      </c>
      <c r="F7" s="8" t="s">
        <v>39</v>
      </c>
      <c r="G7" s="8" t="s">
        <v>197</v>
      </c>
      <c r="H7" s="15" t="s">
        <v>198</v>
      </c>
      <c r="I7" s="36">
        <v>115.68629</v>
      </c>
      <c r="J7" s="34">
        <v>11.67816</v>
      </c>
      <c r="K7" s="35">
        <v>127.36445</v>
      </c>
      <c r="L7" s="34">
        <v>115.68629</v>
      </c>
      <c r="M7" s="34">
        <v>11.67816</v>
      </c>
      <c r="N7" s="37">
        <v>127.36445</v>
      </c>
      <c r="O7" s="36">
        <v>0</v>
      </c>
      <c r="P7" s="34">
        <v>0</v>
      </c>
      <c r="Q7" s="35">
        <v>0</v>
      </c>
      <c r="R7" s="34">
        <v>0</v>
      </c>
      <c r="S7" s="34">
        <v>0</v>
      </c>
      <c r="T7" s="37">
        <v>0</v>
      </c>
      <c r="U7" s="25" t="s">
        <v>17</v>
      </c>
      <c r="V7" s="31" t="s">
        <v>17</v>
      </c>
    </row>
    <row r="8" spans="1:22" ht="15">
      <c r="A8" s="30" t="s">
        <v>9</v>
      </c>
      <c r="B8" s="8" t="s">
        <v>31</v>
      </c>
      <c r="C8" s="8" t="s">
        <v>25</v>
      </c>
      <c r="D8" s="8" t="s">
        <v>38</v>
      </c>
      <c r="E8" s="8" t="s">
        <v>211</v>
      </c>
      <c r="F8" s="8" t="s">
        <v>41</v>
      </c>
      <c r="G8" s="8" t="s">
        <v>42</v>
      </c>
      <c r="H8" s="15" t="s">
        <v>42</v>
      </c>
      <c r="I8" s="36">
        <v>0</v>
      </c>
      <c r="J8" s="34">
        <v>12.786285</v>
      </c>
      <c r="K8" s="35">
        <v>12.786285</v>
      </c>
      <c r="L8" s="34">
        <v>0</v>
      </c>
      <c r="M8" s="34">
        <v>12.786285</v>
      </c>
      <c r="N8" s="37">
        <v>12.786285</v>
      </c>
      <c r="O8" s="36">
        <v>0</v>
      </c>
      <c r="P8" s="34">
        <v>0</v>
      </c>
      <c r="Q8" s="35">
        <v>0</v>
      </c>
      <c r="R8" s="34">
        <v>0</v>
      </c>
      <c r="S8" s="34">
        <v>0</v>
      </c>
      <c r="T8" s="37">
        <v>0</v>
      </c>
      <c r="U8" s="25" t="s">
        <v>17</v>
      </c>
      <c r="V8" s="31" t="s">
        <v>17</v>
      </c>
    </row>
    <row r="9" spans="1:22" ht="15">
      <c r="A9" s="30" t="s">
        <v>9</v>
      </c>
      <c r="B9" s="8" t="s">
        <v>31</v>
      </c>
      <c r="C9" s="8" t="s">
        <v>25</v>
      </c>
      <c r="D9" s="8" t="s">
        <v>38</v>
      </c>
      <c r="E9" s="8" t="s">
        <v>40</v>
      </c>
      <c r="F9" s="8" t="s">
        <v>41</v>
      </c>
      <c r="G9" s="8" t="s">
        <v>42</v>
      </c>
      <c r="H9" s="15" t="s">
        <v>42</v>
      </c>
      <c r="I9" s="36">
        <v>0</v>
      </c>
      <c r="J9" s="34">
        <v>0</v>
      </c>
      <c r="K9" s="35">
        <v>0</v>
      </c>
      <c r="L9" s="34">
        <v>0</v>
      </c>
      <c r="M9" s="34">
        <v>0</v>
      </c>
      <c r="N9" s="37">
        <v>0</v>
      </c>
      <c r="O9" s="36">
        <v>206.871918</v>
      </c>
      <c r="P9" s="34">
        <v>18.424538</v>
      </c>
      <c r="Q9" s="35">
        <v>225.296456</v>
      </c>
      <c r="R9" s="34">
        <v>206.871918</v>
      </c>
      <c r="S9" s="34">
        <v>18.424538</v>
      </c>
      <c r="T9" s="37">
        <v>225.296456</v>
      </c>
      <c r="U9" s="25" t="s">
        <v>17</v>
      </c>
      <c r="V9" s="31" t="s">
        <v>17</v>
      </c>
    </row>
    <row r="10" spans="1:22" ht="15">
      <c r="A10" s="30" t="s">
        <v>9</v>
      </c>
      <c r="B10" s="8" t="s">
        <v>31</v>
      </c>
      <c r="C10" s="8" t="s">
        <v>25</v>
      </c>
      <c r="D10" s="8" t="s">
        <v>45</v>
      </c>
      <c r="E10" s="8" t="s">
        <v>46</v>
      </c>
      <c r="F10" s="8" t="s">
        <v>47</v>
      </c>
      <c r="G10" s="8" t="s">
        <v>48</v>
      </c>
      <c r="H10" s="15" t="s">
        <v>49</v>
      </c>
      <c r="I10" s="36">
        <v>3859.564452</v>
      </c>
      <c r="J10" s="34">
        <v>116.721608</v>
      </c>
      <c r="K10" s="35">
        <v>3976.28606</v>
      </c>
      <c r="L10" s="34">
        <v>3859.564452</v>
      </c>
      <c r="M10" s="34">
        <v>116.721608</v>
      </c>
      <c r="N10" s="37">
        <v>3976.28606</v>
      </c>
      <c r="O10" s="36">
        <v>3591.006446</v>
      </c>
      <c r="P10" s="34">
        <v>112.285935</v>
      </c>
      <c r="Q10" s="35">
        <v>3703.292381</v>
      </c>
      <c r="R10" s="34">
        <v>3591.006446</v>
      </c>
      <c r="S10" s="34">
        <v>112.285935</v>
      </c>
      <c r="T10" s="37">
        <v>3703.292381</v>
      </c>
      <c r="U10" s="26">
        <f>+((K10/Q10)-1)*100</f>
        <v>7.371648007071019</v>
      </c>
      <c r="V10" s="32">
        <f>+((N10/T10)-1)*100</f>
        <v>7.371648007071019</v>
      </c>
    </row>
    <row r="11" spans="1:22" ht="15">
      <c r="A11" s="30" t="s">
        <v>9</v>
      </c>
      <c r="B11" s="8" t="s">
        <v>31</v>
      </c>
      <c r="C11" s="8" t="s">
        <v>25</v>
      </c>
      <c r="D11" s="8" t="s">
        <v>50</v>
      </c>
      <c r="E11" s="8" t="s">
        <v>51</v>
      </c>
      <c r="F11" s="8" t="s">
        <v>20</v>
      </c>
      <c r="G11" s="8" t="s">
        <v>52</v>
      </c>
      <c r="H11" s="15" t="s">
        <v>52</v>
      </c>
      <c r="I11" s="36">
        <v>757.388632</v>
      </c>
      <c r="J11" s="34">
        <v>104.265066</v>
      </c>
      <c r="K11" s="35">
        <v>861.653698</v>
      </c>
      <c r="L11" s="34">
        <v>757.388632</v>
      </c>
      <c r="M11" s="34">
        <v>104.265066</v>
      </c>
      <c r="N11" s="37">
        <v>861.653698</v>
      </c>
      <c r="O11" s="36">
        <v>813.324205</v>
      </c>
      <c r="P11" s="34">
        <v>121.628396</v>
      </c>
      <c r="Q11" s="35">
        <v>934.952601</v>
      </c>
      <c r="R11" s="34">
        <v>813.324205</v>
      </c>
      <c r="S11" s="34">
        <v>121.628396</v>
      </c>
      <c r="T11" s="37">
        <v>934.952601</v>
      </c>
      <c r="U11" s="26">
        <f>+((K11/Q11)-1)*100</f>
        <v>-7.83985230070503</v>
      </c>
      <c r="V11" s="32">
        <f>+((N11/T11)-1)*100</f>
        <v>-7.83985230070503</v>
      </c>
    </row>
    <row r="12" spans="1:22" ht="15">
      <c r="A12" s="30" t="s">
        <v>9</v>
      </c>
      <c r="B12" s="8" t="s">
        <v>31</v>
      </c>
      <c r="C12" s="8" t="s">
        <v>25</v>
      </c>
      <c r="D12" s="8" t="s">
        <v>50</v>
      </c>
      <c r="E12" s="8" t="s">
        <v>53</v>
      </c>
      <c r="F12" s="8" t="s">
        <v>54</v>
      </c>
      <c r="G12" s="8" t="s">
        <v>55</v>
      </c>
      <c r="H12" s="15" t="s">
        <v>56</v>
      </c>
      <c r="I12" s="36">
        <v>531.507872</v>
      </c>
      <c r="J12" s="34">
        <v>125.94708</v>
      </c>
      <c r="K12" s="35">
        <v>657.454952</v>
      </c>
      <c r="L12" s="34">
        <v>531.507872</v>
      </c>
      <c r="M12" s="34">
        <v>125.94708</v>
      </c>
      <c r="N12" s="37">
        <v>657.454952</v>
      </c>
      <c r="O12" s="36">
        <v>523.796783</v>
      </c>
      <c r="P12" s="34">
        <v>103.924437</v>
      </c>
      <c r="Q12" s="35">
        <v>627.72122</v>
      </c>
      <c r="R12" s="34">
        <v>523.796783</v>
      </c>
      <c r="S12" s="34">
        <v>103.924437</v>
      </c>
      <c r="T12" s="37">
        <v>627.72122</v>
      </c>
      <c r="U12" s="26">
        <f aca="true" t="shared" si="0" ref="U12:U26">+((K12/Q12)-1)*100</f>
        <v>4.7367734358255476</v>
      </c>
      <c r="V12" s="32">
        <f aca="true" t="shared" si="1" ref="V12:V26">+((N12/T12)-1)*100</f>
        <v>4.7367734358255476</v>
      </c>
    </row>
    <row r="13" spans="1:22" ht="15">
      <c r="A13" s="30" t="s">
        <v>9</v>
      </c>
      <c r="B13" s="8" t="s">
        <v>31</v>
      </c>
      <c r="C13" s="8" t="s">
        <v>25</v>
      </c>
      <c r="D13" s="8" t="s">
        <v>50</v>
      </c>
      <c r="E13" s="8" t="s">
        <v>57</v>
      </c>
      <c r="F13" s="8" t="s">
        <v>43</v>
      </c>
      <c r="G13" s="8" t="s">
        <v>58</v>
      </c>
      <c r="H13" s="15" t="s">
        <v>59</v>
      </c>
      <c r="I13" s="36">
        <v>0</v>
      </c>
      <c r="J13" s="34">
        <v>0</v>
      </c>
      <c r="K13" s="35">
        <v>0</v>
      </c>
      <c r="L13" s="34">
        <v>0</v>
      </c>
      <c r="M13" s="34">
        <v>0</v>
      </c>
      <c r="N13" s="37">
        <v>0</v>
      </c>
      <c r="O13" s="36">
        <v>192.828102</v>
      </c>
      <c r="P13" s="34">
        <v>11.424944</v>
      </c>
      <c r="Q13" s="35">
        <v>204.253046</v>
      </c>
      <c r="R13" s="34">
        <v>192.828102</v>
      </c>
      <c r="S13" s="34">
        <v>11.424944</v>
      </c>
      <c r="T13" s="37">
        <v>204.253046</v>
      </c>
      <c r="U13" s="25" t="s">
        <v>17</v>
      </c>
      <c r="V13" s="31" t="s">
        <v>17</v>
      </c>
    </row>
    <row r="14" spans="1:22" ht="15">
      <c r="A14" s="30" t="s">
        <v>9</v>
      </c>
      <c r="B14" s="8" t="s">
        <v>60</v>
      </c>
      <c r="C14" s="8" t="s">
        <v>25</v>
      </c>
      <c r="D14" s="8" t="s">
        <v>50</v>
      </c>
      <c r="E14" s="8" t="s">
        <v>53</v>
      </c>
      <c r="F14" s="8" t="s">
        <v>54</v>
      </c>
      <c r="G14" s="8" t="s">
        <v>55</v>
      </c>
      <c r="H14" s="15" t="s">
        <v>56</v>
      </c>
      <c r="I14" s="36">
        <v>0</v>
      </c>
      <c r="J14" s="34">
        <v>0</v>
      </c>
      <c r="K14" s="35">
        <v>0</v>
      </c>
      <c r="L14" s="34">
        <v>0</v>
      </c>
      <c r="M14" s="34">
        <v>0</v>
      </c>
      <c r="N14" s="37">
        <v>0</v>
      </c>
      <c r="O14" s="36">
        <v>0</v>
      </c>
      <c r="P14" s="34">
        <v>27.656163</v>
      </c>
      <c r="Q14" s="35">
        <v>27.656163</v>
      </c>
      <c r="R14" s="34">
        <v>0</v>
      </c>
      <c r="S14" s="34">
        <v>27.656163</v>
      </c>
      <c r="T14" s="37">
        <v>27.656163</v>
      </c>
      <c r="U14" s="25" t="s">
        <v>17</v>
      </c>
      <c r="V14" s="31" t="s">
        <v>17</v>
      </c>
    </row>
    <row r="15" spans="1:22" ht="15">
      <c r="A15" s="30" t="s">
        <v>9</v>
      </c>
      <c r="B15" s="8" t="s">
        <v>31</v>
      </c>
      <c r="C15" s="8" t="s">
        <v>25</v>
      </c>
      <c r="D15" s="8" t="s">
        <v>61</v>
      </c>
      <c r="E15" s="8" t="s">
        <v>62</v>
      </c>
      <c r="F15" s="8" t="s">
        <v>26</v>
      </c>
      <c r="G15" s="8" t="s">
        <v>27</v>
      </c>
      <c r="H15" s="15" t="s">
        <v>63</v>
      </c>
      <c r="I15" s="36">
        <v>383.255353</v>
      </c>
      <c r="J15" s="34">
        <v>38.666976</v>
      </c>
      <c r="K15" s="35">
        <v>421.922329</v>
      </c>
      <c r="L15" s="34">
        <v>383.255353</v>
      </c>
      <c r="M15" s="34">
        <v>38.666976</v>
      </c>
      <c r="N15" s="37">
        <v>421.922329</v>
      </c>
      <c r="O15" s="36">
        <v>0</v>
      </c>
      <c r="P15" s="34">
        <v>0</v>
      </c>
      <c r="Q15" s="35">
        <v>0</v>
      </c>
      <c r="R15" s="34">
        <v>0</v>
      </c>
      <c r="S15" s="34">
        <v>0</v>
      </c>
      <c r="T15" s="37">
        <v>0</v>
      </c>
      <c r="U15" s="25" t="s">
        <v>17</v>
      </c>
      <c r="V15" s="31" t="s">
        <v>17</v>
      </c>
    </row>
    <row r="16" spans="1:22" ht="15">
      <c r="A16" s="30" t="s">
        <v>9</v>
      </c>
      <c r="B16" s="8" t="s">
        <v>31</v>
      </c>
      <c r="C16" s="8" t="s">
        <v>25</v>
      </c>
      <c r="D16" s="8" t="s">
        <v>61</v>
      </c>
      <c r="E16" s="8" t="s">
        <v>64</v>
      </c>
      <c r="F16" s="8" t="s">
        <v>26</v>
      </c>
      <c r="G16" s="8" t="s">
        <v>27</v>
      </c>
      <c r="H16" s="15" t="s">
        <v>63</v>
      </c>
      <c r="I16" s="36">
        <v>138.83756</v>
      </c>
      <c r="J16" s="34">
        <v>11.068216</v>
      </c>
      <c r="K16" s="35">
        <v>149.905776</v>
      </c>
      <c r="L16" s="34">
        <v>138.83756</v>
      </c>
      <c r="M16" s="34">
        <v>11.068216</v>
      </c>
      <c r="N16" s="37">
        <v>149.905776</v>
      </c>
      <c r="O16" s="36">
        <v>0</v>
      </c>
      <c r="P16" s="34">
        <v>0</v>
      </c>
      <c r="Q16" s="35">
        <v>0</v>
      </c>
      <c r="R16" s="34">
        <v>0</v>
      </c>
      <c r="S16" s="34">
        <v>0</v>
      </c>
      <c r="T16" s="37">
        <v>0</v>
      </c>
      <c r="U16" s="25" t="s">
        <v>17</v>
      </c>
      <c r="V16" s="31" t="s">
        <v>17</v>
      </c>
    </row>
    <row r="17" spans="1:22" ht="15">
      <c r="A17" s="30" t="s">
        <v>9</v>
      </c>
      <c r="B17" s="8" t="s">
        <v>31</v>
      </c>
      <c r="C17" s="8" t="s">
        <v>25</v>
      </c>
      <c r="D17" s="8" t="s">
        <v>67</v>
      </c>
      <c r="E17" s="8" t="s">
        <v>68</v>
      </c>
      <c r="F17" s="8" t="s">
        <v>35</v>
      </c>
      <c r="G17" s="8" t="s">
        <v>69</v>
      </c>
      <c r="H17" s="15" t="s">
        <v>70</v>
      </c>
      <c r="I17" s="36">
        <v>14673.7864</v>
      </c>
      <c r="J17" s="34">
        <v>5005.3155</v>
      </c>
      <c r="K17" s="35">
        <v>19679.1019</v>
      </c>
      <c r="L17" s="34">
        <v>14673.7864</v>
      </c>
      <c r="M17" s="34">
        <v>5005.3155</v>
      </c>
      <c r="N17" s="37">
        <v>19679.1019</v>
      </c>
      <c r="O17" s="36">
        <v>9294.1396</v>
      </c>
      <c r="P17" s="34">
        <v>4129.2129</v>
      </c>
      <c r="Q17" s="35">
        <v>13423.3525</v>
      </c>
      <c r="R17" s="34">
        <v>9294.1396</v>
      </c>
      <c r="S17" s="34">
        <v>4129.2129</v>
      </c>
      <c r="T17" s="37">
        <v>13423.3525</v>
      </c>
      <c r="U17" s="26">
        <f t="shared" si="0"/>
        <v>46.60348001738015</v>
      </c>
      <c r="V17" s="32">
        <f t="shared" si="1"/>
        <v>46.60348001738015</v>
      </c>
    </row>
    <row r="18" spans="1:22" ht="15">
      <c r="A18" s="30" t="s">
        <v>9</v>
      </c>
      <c r="B18" s="8" t="s">
        <v>31</v>
      </c>
      <c r="C18" s="8" t="s">
        <v>25</v>
      </c>
      <c r="D18" s="8" t="s">
        <v>71</v>
      </c>
      <c r="E18" s="8" t="s">
        <v>72</v>
      </c>
      <c r="F18" s="8" t="s">
        <v>41</v>
      </c>
      <c r="G18" s="8" t="s">
        <v>73</v>
      </c>
      <c r="H18" s="15" t="s">
        <v>74</v>
      </c>
      <c r="I18" s="36">
        <v>0</v>
      </c>
      <c r="J18" s="34">
        <v>157.31726</v>
      </c>
      <c r="K18" s="35">
        <v>157.31726</v>
      </c>
      <c r="L18" s="34">
        <v>0</v>
      </c>
      <c r="M18" s="34">
        <v>157.31726</v>
      </c>
      <c r="N18" s="37">
        <v>157.31726</v>
      </c>
      <c r="O18" s="36">
        <v>0</v>
      </c>
      <c r="P18" s="34">
        <v>177.483588</v>
      </c>
      <c r="Q18" s="35">
        <v>177.483588</v>
      </c>
      <c r="R18" s="34">
        <v>0</v>
      </c>
      <c r="S18" s="34">
        <v>177.483588</v>
      </c>
      <c r="T18" s="37">
        <v>177.483588</v>
      </c>
      <c r="U18" s="26">
        <f t="shared" si="0"/>
        <v>-11.362362135703496</v>
      </c>
      <c r="V18" s="32">
        <f t="shared" si="1"/>
        <v>-11.362362135703496</v>
      </c>
    </row>
    <row r="19" spans="1:22" ht="15">
      <c r="A19" s="30" t="s">
        <v>9</v>
      </c>
      <c r="B19" s="8" t="s">
        <v>31</v>
      </c>
      <c r="C19" s="8" t="s">
        <v>25</v>
      </c>
      <c r="D19" s="8" t="s">
        <v>75</v>
      </c>
      <c r="E19" s="8" t="s">
        <v>76</v>
      </c>
      <c r="F19" s="8" t="s">
        <v>26</v>
      </c>
      <c r="G19" s="8" t="s">
        <v>27</v>
      </c>
      <c r="H19" s="15" t="s">
        <v>27</v>
      </c>
      <c r="I19" s="36">
        <v>830.269993</v>
      </c>
      <c r="J19" s="34">
        <v>59.71772</v>
      </c>
      <c r="K19" s="35">
        <v>889.987713</v>
      </c>
      <c r="L19" s="34">
        <v>830.269993</v>
      </c>
      <c r="M19" s="34">
        <v>59.71772</v>
      </c>
      <c r="N19" s="37">
        <v>889.987713</v>
      </c>
      <c r="O19" s="36">
        <v>736.085235</v>
      </c>
      <c r="P19" s="34">
        <v>45.845618</v>
      </c>
      <c r="Q19" s="35">
        <v>781.930853</v>
      </c>
      <c r="R19" s="34">
        <v>736.085235</v>
      </c>
      <c r="S19" s="34">
        <v>45.845618</v>
      </c>
      <c r="T19" s="37">
        <v>781.930853</v>
      </c>
      <c r="U19" s="26">
        <f t="shared" si="0"/>
        <v>13.819234729698039</v>
      </c>
      <c r="V19" s="32">
        <f t="shared" si="1"/>
        <v>13.819234729698039</v>
      </c>
    </row>
    <row r="20" spans="1:22" ht="15">
      <c r="A20" s="30" t="s">
        <v>9</v>
      </c>
      <c r="B20" s="8" t="s">
        <v>31</v>
      </c>
      <c r="C20" s="8" t="s">
        <v>25</v>
      </c>
      <c r="D20" s="8" t="s">
        <v>75</v>
      </c>
      <c r="E20" s="8" t="s">
        <v>77</v>
      </c>
      <c r="F20" s="8" t="s">
        <v>26</v>
      </c>
      <c r="G20" s="8" t="s">
        <v>27</v>
      </c>
      <c r="H20" s="15" t="s">
        <v>77</v>
      </c>
      <c r="I20" s="36">
        <v>277.853463</v>
      </c>
      <c r="J20" s="34">
        <v>58.079122</v>
      </c>
      <c r="K20" s="35">
        <v>335.932585</v>
      </c>
      <c r="L20" s="34">
        <v>277.853463</v>
      </c>
      <c r="M20" s="34">
        <v>58.079122</v>
      </c>
      <c r="N20" s="37">
        <v>335.932585</v>
      </c>
      <c r="O20" s="36">
        <v>806.979902</v>
      </c>
      <c r="P20" s="34">
        <v>40.981724</v>
      </c>
      <c r="Q20" s="35">
        <v>847.961626</v>
      </c>
      <c r="R20" s="34">
        <v>806.979902</v>
      </c>
      <c r="S20" s="34">
        <v>40.981724</v>
      </c>
      <c r="T20" s="37">
        <v>847.961626</v>
      </c>
      <c r="U20" s="26">
        <f t="shared" si="0"/>
        <v>-60.38351563328881</v>
      </c>
      <c r="V20" s="32">
        <f t="shared" si="1"/>
        <v>-60.38351563328881</v>
      </c>
    </row>
    <row r="21" spans="1:22" ht="15">
      <c r="A21" s="30" t="s">
        <v>9</v>
      </c>
      <c r="B21" s="8" t="s">
        <v>31</v>
      </c>
      <c r="C21" s="8" t="s">
        <v>25</v>
      </c>
      <c r="D21" s="8" t="s">
        <v>75</v>
      </c>
      <c r="E21" s="8" t="s">
        <v>78</v>
      </c>
      <c r="F21" s="8" t="s">
        <v>26</v>
      </c>
      <c r="G21" s="8" t="s">
        <v>27</v>
      </c>
      <c r="H21" s="15" t="s">
        <v>27</v>
      </c>
      <c r="I21" s="36">
        <v>77.44777</v>
      </c>
      <c r="J21" s="34">
        <v>62.276929</v>
      </c>
      <c r="K21" s="35">
        <v>139.724699</v>
      </c>
      <c r="L21" s="34">
        <v>77.44777</v>
      </c>
      <c r="M21" s="34">
        <v>62.276929</v>
      </c>
      <c r="N21" s="37">
        <v>139.724699</v>
      </c>
      <c r="O21" s="36">
        <v>39.321288</v>
      </c>
      <c r="P21" s="34">
        <v>43.641862</v>
      </c>
      <c r="Q21" s="35">
        <v>82.96315</v>
      </c>
      <c r="R21" s="34">
        <v>39.321288</v>
      </c>
      <c r="S21" s="34">
        <v>43.641862</v>
      </c>
      <c r="T21" s="37">
        <v>82.96315</v>
      </c>
      <c r="U21" s="26">
        <f t="shared" si="0"/>
        <v>68.41778428133453</v>
      </c>
      <c r="V21" s="32">
        <f t="shared" si="1"/>
        <v>68.41778428133453</v>
      </c>
    </row>
    <row r="22" spans="1:22" ht="15">
      <c r="A22" s="30" t="s">
        <v>9</v>
      </c>
      <c r="B22" s="8" t="s">
        <v>31</v>
      </c>
      <c r="C22" s="8" t="s">
        <v>25</v>
      </c>
      <c r="D22" s="8" t="s">
        <v>79</v>
      </c>
      <c r="E22" s="8" t="s">
        <v>80</v>
      </c>
      <c r="F22" s="8" t="s">
        <v>54</v>
      </c>
      <c r="G22" s="8" t="s">
        <v>54</v>
      </c>
      <c r="H22" s="15" t="s">
        <v>81</v>
      </c>
      <c r="I22" s="36">
        <v>3704.810589</v>
      </c>
      <c r="J22" s="34">
        <v>115.495707</v>
      </c>
      <c r="K22" s="35">
        <v>3820.306296</v>
      </c>
      <c r="L22" s="34">
        <v>3704.810589</v>
      </c>
      <c r="M22" s="34">
        <v>115.495707</v>
      </c>
      <c r="N22" s="37">
        <v>3820.306296</v>
      </c>
      <c r="O22" s="36">
        <v>3813.384712</v>
      </c>
      <c r="P22" s="34">
        <v>89.210922</v>
      </c>
      <c r="Q22" s="35">
        <v>3902.595634</v>
      </c>
      <c r="R22" s="34">
        <v>3813.384712</v>
      </c>
      <c r="S22" s="34">
        <v>89.210922</v>
      </c>
      <c r="T22" s="37">
        <v>3902.595634</v>
      </c>
      <c r="U22" s="26">
        <f t="shared" si="0"/>
        <v>-2.108579666391319</v>
      </c>
      <c r="V22" s="32">
        <f t="shared" si="1"/>
        <v>-2.108579666391319</v>
      </c>
    </row>
    <row r="23" spans="1:22" ht="15">
      <c r="A23" s="30" t="s">
        <v>9</v>
      </c>
      <c r="B23" s="8" t="s">
        <v>31</v>
      </c>
      <c r="C23" s="8" t="s">
        <v>25</v>
      </c>
      <c r="D23" s="8" t="s">
        <v>82</v>
      </c>
      <c r="E23" s="8" t="s">
        <v>83</v>
      </c>
      <c r="F23" s="8" t="s">
        <v>26</v>
      </c>
      <c r="G23" s="8" t="s">
        <v>27</v>
      </c>
      <c r="H23" s="15" t="s">
        <v>27</v>
      </c>
      <c r="I23" s="36">
        <v>2043.420837</v>
      </c>
      <c r="J23" s="34">
        <v>0</v>
      </c>
      <c r="K23" s="35">
        <v>2043.420837</v>
      </c>
      <c r="L23" s="34">
        <v>2043.420837</v>
      </c>
      <c r="M23" s="34">
        <v>0</v>
      </c>
      <c r="N23" s="37">
        <v>2043.420837</v>
      </c>
      <c r="O23" s="36">
        <v>3113.11658</v>
      </c>
      <c r="P23" s="34">
        <v>0</v>
      </c>
      <c r="Q23" s="35">
        <v>3113.11658</v>
      </c>
      <c r="R23" s="34">
        <v>3113.11658</v>
      </c>
      <c r="S23" s="34">
        <v>0</v>
      </c>
      <c r="T23" s="37">
        <v>3113.11658</v>
      </c>
      <c r="U23" s="26">
        <f t="shared" si="0"/>
        <v>-34.360927884043456</v>
      </c>
      <c r="V23" s="32">
        <f t="shared" si="1"/>
        <v>-34.360927884043456</v>
      </c>
    </row>
    <row r="24" spans="1:22" ht="15">
      <c r="A24" s="30" t="s">
        <v>9</v>
      </c>
      <c r="B24" s="8" t="s">
        <v>31</v>
      </c>
      <c r="C24" s="8" t="s">
        <v>25</v>
      </c>
      <c r="D24" s="8" t="s">
        <v>195</v>
      </c>
      <c r="E24" s="8" t="s">
        <v>84</v>
      </c>
      <c r="F24" s="8" t="s">
        <v>43</v>
      </c>
      <c r="G24" s="8" t="s">
        <v>43</v>
      </c>
      <c r="H24" s="15" t="s">
        <v>85</v>
      </c>
      <c r="I24" s="36">
        <v>1419.549924</v>
      </c>
      <c r="J24" s="34">
        <v>118.653645</v>
      </c>
      <c r="K24" s="35">
        <v>1538.203569</v>
      </c>
      <c r="L24" s="34">
        <v>1419.549924</v>
      </c>
      <c r="M24" s="34">
        <v>118.653645</v>
      </c>
      <c r="N24" s="37">
        <v>1538.203569</v>
      </c>
      <c r="O24" s="36">
        <v>1045.536558</v>
      </c>
      <c r="P24" s="34">
        <v>107.320848</v>
      </c>
      <c r="Q24" s="35">
        <v>1152.857406</v>
      </c>
      <c r="R24" s="34">
        <v>1045.536558</v>
      </c>
      <c r="S24" s="34">
        <v>107.320848</v>
      </c>
      <c r="T24" s="37">
        <v>1152.857406</v>
      </c>
      <c r="U24" s="26">
        <f t="shared" si="0"/>
        <v>33.42531010292178</v>
      </c>
      <c r="V24" s="32">
        <f t="shared" si="1"/>
        <v>33.42531010292178</v>
      </c>
    </row>
    <row r="25" spans="1:22" ht="15">
      <c r="A25" s="30" t="s">
        <v>9</v>
      </c>
      <c r="B25" s="8" t="s">
        <v>31</v>
      </c>
      <c r="C25" s="8" t="s">
        <v>25</v>
      </c>
      <c r="D25" s="8" t="s">
        <v>86</v>
      </c>
      <c r="E25" s="8" t="s">
        <v>87</v>
      </c>
      <c r="F25" s="8" t="s">
        <v>88</v>
      </c>
      <c r="G25" s="8" t="s">
        <v>89</v>
      </c>
      <c r="H25" s="15" t="s">
        <v>90</v>
      </c>
      <c r="I25" s="36">
        <v>15238.685406</v>
      </c>
      <c r="J25" s="34">
        <v>523.082825</v>
      </c>
      <c r="K25" s="35">
        <v>15761.768231</v>
      </c>
      <c r="L25" s="34">
        <v>15238.685406</v>
      </c>
      <c r="M25" s="34">
        <v>523.082825</v>
      </c>
      <c r="N25" s="37">
        <v>15761.768231</v>
      </c>
      <c r="O25" s="36">
        <v>15019.3888</v>
      </c>
      <c r="P25" s="34">
        <v>533.3282</v>
      </c>
      <c r="Q25" s="35">
        <v>15552.717</v>
      </c>
      <c r="R25" s="34">
        <v>15019.3888</v>
      </c>
      <c r="S25" s="34">
        <v>533.3282</v>
      </c>
      <c r="T25" s="37">
        <v>15552.717</v>
      </c>
      <c r="U25" s="26">
        <f t="shared" si="0"/>
        <v>1.3441460485650092</v>
      </c>
      <c r="V25" s="32">
        <f t="shared" si="1"/>
        <v>1.3441460485650092</v>
      </c>
    </row>
    <row r="26" spans="1:22" ht="15">
      <c r="A26" s="30" t="s">
        <v>9</v>
      </c>
      <c r="B26" s="8" t="s">
        <v>31</v>
      </c>
      <c r="C26" s="8" t="s">
        <v>25</v>
      </c>
      <c r="D26" s="8" t="s">
        <v>86</v>
      </c>
      <c r="E26" s="8" t="s">
        <v>91</v>
      </c>
      <c r="F26" s="8" t="s">
        <v>54</v>
      </c>
      <c r="G26" s="8" t="s">
        <v>54</v>
      </c>
      <c r="H26" s="15" t="s">
        <v>92</v>
      </c>
      <c r="I26" s="36">
        <v>0</v>
      </c>
      <c r="J26" s="34">
        <v>0</v>
      </c>
      <c r="K26" s="35">
        <v>0</v>
      </c>
      <c r="L26" s="34">
        <v>0</v>
      </c>
      <c r="M26" s="34">
        <v>0</v>
      </c>
      <c r="N26" s="37">
        <v>0</v>
      </c>
      <c r="O26" s="36">
        <v>5040.2</v>
      </c>
      <c r="P26" s="34">
        <v>154.2452</v>
      </c>
      <c r="Q26" s="35">
        <v>5194.4452</v>
      </c>
      <c r="R26" s="34">
        <v>5040.2</v>
      </c>
      <c r="S26" s="34">
        <v>154.2452</v>
      </c>
      <c r="T26" s="37">
        <v>5194.4452</v>
      </c>
      <c r="U26" s="25" t="s">
        <v>17</v>
      </c>
      <c r="V26" s="31" t="s">
        <v>17</v>
      </c>
    </row>
    <row r="27" spans="1:22" ht="15">
      <c r="A27" s="30" t="s">
        <v>9</v>
      </c>
      <c r="B27" s="8" t="s">
        <v>31</v>
      </c>
      <c r="C27" s="8" t="s">
        <v>25</v>
      </c>
      <c r="D27" s="8" t="s">
        <v>93</v>
      </c>
      <c r="E27" s="8" t="s">
        <v>94</v>
      </c>
      <c r="F27" s="8" t="s">
        <v>95</v>
      </c>
      <c r="G27" s="8" t="s">
        <v>96</v>
      </c>
      <c r="H27" s="15" t="s">
        <v>94</v>
      </c>
      <c r="I27" s="36">
        <v>329.40322</v>
      </c>
      <c r="J27" s="34">
        <v>86.166918</v>
      </c>
      <c r="K27" s="35">
        <v>415.570138</v>
      </c>
      <c r="L27" s="34">
        <v>329.40322</v>
      </c>
      <c r="M27" s="34">
        <v>86.166918</v>
      </c>
      <c r="N27" s="37">
        <v>415.570138</v>
      </c>
      <c r="O27" s="36">
        <v>315.782474</v>
      </c>
      <c r="P27" s="34">
        <v>52.001188</v>
      </c>
      <c r="Q27" s="35">
        <v>367.783662</v>
      </c>
      <c r="R27" s="34">
        <v>315.782474</v>
      </c>
      <c r="S27" s="34">
        <v>52.001188</v>
      </c>
      <c r="T27" s="37">
        <v>367.783662</v>
      </c>
      <c r="U27" s="26">
        <f>+((K27/Q27)-1)*100</f>
        <v>12.993093749770757</v>
      </c>
      <c r="V27" s="32">
        <f>+((N27/T27)-1)*100</f>
        <v>12.993093749770757</v>
      </c>
    </row>
    <row r="28" spans="1:22" ht="15">
      <c r="A28" s="30" t="s">
        <v>9</v>
      </c>
      <c r="B28" s="8" t="s">
        <v>31</v>
      </c>
      <c r="C28" s="8" t="s">
        <v>25</v>
      </c>
      <c r="D28" s="8" t="s">
        <v>97</v>
      </c>
      <c r="E28" s="8" t="s">
        <v>98</v>
      </c>
      <c r="F28" s="8" t="s">
        <v>99</v>
      </c>
      <c r="G28" s="8" t="s">
        <v>100</v>
      </c>
      <c r="H28" s="15" t="s">
        <v>101</v>
      </c>
      <c r="I28" s="36">
        <v>2310.476</v>
      </c>
      <c r="J28" s="34">
        <v>119.14394</v>
      </c>
      <c r="K28" s="35">
        <v>2429.61994</v>
      </c>
      <c r="L28" s="34">
        <v>2310.476</v>
      </c>
      <c r="M28" s="34">
        <v>119.14394</v>
      </c>
      <c r="N28" s="37">
        <v>2429.61994</v>
      </c>
      <c r="O28" s="36">
        <v>1176.46001</v>
      </c>
      <c r="P28" s="34">
        <v>60.19831</v>
      </c>
      <c r="Q28" s="35">
        <v>1236.65832</v>
      </c>
      <c r="R28" s="34">
        <v>1176.46001</v>
      </c>
      <c r="S28" s="34">
        <v>60.19831</v>
      </c>
      <c r="T28" s="37">
        <v>1236.65832</v>
      </c>
      <c r="U28" s="26">
        <f aca="true" t="shared" si="2" ref="U28:U68">+((K28/Q28)-1)*100</f>
        <v>96.46655027558462</v>
      </c>
      <c r="V28" s="32">
        <f aca="true" t="shared" si="3" ref="V28:V68">+((N28/T28)-1)*100</f>
        <v>96.46655027558462</v>
      </c>
    </row>
    <row r="29" spans="1:22" ht="15">
      <c r="A29" s="30" t="s">
        <v>9</v>
      </c>
      <c r="B29" s="8" t="s">
        <v>31</v>
      </c>
      <c r="C29" s="8" t="s">
        <v>25</v>
      </c>
      <c r="D29" s="8" t="s">
        <v>102</v>
      </c>
      <c r="E29" s="8" t="s">
        <v>103</v>
      </c>
      <c r="F29" s="8" t="s">
        <v>26</v>
      </c>
      <c r="G29" s="8" t="s">
        <v>104</v>
      </c>
      <c r="H29" s="15" t="s">
        <v>105</v>
      </c>
      <c r="I29" s="36">
        <v>1472.049432</v>
      </c>
      <c r="J29" s="34">
        <v>2.074314</v>
      </c>
      <c r="K29" s="35">
        <v>1474.123746</v>
      </c>
      <c r="L29" s="34">
        <v>1472.049432</v>
      </c>
      <c r="M29" s="34">
        <v>2.074314</v>
      </c>
      <c r="N29" s="37">
        <v>1474.123746</v>
      </c>
      <c r="O29" s="36">
        <v>1223.906753</v>
      </c>
      <c r="P29" s="34">
        <v>3.185001</v>
      </c>
      <c r="Q29" s="35">
        <v>1227.091754</v>
      </c>
      <c r="R29" s="34">
        <v>1223.906753</v>
      </c>
      <c r="S29" s="34">
        <v>3.185001</v>
      </c>
      <c r="T29" s="37">
        <v>1227.091754</v>
      </c>
      <c r="U29" s="26">
        <f t="shared" si="2"/>
        <v>20.131501266693363</v>
      </c>
      <c r="V29" s="32">
        <f t="shared" si="3"/>
        <v>20.131501266693363</v>
      </c>
    </row>
    <row r="30" spans="1:22" ht="15">
      <c r="A30" s="30" t="s">
        <v>9</v>
      </c>
      <c r="B30" s="8" t="s">
        <v>31</v>
      </c>
      <c r="C30" s="8" t="s">
        <v>25</v>
      </c>
      <c r="D30" s="8" t="s">
        <v>102</v>
      </c>
      <c r="E30" s="8" t="s">
        <v>106</v>
      </c>
      <c r="F30" s="8" t="s">
        <v>26</v>
      </c>
      <c r="G30" s="8" t="s">
        <v>104</v>
      </c>
      <c r="H30" s="15" t="s">
        <v>107</v>
      </c>
      <c r="I30" s="36">
        <v>49.864216</v>
      </c>
      <c r="J30" s="34">
        <v>0.057558</v>
      </c>
      <c r="K30" s="35">
        <v>49.921774</v>
      </c>
      <c r="L30" s="34">
        <v>49.864216</v>
      </c>
      <c r="M30" s="34">
        <v>0.057558</v>
      </c>
      <c r="N30" s="37">
        <v>49.921774</v>
      </c>
      <c r="O30" s="36">
        <v>0</v>
      </c>
      <c r="P30" s="34">
        <v>0</v>
      </c>
      <c r="Q30" s="35">
        <v>0</v>
      </c>
      <c r="R30" s="34">
        <v>0</v>
      </c>
      <c r="S30" s="34">
        <v>0</v>
      </c>
      <c r="T30" s="37">
        <v>0</v>
      </c>
      <c r="U30" s="25" t="s">
        <v>17</v>
      </c>
      <c r="V30" s="31" t="s">
        <v>17</v>
      </c>
    </row>
    <row r="31" spans="1:22" ht="15">
      <c r="A31" s="30" t="s">
        <v>9</v>
      </c>
      <c r="B31" s="8" t="s">
        <v>31</v>
      </c>
      <c r="C31" s="8" t="s">
        <v>25</v>
      </c>
      <c r="D31" s="8" t="s">
        <v>108</v>
      </c>
      <c r="E31" s="8" t="s">
        <v>109</v>
      </c>
      <c r="F31" s="8" t="s">
        <v>20</v>
      </c>
      <c r="G31" s="8" t="s">
        <v>110</v>
      </c>
      <c r="H31" s="15" t="s">
        <v>111</v>
      </c>
      <c r="I31" s="36">
        <v>482.069862</v>
      </c>
      <c r="J31" s="34">
        <v>12.411695</v>
      </c>
      <c r="K31" s="35">
        <v>494.481557</v>
      </c>
      <c r="L31" s="34">
        <v>482.069862</v>
      </c>
      <c r="M31" s="34">
        <v>12.411695</v>
      </c>
      <c r="N31" s="37">
        <v>494.481557</v>
      </c>
      <c r="O31" s="36">
        <v>393.89213</v>
      </c>
      <c r="P31" s="34">
        <v>17.71038</v>
      </c>
      <c r="Q31" s="35">
        <v>411.60251</v>
      </c>
      <c r="R31" s="34">
        <v>393.89213</v>
      </c>
      <c r="S31" s="34">
        <v>17.71038</v>
      </c>
      <c r="T31" s="37">
        <v>411.60251</v>
      </c>
      <c r="U31" s="26">
        <f t="shared" si="2"/>
        <v>20.135700095706422</v>
      </c>
      <c r="V31" s="32">
        <f t="shared" si="3"/>
        <v>20.135700095706422</v>
      </c>
    </row>
    <row r="32" spans="1:22" ht="15">
      <c r="A32" s="30" t="s">
        <v>9</v>
      </c>
      <c r="B32" s="8" t="s">
        <v>31</v>
      </c>
      <c r="C32" s="8" t="s">
        <v>25</v>
      </c>
      <c r="D32" s="8" t="s">
        <v>112</v>
      </c>
      <c r="E32" s="8" t="s">
        <v>113</v>
      </c>
      <c r="F32" s="8" t="s">
        <v>35</v>
      </c>
      <c r="G32" s="8" t="s">
        <v>114</v>
      </c>
      <c r="H32" s="15" t="s">
        <v>115</v>
      </c>
      <c r="I32" s="36">
        <v>1605.6</v>
      </c>
      <c r="J32" s="34">
        <v>56.5593</v>
      </c>
      <c r="K32" s="35">
        <v>1662.1593</v>
      </c>
      <c r="L32" s="34">
        <v>1605.6</v>
      </c>
      <c r="M32" s="34">
        <v>56.5593</v>
      </c>
      <c r="N32" s="37">
        <v>1662.1593</v>
      </c>
      <c r="O32" s="36">
        <v>1963.619</v>
      </c>
      <c r="P32" s="34">
        <v>79.6814</v>
      </c>
      <c r="Q32" s="35">
        <v>2043.3004</v>
      </c>
      <c r="R32" s="34">
        <v>1963.619</v>
      </c>
      <c r="S32" s="34">
        <v>79.6814</v>
      </c>
      <c r="T32" s="37">
        <v>2043.3004</v>
      </c>
      <c r="U32" s="26">
        <f t="shared" si="2"/>
        <v>-18.65320928826716</v>
      </c>
      <c r="V32" s="32">
        <f t="shared" si="3"/>
        <v>-18.65320928826716</v>
      </c>
    </row>
    <row r="33" spans="1:22" ht="15">
      <c r="A33" s="30" t="s">
        <v>9</v>
      </c>
      <c r="B33" s="8" t="s">
        <v>31</v>
      </c>
      <c r="C33" s="8" t="s">
        <v>25</v>
      </c>
      <c r="D33" s="8" t="s">
        <v>112</v>
      </c>
      <c r="E33" s="8" t="s">
        <v>116</v>
      </c>
      <c r="F33" s="8" t="s">
        <v>35</v>
      </c>
      <c r="G33" s="8" t="s">
        <v>114</v>
      </c>
      <c r="H33" s="15" t="s">
        <v>115</v>
      </c>
      <c r="I33" s="36">
        <v>660</v>
      </c>
      <c r="J33" s="34">
        <v>23.2601</v>
      </c>
      <c r="K33" s="35">
        <v>683.2601</v>
      </c>
      <c r="L33" s="34">
        <v>660</v>
      </c>
      <c r="M33" s="34">
        <v>23.2601</v>
      </c>
      <c r="N33" s="37">
        <v>683.2601</v>
      </c>
      <c r="O33" s="36">
        <v>555.118</v>
      </c>
      <c r="P33" s="34">
        <v>22.4856</v>
      </c>
      <c r="Q33" s="35">
        <v>577.6036</v>
      </c>
      <c r="R33" s="34">
        <v>555.118</v>
      </c>
      <c r="S33" s="34">
        <v>22.4856</v>
      </c>
      <c r="T33" s="37">
        <v>577.6036</v>
      </c>
      <c r="U33" s="26">
        <f t="shared" si="2"/>
        <v>18.292216322751443</v>
      </c>
      <c r="V33" s="32">
        <f t="shared" si="3"/>
        <v>18.292216322751443</v>
      </c>
    </row>
    <row r="34" spans="1:22" ht="15">
      <c r="A34" s="30" t="s">
        <v>9</v>
      </c>
      <c r="B34" s="8" t="s">
        <v>31</v>
      </c>
      <c r="C34" s="8" t="s">
        <v>25</v>
      </c>
      <c r="D34" s="8" t="s">
        <v>203</v>
      </c>
      <c r="E34" s="8" t="s">
        <v>204</v>
      </c>
      <c r="F34" s="8" t="s">
        <v>54</v>
      </c>
      <c r="G34" s="8" t="s">
        <v>54</v>
      </c>
      <c r="H34" s="15" t="s">
        <v>141</v>
      </c>
      <c r="I34" s="36">
        <v>13.05</v>
      </c>
      <c r="J34" s="34">
        <v>0</v>
      </c>
      <c r="K34" s="35">
        <v>13.05</v>
      </c>
      <c r="L34" s="34">
        <v>13.05</v>
      </c>
      <c r="M34" s="34">
        <v>0</v>
      </c>
      <c r="N34" s="37">
        <v>13.05</v>
      </c>
      <c r="O34" s="36">
        <v>0</v>
      </c>
      <c r="P34" s="34">
        <v>0</v>
      </c>
      <c r="Q34" s="35">
        <v>0</v>
      </c>
      <c r="R34" s="34">
        <v>0</v>
      </c>
      <c r="S34" s="34">
        <v>0</v>
      </c>
      <c r="T34" s="37">
        <v>0</v>
      </c>
      <c r="U34" s="25" t="s">
        <v>17</v>
      </c>
      <c r="V34" s="31" t="s">
        <v>17</v>
      </c>
    </row>
    <row r="35" spans="1:22" ht="15">
      <c r="A35" s="30" t="s">
        <v>9</v>
      </c>
      <c r="B35" s="8" t="s">
        <v>31</v>
      </c>
      <c r="C35" s="8" t="s">
        <v>25</v>
      </c>
      <c r="D35" s="8" t="s">
        <v>117</v>
      </c>
      <c r="E35" s="8" t="s">
        <v>193</v>
      </c>
      <c r="F35" s="8" t="s">
        <v>119</v>
      </c>
      <c r="G35" s="8" t="s">
        <v>120</v>
      </c>
      <c r="H35" s="15" t="s">
        <v>194</v>
      </c>
      <c r="I35" s="36">
        <v>194.964385</v>
      </c>
      <c r="J35" s="34">
        <v>58.633534</v>
      </c>
      <c r="K35" s="35">
        <v>253.597919</v>
      </c>
      <c r="L35" s="34">
        <v>194.964385</v>
      </c>
      <c r="M35" s="34">
        <v>58.633534</v>
      </c>
      <c r="N35" s="37">
        <v>253.597919</v>
      </c>
      <c r="O35" s="36">
        <v>0</v>
      </c>
      <c r="P35" s="34">
        <v>0</v>
      </c>
      <c r="Q35" s="35">
        <v>0</v>
      </c>
      <c r="R35" s="34">
        <v>0</v>
      </c>
      <c r="S35" s="34">
        <v>0</v>
      </c>
      <c r="T35" s="37">
        <v>0</v>
      </c>
      <c r="U35" s="25" t="s">
        <v>17</v>
      </c>
      <c r="V35" s="31" t="s">
        <v>17</v>
      </c>
    </row>
    <row r="36" spans="1:22" ht="15">
      <c r="A36" s="30" t="s">
        <v>9</v>
      </c>
      <c r="B36" s="8" t="s">
        <v>31</v>
      </c>
      <c r="C36" s="8" t="s">
        <v>25</v>
      </c>
      <c r="D36" s="8" t="s">
        <v>117</v>
      </c>
      <c r="E36" s="8" t="s">
        <v>118</v>
      </c>
      <c r="F36" s="8" t="s">
        <v>119</v>
      </c>
      <c r="G36" s="8" t="s">
        <v>120</v>
      </c>
      <c r="H36" s="15" t="s">
        <v>121</v>
      </c>
      <c r="I36" s="36">
        <v>31.430971</v>
      </c>
      <c r="J36" s="34">
        <v>10.333818</v>
      </c>
      <c r="K36" s="35">
        <v>41.764789</v>
      </c>
      <c r="L36" s="34">
        <v>31.430971</v>
      </c>
      <c r="M36" s="34">
        <v>10.333818</v>
      </c>
      <c r="N36" s="37">
        <v>41.764789</v>
      </c>
      <c r="O36" s="36">
        <v>167.759802</v>
      </c>
      <c r="P36" s="34">
        <v>44.215595</v>
      </c>
      <c r="Q36" s="35">
        <v>211.975396</v>
      </c>
      <c r="R36" s="34">
        <v>167.759802</v>
      </c>
      <c r="S36" s="34">
        <v>44.215595</v>
      </c>
      <c r="T36" s="37">
        <v>211.975396</v>
      </c>
      <c r="U36" s="26">
        <f t="shared" si="2"/>
        <v>-80.2973412065238</v>
      </c>
      <c r="V36" s="32">
        <f t="shared" si="3"/>
        <v>-80.2973412065238</v>
      </c>
    </row>
    <row r="37" spans="1:22" ht="15">
      <c r="A37" s="30" t="s">
        <v>9</v>
      </c>
      <c r="B37" s="8" t="s">
        <v>31</v>
      </c>
      <c r="C37" s="8" t="s">
        <v>32</v>
      </c>
      <c r="D37" s="8" t="s">
        <v>122</v>
      </c>
      <c r="E37" s="8" t="s">
        <v>123</v>
      </c>
      <c r="F37" s="8" t="s">
        <v>35</v>
      </c>
      <c r="G37" s="8" t="s">
        <v>124</v>
      </c>
      <c r="H37" s="15" t="s">
        <v>125</v>
      </c>
      <c r="I37" s="36">
        <v>0</v>
      </c>
      <c r="J37" s="34">
        <v>0</v>
      </c>
      <c r="K37" s="35">
        <v>0</v>
      </c>
      <c r="L37" s="34">
        <v>0</v>
      </c>
      <c r="M37" s="34">
        <v>0</v>
      </c>
      <c r="N37" s="37">
        <v>0</v>
      </c>
      <c r="O37" s="36">
        <v>6.776</v>
      </c>
      <c r="P37" s="34">
        <v>0.351</v>
      </c>
      <c r="Q37" s="35">
        <v>7.127</v>
      </c>
      <c r="R37" s="34">
        <v>6.776</v>
      </c>
      <c r="S37" s="34">
        <v>0.351</v>
      </c>
      <c r="T37" s="37">
        <v>7.127</v>
      </c>
      <c r="U37" s="25" t="s">
        <v>17</v>
      </c>
      <c r="V37" s="31" t="s">
        <v>17</v>
      </c>
    </row>
    <row r="38" spans="1:22" ht="15">
      <c r="A38" s="30" t="s">
        <v>9</v>
      </c>
      <c r="B38" s="8" t="s">
        <v>31</v>
      </c>
      <c r="C38" s="8" t="s">
        <v>25</v>
      </c>
      <c r="D38" s="8" t="s">
        <v>126</v>
      </c>
      <c r="E38" s="8" t="s">
        <v>127</v>
      </c>
      <c r="F38" s="8" t="s">
        <v>43</v>
      </c>
      <c r="G38" s="8" t="s">
        <v>44</v>
      </c>
      <c r="H38" s="15" t="s">
        <v>44</v>
      </c>
      <c r="I38" s="36">
        <v>104.681562</v>
      </c>
      <c r="J38" s="34">
        <v>21.03121</v>
      </c>
      <c r="K38" s="35">
        <v>125.712772</v>
      </c>
      <c r="L38" s="34">
        <v>104.681562</v>
      </c>
      <c r="M38" s="34">
        <v>21.03121</v>
      </c>
      <c r="N38" s="37">
        <v>125.712772</v>
      </c>
      <c r="O38" s="36">
        <v>0</v>
      </c>
      <c r="P38" s="34">
        <v>0</v>
      </c>
      <c r="Q38" s="35">
        <v>0</v>
      </c>
      <c r="R38" s="34">
        <v>0</v>
      </c>
      <c r="S38" s="34">
        <v>0</v>
      </c>
      <c r="T38" s="37">
        <v>0</v>
      </c>
      <c r="U38" s="25" t="s">
        <v>17</v>
      </c>
      <c r="V38" s="31" t="s">
        <v>17</v>
      </c>
    </row>
    <row r="39" spans="1:22" ht="15">
      <c r="A39" s="30" t="s">
        <v>9</v>
      </c>
      <c r="B39" s="8" t="s">
        <v>31</v>
      </c>
      <c r="C39" s="8" t="s">
        <v>32</v>
      </c>
      <c r="D39" s="8" t="s">
        <v>128</v>
      </c>
      <c r="E39" s="8" t="s">
        <v>129</v>
      </c>
      <c r="F39" s="8" t="s">
        <v>35</v>
      </c>
      <c r="G39" s="8" t="s">
        <v>130</v>
      </c>
      <c r="H39" s="15" t="s">
        <v>131</v>
      </c>
      <c r="I39" s="36">
        <v>33.761988</v>
      </c>
      <c r="J39" s="34">
        <v>2.832501</v>
      </c>
      <c r="K39" s="35">
        <v>36.594489</v>
      </c>
      <c r="L39" s="34">
        <v>33.761988</v>
      </c>
      <c r="M39" s="34">
        <v>2.832501</v>
      </c>
      <c r="N39" s="37">
        <v>36.594489</v>
      </c>
      <c r="O39" s="36">
        <v>7.397634</v>
      </c>
      <c r="P39" s="34">
        <v>0.251945</v>
      </c>
      <c r="Q39" s="35">
        <v>7.64958</v>
      </c>
      <c r="R39" s="34">
        <v>7.397634</v>
      </c>
      <c r="S39" s="34">
        <v>0.251945</v>
      </c>
      <c r="T39" s="37">
        <v>7.64958</v>
      </c>
      <c r="U39" s="25" t="s">
        <v>17</v>
      </c>
      <c r="V39" s="31" t="s">
        <v>17</v>
      </c>
    </row>
    <row r="40" spans="1:22" ht="15">
      <c r="A40" s="30" t="s">
        <v>9</v>
      </c>
      <c r="B40" s="8" t="s">
        <v>31</v>
      </c>
      <c r="C40" s="8" t="s">
        <v>25</v>
      </c>
      <c r="D40" s="8" t="s">
        <v>132</v>
      </c>
      <c r="E40" s="8" t="s">
        <v>133</v>
      </c>
      <c r="F40" s="8" t="s">
        <v>35</v>
      </c>
      <c r="G40" s="8" t="s">
        <v>134</v>
      </c>
      <c r="H40" s="15" t="s">
        <v>135</v>
      </c>
      <c r="I40" s="36">
        <v>0</v>
      </c>
      <c r="J40" s="34">
        <v>0</v>
      </c>
      <c r="K40" s="35">
        <v>0</v>
      </c>
      <c r="L40" s="34">
        <v>0</v>
      </c>
      <c r="M40" s="34">
        <v>0</v>
      </c>
      <c r="N40" s="37">
        <v>0</v>
      </c>
      <c r="O40" s="36">
        <v>0</v>
      </c>
      <c r="P40" s="34">
        <v>4.850737</v>
      </c>
      <c r="Q40" s="35">
        <v>4.850737</v>
      </c>
      <c r="R40" s="34">
        <v>0</v>
      </c>
      <c r="S40" s="34">
        <v>4.850737</v>
      </c>
      <c r="T40" s="37">
        <v>4.850737</v>
      </c>
      <c r="U40" s="25" t="s">
        <v>17</v>
      </c>
      <c r="V40" s="31" t="s">
        <v>17</v>
      </c>
    </row>
    <row r="41" spans="1:22" ht="15">
      <c r="A41" s="30" t="s">
        <v>9</v>
      </c>
      <c r="B41" s="8" t="s">
        <v>31</v>
      </c>
      <c r="C41" s="8" t="s">
        <v>25</v>
      </c>
      <c r="D41" s="8" t="s">
        <v>136</v>
      </c>
      <c r="E41" s="8" t="s">
        <v>137</v>
      </c>
      <c r="F41" s="8" t="s">
        <v>54</v>
      </c>
      <c r="G41" s="8" t="s">
        <v>54</v>
      </c>
      <c r="H41" s="15" t="s">
        <v>138</v>
      </c>
      <c r="I41" s="36">
        <v>1006.126617</v>
      </c>
      <c r="J41" s="34">
        <v>57.773584</v>
      </c>
      <c r="K41" s="35">
        <v>1063.900201</v>
      </c>
      <c r="L41" s="34">
        <v>1006.126617</v>
      </c>
      <c r="M41" s="34">
        <v>57.773584</v>
      </c>
      <c r="N41" s="37">
        <v>1063.900201</v>
      </c>
      <c r="O41" s="36">
        <v>1269.995639</v>
      </c>
      <c r="P41" s="34">
        <v>96.508786</v>
      </c>
      <c r="Q41" s="35">
        <v>1366.504424</v>
      </c>
      <c r="R41" s="34">
        <v>1269.995639</v>
      </c>
      <c r="S41" s="34">
        <v>96.508786</v>
      </c>
      <c r="T41" s="37">
        <v>1366.504424</v>
      </c>
      <c r="U41" s="26">
        <f t="shared" si="2"/>
        <v>-22.144401268326963</v>
      </c>
      <c r="V41" s="32">
        <f t="shared" si="3"/>
        <v>-22.144401268326963</v>
      </c>
    </row>
    <row r="42" spans="1:22" ht="15">
      <c r="A42" s="30" t="s">
        <v>9</v>
      </c>
      <c r="B42" s="8" t="s">
        <v>31</v>
      </c>
      <c r="C42" s="8" t="s">
        <v>25</v>
      </c>
      <c r="D42" s="8" t="s">
        <v>139</v>
      </c>
      <c r="E42" s="8" t="s">
        <v>140</v>
      </c>
      <c r="F42" s="8" t="s">
        <v>54</v>
      </c>
      <c r="G42" s="8" t="s">
        <v>54</v>
      </c>
      <c r="H42" s="15" t="s">
        <v>141</v>
      </c>
      <c r="I42" s="36">
        <v>7481.871773</v>
      </c>
      <c r="J42" s="34">
        <v>181.715678</v>
      </c>
      <c r="K42" s="35">
        <v>7663.587451</v>
      </c>
      <c r="L42" s="34">
        <v>7481.871773</v>
      </c>
      <c r="M42" s="34">
        <v>181.715678</v>
      </c>
      <c r="N42" s="37">
        <v>7663.587451</v>
      </c>
      <c r="O42" s="36">
        <v>8853.194867</v>
      </c>
      <c r="P42" s="34">
        <v>242.35367</v>
      </c>
      <c r="Q42" s="35">
        <v>9095.548537</v>
      </c>
      <c r="R42" s="34">
        <v>8853.194867</v>
      </c>
      <c r="S42" s="34">
        <v>242.35367</v>
      </c>
      <c r="T42" s="37">
        <v>9095.548537</v>
      </c>
      <c r="U42" s="26">
        <f t="shared" si="2"/>
        <v>-15.743537403762852</v>
      </c>
      <c r="V42" s="32">
        <f t="shared" si="3"/>
        <v>-15.743537403762852</v>
      </c>
    </row>
    <row r="43" spans="1:22" ht="15">
      <c r="A43" s="30" t="s">
        <v>9</v>
      </c>
      <c r="B43" s="8" t="s">
        <v>31</v>
      </c>
      <c r="C43" s="8" t="s">
        <v>25</v>
      </c>
      <c r="D43" s="8" t="s">
        <v>142</v>
      </c>
      <c r="E43" s="8" t="s">
        <v>143</v>
      </c>
      <c r="F43" s="8" t="s">
        <v>20</v>
      </c>
      <c r="G43" s="8" t="s">
        <v>52</v>
      </c>
      <c r="H43" s="15" t="s">
        <v>52</v>
      </c>
      <c r="I43" s="36">
        <v>7881.2415</v>
      </c>
      <c r="J43" s="34">
        <v>100.6629</v>
      </c>
      <c r="K43" s="35">
        <v>7981.9044</v>
      </c>
      <c r="L43" s="34">
        <v>7881.2415</v>
      </c>
      <c r="M43" s="34">
        <v>100.6629</v>
      </c>
      <c r="N43" s="37">
        <v>7981.9044</v>
      </c>
      <c r="O43" s="36">
        <v>6405.5404</v>
      </c>
      <c r="P43" s="34">
        <v>92.6484</v>
      </c>
      <c r="Q43" s="35">
        <v>6498.1888</v>
      </c>
      <c r="R43" s="34">
        <v>6405.5404</v>
      </c>
      <c r="S43" s="34">
        <v>92.6484</v>
      </c>
      <c r="T43" s="37">
        <v>6498.1888</v>
      </c>
      <c r="U43" s="26">
        <f t="shared" si="2"/>
        <v>22.832756105824448</v>
      </c>
      <c r="V43" s="32">
        <f t="shared" si="3"/>
        <v>22.832756105824448</v>
      </c>
    </row>
    <row r="44" spans="1:22" ht="15">
      <c r="A44" s="30" t="s">
        <v>9</v>
      </c>
      <c r="B44" s="8" t="s">
        <v>31</v>
      </c>
      <c r="C44" s="8" t="s">
        <v>25</v>
      </c>
      <c r="D44" s="8" t="s">
        <v>142</v>
      </c>
      <c r="E44" s="8" t="s">
        <v>144</v>
      </c>
      <c r="F44" s="8" t="s">
        <v>20</v>
      </c>
      <c r="G44" s="8" t="s">
        <v>145</v>
      </c>
      <c r="H44" s="15" t="s">
        <v>146</v>
      </c>
      <c r="I44" s="36">
        <v>1765.293</v>
      </c>
      <c r="J44" s="34">
        <v>156.348</v>
      </c>
      <c r="K44" s="35">
        <v>1921.641</v>
      </c>
      <c r="L44" s="34">
        <v>1765.293</v>
      </c>
      <c r="M44" s="34">
        <v>156.348</v>
      </c>
      <c r="N44" s="37">
        <v>1921.641</v>
      </c>
      <c r="O44" s="36">
        <v>2097.006</v>
      </c>
      <c r="P44" s="34">
        <v>127.5202</v>
      </c>
      <c r="Q44" s="35">
        <v>2224.5262</v>
      </c>
      <c r="R44" s="34">
        <v>2097.006</v>
      </c>
      <c r="S44" s="34">
        <v>127.5202</v>
      </c>
      <c r="T44" s="37">
        <v>2224.5262</v>
      </c>
      <c r="U44" s="26">
        <f t="shared" si="2"/>
        <v>-13.615717360397905</v>
      </c>
      <c r="V44" s="32">
        <f t="shared" si="3"/>
        <v>-13.615717360397905</v>
      </c>
    </row>
    <row r="45" spans="1:22" ht="15">
      <c r="A45" s="30" t="s">
        <v>9</v>
      </c>
      <c r="B45" s="8" t="s">
        <v>31</v>
      </c>
      <c r="C45" s="8" t="s">
        <v>25</v>
      </c>
      <c r="D45" s="8" t="s">
        <v>142</v>
      </c>
      <c r="E45" s="8" t="s">
        <v>147</v>
      </c>
      <c r="F45" s="8" t="s">
        <v>20</v>
      </c>
      <c r="G45" s="8" t="s">
        <v>145</v>
      </c>
      <c r="H45" s="15" t="s">
        <v>146</v>
      </c>
      <c r="I45" s="36">
        <v>41.268</v>
      </c>
      <c r="J45" s="34">
        <v>3.612</v>
      </c>
      <c r="K45" s="35">
        <v>44.88</v>
      </c>
      <c r="L45" s="34">
        <v>41.268</v>
      </c>
      <c r="M45" s="34">
        <v>3.612</v>
      </c>
      <c r="N45" s="37">
        <v>44.88</v>
      </c>
      <c r="O45" s="36">
        <v>0</v>
      </c>
      <c r="P45" s="34">
        <v>0</v>
      </c>
      <c r="Q45" s="35">
        <v>0</v>
      </c>
      <c r="R45" s="34">
        <v>0</v>
      </c>
      <c r="S45" s="34">
        <v>0</v>
      </c>
      <c r="T45" s="37">
        <v>0</v>
      </c>
      <c r="U45" s="25" t="s">
        <v>17</v>
      </c>
      <c r="V45" s="31" t="s">
        <v>17</v>
      </c>
    </row>
    <row r="46" spans="1:22" ht="15">
      <c r="A46" s="30" t="s">
        <v>9</v>
      </c>
      <c r="B46" s="8" t="s">
        <v>31</v>
      </c>
      <c r="C46" s="8" t="s">
        <v>32</v>
      </c>
      <c r="D46" s="8" t="s">
        <v>149</v>
      </c>
      <c r="E46" s="8" t="s">
        <v>150</v>
      </c>
      <c r="F46" s="8" t="s">
        <v>35</v>
      </c>
      <c r="G46" s="8" t="s">
        <v>65</v>
      </c>
      <c r="H46" s="15" t="s">
        <v>66</v>
      </c>
      <c r="I46" s="36">
        <v>0</v>
      </c>
      <c r="J46" s="34">
        <v>0</v>
      </c>
      <c r="K46" s="35">
        <v>0</v>
      </c>
      <c r="L46" s="34">
        <v>0</v>
      </c>
      <c r="M46" s="34">
        <v>0</v>
      </c>
      <c r="N46" s="37">
        <v>0</v>
      </c>
      <c r="O46" s="36">
        <v>62.7</v>
      </c>
      <c r="P46" s="34">
        <v>0</v>
      </c>
      <c r="Q46" s="35">
        <v>62.7</v>
      </c>
      <c r="R46" s="34">
        <v>62.7</v>
      </c>
      <c r="S46" s="34">
        <v>0</v>
      </c>
      <c r="T46" s="37">
        <v>62.7</v>
      </c>
      <c r="U46" s="25" t="s">
        <v>17</v>
      </c>
      <c r="V46" s="31" t="s">
        <v>17</v>
      </c>
    </row>
    <row r="47" spans="1:22" ht="15">
      <c r="A47" s="30" t="s">
        <v>9</v>
      </c>
      <c r="B47" s="8" t="s">
        <v>31</v>
      </c>
      <c r="C47" s="8" t="s">
        <v>25</v>
      </c>
      <c r="D47" s="8" t="s">
        <v>202</v>
      </c>
      <c r="E47" s="8" t="s">
        <v>91</v>
      </c>
      <c r="F47" s="8" t="s">
        <v>54</v>
      </c>
      <c r="G47" s="8" t="s">
        <v>54</v>
      </c>
      <c r="H47" s="15" t="s">
        <v>92</v>
      </c>
      <c r="I47" s="36">
        <v>5267.67746</v>
      </c>
      <c r="J47" s="34">
        <v>121.5978</v>
      </c>
      <c r="K47" s="35">
        <v>5389.27526</v>
      </c>
      <c r="L47" s="34">
        <v>5267.67746</v>
      </c>
      <c r="M47" s="34">
        <v>121.5978</v>
      </c>
      <c r="N47" s="37">
        <v>5389.27526</v>
      </c>
      <c r="O47" s="36">
        <v>0</v>
      </c>
      <c r="P47" s="34">
        <v>0</v>
      </c>
      <c r="Q47" s="35">
        <v>0</v>
      </c>
      <c r="R47" s="34">
        <v>0</v>
      </c>
      <c r="S47" s="34">
        <v>0</v>
      </c>
      <c r="T47" s="37">
        <v>0</v>
      </c>
      <c r="U47" s="25" t="s">
        <v>17</v>
      </c>
      <c r="V47" s="31" t="s">
        <v>17</v>
      </c>
    </row>
    <row r="48" spans="1:22" ht="15">
      <c r="A48" s="30" t="s">
        <v>9</v>
      </c>
      <c r="B48" s="8" t="s">
        <v>31</v>
      </c>
      <c r="C48" s="8" t="s">
        <v>25</v>
      </c>
      <c r="D48" s="8" t="s">
        <v>151</v>
      </c>
      <c r="E48" s="8" t="s">
        <v>152</v>
      </c>
      <c r="F48" s="8" t="s">
        <v>41</v>
      </c>
      <c r="G48" s="8" t="s">
        <v>42</v>
      </c>
      <c r="H48" s="15" t="s">
        <v>42</v>
      </c>
      <c r="I48" s="36">
        <v>1059.846693</v>
      </c>
      <c r="J48" s="34">
        <v>65.803538</v>
      </c>
      <c r="K48" s="35">
        <v>1125.650231</v>
      </c>
      <c r="L48" s="34">
        <v>1059.846693</v>
      </c>
      <c r="M48" s="34">
        <v>65.803538</v>
      </c>
      <c r="N48" s="37">
        <v>1125.650231</v>
      </c>
      <c r="O48" s="36">
        <v>1008.005319</v>
      </c>
      <c r="P48" s="34">
        <v>57.028941</v>
      </c>
      <c r="Q48" s="35">
        <v>1065.03426</v>
      </c>
      <c r="R48" s="34">
        <v>1008.005319</v>
      </c>
      <c r="S48" s="34">
        <v>57.028941</v>
      </c>
      <c r="T48" s="37">
        <v>1065.03426</v>
      </c>
      <c r="U48" s="26">
        <f t="shared" si="2"/>
        <v>5.691457380910947</v>
      </c>
      <c r="V48" s="32">
        <f t="shared" si="3"/>
        <v>5.691457380910947</v>
      </c>
    </row>
    <row r="49" spans="1:22" ht="15">
      <c r="A49" s="30" t="s">
        <v>9</v>
      </c>
      <c r="B49" s="8" t="s">
        <v>31</v>
      </c>
      <c r="C49" s="8" t="s">
        <v>25</v>
      </c>
      <c r="D49" s="8" t="s">
        <v>153</v>
      </c>
      <c r="E49" s="8" t="s">
        <v>154</v>
      </c>
      <c r="F49" s="8" t="s">
        <v>26</v>
      </c>
      <c r="G49" s="8" t="s">
        <v>27</v>
      </c>
      <c r="H49" s="15" t="s">
        <v>77</v>
      </c>
      <c r="I49" s="36">
        <v>0</v>
      </c>
      <c r="J49" s="34">
        <v>944.35227</v>
      </c>
      <c r="K49" s="35">
        <v>944.35227</v>
      </c>
      <c r="L49" s="34">
        <v>0</v>
      </c>
      <c r="M49" s="34">
        <v>944.35227</v>
      </c>
      <c r="N49" s="37">
        <v>944.35227</v>
      </c>
      <c r="O49" s="36">
        <v>0</v>
      </c>
      <c r="P49" s="34">
        <v>58.7328</v>
      </c>
      <c r="Q49" s="35">
        <v>58.7328</v>
      </c>
      <c r="R49" s="34">
        <v>0</v>
      </c>
      <c r="S49" s="34">
        <v>58.7328</v>
      </c>
      <c r="T49" s="37">
        <v>58.7328</v>
      </c>
      <c r="U49" s="25" t="s">
        <v>17</v>
      </c>
      <c r="V49" s="31" t="s">
        <v>17</v>
      </c>
    </row>
    <row r="50" spans="1:22" ht="15">
      <c r="A50" s="30" t="s">
        <v>9</v>
      </c>
      <c r="B50" s="8" t="s">
        <v>31</v>
      </c>
      <c r="C50" s="8" t="s">
        <v>25</v>
      </c>
      <c r="D50" s="8" t="s">
        <v>155</v>
      </c>
      <c r="E50" s="8" t="s">
        <v>156</v>
      </c>
      <c r="F50" s="8" t="s">
        <v>20</v>
      </c>
      <c r="G50" s="8" t="s">
        <v>157</v>
      </c>
      <c r="H50" s="15" t="s">
        <v>157</v>
      </c>
      <c r="I50" s="36">
        <v>1976.651889</v>
      </c>
      <c r="J50" s="34">
        <v>82.737615</v>
      </c>
      <c r="K50" s="35">
        <v>2059.389504</v>
      </c>
      <c r="L50" s="34">
        <v>1976.651889</v>
      </c>
      <c r="M50" s="34">
        <v>82.737615</v>
      </c>
      <c r="N50" s="37">
        <v>2059.389504</v>
      </c>
      <c r="O50" s="36">
        <v>1273.803975</v>
      </c>
      <c r="P50" s="34">
        <v>51.731296</v>
      </c>
      <c r="Q50" s="35">
        <v>1325.535271</v>
      </c>
      <c r="R50" s="34">
        <v>1273.803975</v>
      </c>
      <c r="S50" s="34">
        <v>51.731296</v>
      </c>
      <c r="T50" s="37">
        <v>1325.535271</v>
      </c>
      <c r="U50" s="26">
        <f t="shared" si="2"/>
        <v>55.36285974845254</v>
      </c>
      <c r="V50" s="32">
        <f t="shared" si="3"/>
        <v>55.36285974845254</v>
      </c>
    </row>
    <row r="51" spans="1:22" ht="15">
      <c r="A51" s="30" t="s">
        <v>9</v>
      </c>
      <c r="B51" s="8" t="s">
        <v>31</v>
      </c>
      <c r="C51" s="8" t="s">
        <v>32</v>
      </c>
      <c r="D51" s="8" t="s">
        <v>199</v>
      </c>
      <c r="E51" s="8" t="s">
        <v>200</v>
      </c>
      <c r="F51" s="8" t="s">
        <v>35</v>
      </c>
      <c r="G51" s="8" t="s">
        <v>114</v>
      </c>
      <c r="H51" s="15" t="s">
        <v>148</v>
      </c>
      <c r="I51" s="36">
        <v>78</v>
      </c>
      <c r="J51" s="34">
        <v>0</v>
      </c>
      <c r="K51" s="35">
        <v>78</v>
      </c>
      <c r="L51" s="34">
        <v>78</v>
      </c>
      <c r="M51" s="34">
        <v>0</v>
      </c>
      <c r="N51" s="37">
        <v>78</v>
      </c>
      <c r="O51" s="36">
        <v>0</v>
      </c>
      <c r="P51" s="34">
        <v>0</v>
      </c>
      <c r="Q51" s="35">
        <v>0</v>
      </c>
      <c r="R51" s="34">
        <v>0</v>
      </c>
      <c r="S51" s="34">
        <v>0</v>
      </c>
      <c r="T51" s="37">
        <v>0</v>
      </c>
      <c r="U51" s="25" t="s">
        <v>17</v>
      </c>
      <c r="V51" s="31" t="s">
        <v>17</v>
      </c>
    </row>
    <row r="52" spans="1:22" ht="15">
      <c r="A52" s="30" t="s">
        <v>9</v>
      </c>
      <c r="B52" s="8" t="s">
        <v>31</v>
      </c>
      <c r="C52" s="8" t="s">
        <v>32</v>
      </c>
      <c r="D52" s="8" t="s">
        <v>158</v>
      </c>
      <c r="E52" s="8" t="s">
        <v>159</v>
      </c>
      <c r="F52" s="8" t="s">
        <v>35</v>
      </c>
      <c r="G52" s="8" t="s">
        <v>36</v>
      </c>
      <c r="H52" s="15" t="s">
        <v>37</v>
      </c>
      <c r="I52" s="36">
        <v>162.96273</v>
      </c>
      <c r="J52" s="34">
        <v>16.299612</v>
      </c>
      <c r="K52" s="35">
        <v>179.262342</v>
      </c>
      <c r="L52" s="34">
        <v>162.96273</v>
      </c>
      <c r="M52" s="34">
        <v>16.299612</v>
      </c>
      <c r="N52" s="37">
        <v>179.262342</v>
      </c>
      <c r="O52" s="36">
        <v>221.582944</v>
      </c>
      <c r="P52" s="34">
        <v>19.877944</v>
      </c>
      <c r="Q52" s="35">
        <v>241.460888</v>
      </c>
      <c r="R52" s="34">
        <v>221.582944</v>
      </c>
      <c r="S52" s="34">
        <v>19.877944</v>
      </c>
      <c r="T52" s="37">
        <v>241.460888</v>
      </c>
      <c r="U52" s="26">
        <f t="shared" si="2"/>
        <v>-25.759263338748273</v>
      </c>
      <c r="V52" s="32">
        <f t="shared" si="3"/>
        <v>-25.759263338748273</v>
      </c>
    </row>
    <row r="53" spans="1:22" ht="15">
      <c r="A53" s="30" t="s">
        <v>9</v>
      </c>
      <c r="B53" s="8" t="s">
        <v>31</v>
      </c>
      <c r="C53" s="8" t="s">
        <v>32</v>
      </c>
      <c r="D53" s="8" t="s">
        <v>160</v>
      </c>
      <c r="E53" s="8" t="s">
        <v>161</v>
      </c>
      <c r="F53" s="8" t="s">
        <v>35</v>
      </c>
      <c r="G53" s="8" t="s">
        <v>130</v>
      </c>
      <c r="H53" s="15" t="s">
        <v>131</v>
      </c>
      <c r="I53" s="36">
        <v>237.59676</v>
      </c>
      <c r="J53" s="34">
        <v>25.88982</v>
      </c>
      <c r="K53" s="35">
        <v>263.48658</v>
      </c>
      <c r="L53" s="34">
        <v>237.59676</v>
      </c>
      <c r="M53" s="34">
        <v>25.88982</v>
      </c>
      <c r="N53" s="37">
        <v>263.48658</v>
      </c>
      <c r="O53" s="36">
        <v>0</v>
      </c>
      <c r="P53" s="34">
        <v>0</v>
      </c>
      <c r="Q53" s="35">
        <v>0</v>
      </c>
      <c r="R53" s="34">
        <v>0</v>
      </c>
      <c r="S53" s="34">
        <v>0</v>
      </c>
      <c r="T53" s="37">
        <v>0</v>
      </c>
      <c r="U53" s="25" t="s">
        <v>17</v>
      </c>
      <c r="V53" s="31" t="s">
        <v>17</v>
      </c>
    </row>
    <row r="54" spans="1:22" ht="15">
      <c r="A54" s="30" t="s">
        <v>9</v>
      </c>
      <c r="B54" s="8" t="s">
        <v>31</v>
      </c>
      <c r="C54" s="8" t="s">
        <v>32</v>
      </c>
      <c r="D54" s="8" t="s">
        <v>162</v>
      </c>
      <c r="E54" s="8" t="s">
        <v>163</v>
      </c>
      <c r="F54" s="8" t="s">
        <v>35</v>
      </c>
      <c r="G54" s="8" t="s">
        <v>164</v>
      </c>
      <c r="H54" s="15" t="s">
        <v>165</v>
      </c>
      <c r="I54" s="36">
        <v>0</v>
      </c>
      <c r="J54" s="34">
        <v>27.954432</v>
      </c>
      <c r="K54" s="35">
        <v>27.954432</v>
      </c>
      <c r="L54" s="34">
        <v>0</v>
      </c>
      <c r="M54" s="34">
        <v>27.954432</v>
      </c>
      <c r="N54" s="37">
        <v>27.954432</v>
      </c>
      <c r="O54" s="36">
        <v>82.287802</v>
      </c>
      <c r="P54" s="34">
        <v>34.390874</v>
      </c>
      <c r="Q54" s="35">
        <v>116.678676</v>
      </c>
      <c r="R54" s="34">
        <v>82.287802</v>
      </c>
      <c r="S54" s="34">
        <v>34.390874</v>
      </c>
      <c r="T54" s="37">
        <v>116.678676</v>
      </c>
      <c r="U54" s="26">
        <f t="shared" si="2"/>
        <v>-76.04152450272919</v>
      </c>
      <c r="V54" s="32">
        <f t="shared" si="3"/>
        <v>-76.04152450272919</v>
      </c>
    </row>
    <row r="55" spans="1:22" ht="15">
      <c r="A55" s="30" t="s">
        <v>9</v>
      </c>
      <c r="B55" s="8" t="s">
        <v>31</v>
      </c>
      <c r="C55" s="8" t="s">
        <v>25</v>
      </c>
      <c r="D55" s="8" t="s">
        <v>166</v>
      </c>
      <c r="E55" s="8" t="s">
        <v>167</v>
      </c>
      <c r="F55" s="8" t="s">
        <v>35</v>
      </c>
      <c r="G55" s="8" t="s">
        <v>69</v>
      </c>
      <c r="H55" s="15" t="s">
        <v>168</v>
      </c>
      <c r="I55" s="36">
        <v>1011.018176</v>
      </c>
      <c r="J55" s="34">
        <v>72.419614</v>
      </c>
      <c r="K55" s="35">
        <v>1083.43779</v>
      </c>
      <c r="L55" s="34">
        <v>1011.018176</v>
      </c>
      <c r="M55" s="34">
        <v>72.419614</v>
      </c>
      <c r="N55" s="37">
        <v>1083.43779</v>
      </c>
      <c r="O55" s="36">
        <v>1242.858451</v>
      </c>
      <c r="P55" s="34">
        <v>64.859522</v>
      </c>
      <c r="Q55" s="35">
        <v>1307.717973</v>
      </c>
      <c r="R55" s="34">
        <v>1242.858451</v>
      </c>
      <c r="S55" s="34">
        <v>64.859522</v>
      </c>
      <c r="T55" s="37">
        <v>1307.717973</v>
      </c>
      <c r="U55" s="26">
        <f t="shared" si="2"/>
        <v>-17.150500920736377</v>
      </c>
      <c r="V55" s="32">
        <f t="shared" si="3"/>
        <v>-17.150500920736377</v>
      </c>
    </row>
    <row r="56" spans="1:22" ht="15">
      <c r="A56" s="30" t="s">
        <v>9</v>
      </c>
      <c r="B56" s="8" t="s">
        <v>31</v>
      </c>
      <c r="C56" s="8" t="s">
        <v>25</v>
      </c>
      <c r="D56" s="8" t="s">
        <v>169</v>
      </c>
      <c r="E56" s="8" t="s">
        <v>170</v>
      </c>
      <c r="F56" s="8" t="s">
        <v>20</v>
      </c>
      <c r="G56" s="8" t="s">
        <v>145</v>
      </c>
      <c r="H56" s="15" t="s">
        <v>171</v>
      </c>
      <c r="I56" s="36">
        <v>0</v>
      </c>
      <c r="J56" s="34">
        <v>0</v>
      </c>
      <c r="K56" s="35">
        <v>0</v>
      </c>
      <c r="L56" s="34">
        <v>0</v>
      </c>
      <c r="M56" s="34">
        <v>0</v>
      </c>
      <c r="N56" s="37">
        <v>0</v>
      </c>
      <c r="O56" s="36">
        <v>3.063038</v>
      </c>
      <c r="P56" s="34">
        <v>0.949933</v>
      </c>
      <c r="Q56" s="35">
        <v>4.012971</v>
      </c>
      <c r="R56" s="34">
        <v>3.063038</v>
      </c>
      <c r="S56" s="34">
        <v>0.949933</v>
      </c>
      <c r="T56" s="37">
        <v>4.012971</v>
      </c>
      <c r="U56" s="25" t="s">
        <v>17</v>
      </c>
      <c r="V56" s="31" t="s">
        <v>17</v>
      </c>
    </row>
    <row r="57" spans="1:22" ht="15">
      <c r="A57" s="30" t="s">
        <v>9</v>
      </c>
      <c r="B57" s="8" t="s">
        <v>31</v>
      </c>
      <c r="C57" s="8" t="s">
        <v>25</v>
      </c>
      <c r="D57" s="8" t="s">
        <v>172</v>
      </c>
      <c r="E57" s="8" t="s">
        <v>173</v>
      </c>
      <c r="F57" s="8" t="s">
        <v>54</v>
      </c>
      <c r="G57" s="8" t="s">
        <v>54</v>
      </c>
      <c r="H57" s="15" t="s">
        <v>141</v>
      </c>
      <c r="I57" s="36">
        <v>1238.920927</v>
      </c>
      <c r="J57" s="34">
        <v>177.211129</v>
      </c>
      <c r="K57" s="35">
        <v>1416.132056</v>
      </c>
      <c r="L57" s="34">
        <v>1238.920927</v>
      </c>
      <c r="M57" s="34">
        <v>177.211129</v>
      </c>
      <c r="N57" s="37">
        <v>1416.132056</v>
      </c>
      <c r="O57" s="36">
        <v>1316.066934</v>
      </c>
      <c r="P57" s="34">
        <v>171.0481</v>
      </c>
      <c r="Q57" s="35">
        <v>1487.115034</v>
      </c>
      <c r="R57" s="34">
        <v>1316.066934</v>
      </c>
      <c r="S57" s="34">
        <v>171.0481</v>
      </c>
      <c r="T57" s="37">
        <v>1487.115034</v>
      </c>
      <c r="U57" s="26">
        <f t="shared" si="2"/>
        <v>-4.773200214987538</v>
      </c>
      <c r="V57" s="32">
        <f t="shared" si="3"/>
        <v>-4.773200214987538</v>
      </c>
    </row>
    <row r="58" spans="1:22" ht="15">
      <c r="A58" s="30" t="s">
        <v>9</v>
      </c>
      <c r="B58" s="8" t="s">
        <v>31</v>
      </c>
      <c r="C58" s="8" t="s">
        <v>32</v>
      </c>
      <c r="D58" s="8" t="s">
        <v>174</v>
      </c>
      <c r="E58" s="8" t="s">
        <v>175</v>
      </c>
      <c r="F58" s="8" t="s">
        <v>43</v>
      </c>
      <c r="G58" s="8" t="s">
        <v>43</v>
      </c>
      <c r="H58" s="15" t="s">
        <v>176</v>
      </c>
      <c r="I58" s="36">
        <v>22.762311</v>
      </c>
      <c r="J58" s="34">
        <v>4.00584</v>
      </c>
      <c r="K58" s="35">
        <v>26.768151</v>
      </c>
      <c r="L58" s="34">
        <v>22.762311</v>
      </c>
      <c r="M58" s="34">
        <v>4.00584</v>
      </c>
      <c r="N58" s="37">
        <v>26.768151</v>
      </c>
      <c r="O58" s="36">
        <v>20.282334</v>
      </c>
      <c r="P58" s="34">
        <v>8.135192</v>
      </c>
      <c r="Q58" s="35">
        <v>28.417526</v>
      </c>
      <c r="R58" s="34">
        <v>20.282334</v>
      </c>
      <c r="S58" s="34">
        <v>8.135192</v>
      </c>
      <c r="T58" s="37">
        <v>28.417526</v>
      </c>
      <c r="U58" s="26">
        <f t="shared" si="2"/>
        <v>-5.804076681411319</v>
      </c>
      <c r="V58" s="32">
        <f t="shared" si="3"/>
        <v>-5.804076681411319</v>
      </c>
    </row>
    <row r="59" spans="1:22" ht="15">
      <c r="A59" s="30" t="s">
        <v>9</v>
      </c>
      <c r="B59" s="8" t="s">
        <v>31</v>
      </c>
      <c r="C59" s="8" t="s">
        <v>25</v>
      </c>
      <c r="D59" s="8" t="s">
        <v>177</v>
      </c>
      <c r="E59" s="8" t="s">
        <v>178</v>
      </c>
      <c r="F59" s="8" t="s">
        <v>26</v>
      </c>
      <c r="G59" s="8" t="s">
        <v>27</v>
      </c>
      <c r="H59" s="15" t="s">
        <v>77</v>
      </c>
      <c r="I59" s="36">
        <v>670.451084</v>
      </c>
      <c r="J59" s="34">
        <v>63.011882</v>
      </c>
      <c r="K59" s="35">
        <v>733.462966</v>
      </c>
      <c r="L59" s="34">
        <v>670.451084</v>
      </c>
      <c r="M59" s="34">
        <v>63.011882</v>
      </c>
      <c r="N59" s="37">
        <v>733.462966</v>
      </c>
      <c r="O59" s="36">
        <v>355.91608</v>
      </c>
      <c r="P59" s="34">
        <v>64.4406</v>
      </c>
      <c r="Q59" s="35">
        <v>420.35668</v>
      </c>
      <c r="R59" s="34">
        <v>355.91608</v>
      </c>
      <c r="S59" s="34">
        <v>64.4406</v>
      </c>
      <c r="T59" s="37">
        <v>420.35668</v>
      </c>
      <c r="U59" s="26">
        <f t="shared" si="2"/>
        <v>74.48585948485464</v>
      </c>
      <c r="V59" s="32">
        <f t="shared" si="3"/>
        <v>74.48585948485464</v>
      </c>
    </row>
    <row r="60" spans="1:22" ht="15">
      <c r="A60" s="30" t="s">
        <v>9</v>
      </c>
      <c r="B60" s="8" t="s">
        <v>31</v>
      </c>
      <c r="C60" s="8" t="s">
        <v>25</v>
      </c>
      <c r="D60" s="8" t="s">
        <v>179</v>
      </c>
      <c r="E60" s="8" t="s">
        <v>180</v>
      </c>
      <c r="F60" s="8" t="s">
        <v>20</v>
      </c>
      <c r="G60" s="8" t="s">
        <v>110</v>
      </c>
      <c r="H60" s="15" t="s">
        <v>111</v>
      </c>
      <c r="I60" s="36">
        <v>1644.427879</v>
      </c>
      <c r="J60" s="34">
        <v>143.151504</v>
      </c>
      <c r="K60" s="35">
        <v>1787.579383</v>
      </c>
      <c r="L60" s="34">
        <v>1644.427879</v>
      </c>
      <c r="M60" s="34">
        <v>143.151504</v>
      </c>
      <c r="N60" s="37">
        <v>1787.579383</v>
      </c>
      <c r="O60" s="36">
        <v>2284.914937</v>
      </c>
      <c r="P60" s="34">
        <v>166.681332</v>
      </c>
      <c r="Q60" s="35">
        <v>2451.596269</v>
      </c>
      <c r="R60" s="34">
        <v>2284.914937</v>
      </c>
      <c r="S60" s="34">
        <v>166.681332</v>
      </c>
      <c r="T60" s="37">
        <v>2451.596269</v>
      </c>
      <c r="U60" s="26">
        <f t="shared" si="2"/>
        <v>-27.08508307001344</v>
      </c>
      <c r="V60" s="32">
        <f t="shared" si="3"/>
        <v>-27.08508307001344</v>
      </c>
    </row>
    <row r="61" spans="1:22" ht="15">
      <c r="A61" s="30" t="s">
        <v>9</v>
      </c>
      <c r="B61" s="8" t="s">
        <v>31</v>
      </c>
      <c r="C61" s="8" t="s">
        <v>25</v>
      </c>
      <c r="D61" s="8" t="s">
        <v>181</v>
      </c>
      <c r="E61" s="8" t="s">
        <v>182</v>
      </c>
      <c r="F61" s="8" t="s">
        <v>54</v>
      </c>
      <c r="G61" s="8" t="s">
        <v>54</v>
      </c>
      <c r="H61" s="15" t="s">
        <v>183</v>
      </c>
      <c r="I61" s="36">
        <v>4030.8028</v>
      </c>
      <c r="J61" s="34">
        <v>233.6226</v>
      </c>
      <c r="K61" s="35">
        <v>4264.4254</v>
      </c>
      <c r="L61" s="34">
        <v>4030.8028</v>
      </c>
      <c r="M61" s="34">
        <v>233.6226</v>
      </c>
      <c r="N61" s="37">
        <v>4264.4254</v>
      </c>
      <c r="O61" s="36">
        <v>0</v>
      </c>
      <c r="P61" s="34">
        <v>0</v>
      </c>
      <c r="Q61" s="35">
        <v>0</v>
      </c>
      <c r="R61" s="34">
        <v>0</v>
      </c>
      <c r="S61" s="34">
        <v>0</v>
      </c>
      <c r="T61" s="37">
        <v>0</v>
      </c>
      <c r="U61" s="25" t="s">
        <v>17</v>
      </c>
      <c r="V61" s="31" t="s">
        <v>17</v>
      </c>
    </row>
    <row r="62" spans="1:22" ht="15">
      <c r="A62" s="30" t="s">
        <v>9</v>
      </c>
      <c r="B62" s="8" t="s">
        <v>31</v>
      </c>
      <c r="C62" s="8" t="s">
        <v>25</v>
      </c>
      <c r="D62" s="8" t="s">
        <v>184</v>
      </c>
      <c r="E62" s="8" t="s">
        <v>185</v>
      </c>
      <c r="F62" s="8" t="s">
        <v>20</v>
      </c>
      <c r="G62" s="8" t="s">
        <v>157</v>
      </c>
      <c r="H62" s="15" t="s">
        <v>186</v>
      </c>
      <c r="I62" s="36">
        <v>2222.475255</v>
      </c>
      <c r="J62" s="34">
        <v>76.622876</v>
      </c>
      <c r="K62" s="35">
        <v>2299.098131</v>
      </c>
      <c r="L62" s="34">
        <v>2222.475255</v>
      </c>
      <c r="M62" s="34">
        <v>76.622876</v>
      </c>
      <c r="N62" s="37">
        <v>2299.098131</v>
      </c>
      <c r="O62" s="36">
        <v>2500.4994</v>
      </c>
      <c r="P62" s="34">
        <v>92.8136</v>
      </c>
      <c r="Q62" s="35">
        <v>2593.313</v>
      </c>
      <c r="R62" s="34">
        <v>2500.4994</v>
      </c>
      <c r="S62" s="34">
        <v>92.8136</v>
      </c>
      <c r="T62" s="37">
        <v>2593.313</v>
      </c>
      <c r="U62" s="26">
        <f t="shared" si="2"/>
        <v>-11.345135315328303</v>
      </c>
      <c r="V62" s="32">
        <f t="shared" si="3"/>
        <v>-11.345135315328303</v>
      </c>
    </row>
    <row r="63" spans="1:22" ht="15">
      <c r="A63" s="30" t="s">
        <v>9</v>
      </c>
      <c r="B63" s="8" t="s">
        <v>31</v>
      </c>
      <c r="C63" s="8" t="s">
        <v>25</v>
      </c>
      <c r="D63" s="8" t="s">
        <v>187</v>
      </c>
      <c r="E63" s="8" t="s">
        <v>152</v>
      </c>
      <c r="F63" s="8" t="s">
        <v>26</v>
      </c>
      <c r="G63" s="8" t="s">
        <v>27</v>
      </c>
      <c r="H63" s="15" t="s">
        <v>27</v>
      </c>
      <c r="I63" s="36">
        <v>6293.643442</v>
      </c>
      <c r="J63" s="34">
        <v>171.053191</v>
      </c>
      <c r="K63" s="35">
        <v>6464.696633</v>
      </c>
      <c r="L63" s="34">
        <v>6293.643442</v>
      </c>
      <c r="M63" s="34">
        <v>171.053191</v>
      </c>
      <c r="N63" s="37">
        <v>6464.696633</v>
      </c>
      <c r="O63" s="36">
        <v>6560.058602</v>
      </c>
      <c r="P63" s="34">
        <v>207.854983</v>
      </c>
      <c r="Q63" s="35">
        <v>6767.913585</v>
      </c>
      <c r="R63" s="34">
        <v>6560.058602</v>
      </c>
      <c r="S63" s="34">
        <v>207.854983</v>
      </c>
      <c r="T63" s="37">
        <v>6767.913585</v>
      </c>
      <c r="U63" s="26">
        <f t="shared" si="2"/>
        <v>-4.480213114305009</v>
      </c>
      <c r="V63" s="32">
        <f t="shared" si="3"/>
        <v>-4.480213114305009</v>
      </c>
    </row>
    <row r="64" spans="1:22" ht="15">
      <c r="A64" s="30" t="s">
        <v>9</v>
      </c>
      <c r="B64" s="8" t="s">
        <v>31</v>
      </c>
      <c r="C64" s="8" t="s">
        <v>25</v>
      </c>
      <c r="D64" s="8" t="s">
        <v>187</v>
      </c>
      <c r="E64" s="8" t="s">
        <v>188</v>
      </c>
      <c r="F64" s="8" t="s">
        <v>26</v>
      </c>
      <c r="G64" s="8" t="s">
        <v>27</v>
      </c>
      <c r="H64" s="15" t="s">
        <v>27</v>
      </c>
      <c r="I64" s="36">
        <v>3706.295491</v>
      </c>
      <c r="J64" s="34">
        <v>46.086528</v>
      </c>
      <c r="K64" s="35">
        <v>3752.382019</v>
      </c>
      <c r="L64" s="34">
        <v>3706.295491</v>
      </c>
      <c r="M64" s="34">
        <v>46.086528</v>
      </c>
      <c r="N64" s="37">
        <v>3752.382019</v>
      </c>
      <c r="O64" s="36">
        <v>2891.616572</v>
      </c>
      <c r="P64" s="34">
        <v>33.753476</v>
      </c>
      <c r="Q64" s="35">
        <v>2925.370048</v>
      </c>
      <c r="R64" s="34">
        <v>2891.616572</v>
      </c>
      <c r="S64" s="34">
        <v>33.753476</v>
      </c>
      <c r="T64" s="37">
        <v>2925.370048</v>
      </c>
      <c r="U64" s="26">
        <f t="shared" si="2"/>
        <v>28.27033699772126</v>
      </c>
      <c r="V64" s="32">
        <f t="shared" si="3"/>
        <v>28.27033699772126</v>
      </c>
    </row>
    <row r="65" spans="1:22" ht="15">
      <c r="A65" s="30" t="s">
        <v>9</v>
      </c>
      <c r="B65" s="8" t="s">
        <v>31</v>
      </c>
      <c r="C65" s="8" t="s">
        <v>25</v>
      </c>
      <c r="D65" s="8" t="s">
        <v>187</v>
      </c>
      <c r="E65" s="8" t="s">
        <v>189</v>
      </c>
      <c r="F65" s="8" t="s">
        <v>26</v>
      </c>
      <c r="G65" s="8" t="s">
        <v>27</v>
      </c>
      <c r="H65" s="15" t="s">
        <v>190</v>
      </c>
      <c r="I65" s="36">
        <v>2624.793405</v>
      </c>
      <c r="J65" s="34">
        <v>94.190557</v>
      </c>
      <c r="K65" s="35">
        <v>2718.983962</v>
      </c>
      <c r="L65" s="34">
        <v>2624.793405</v>
      </c>
      <c r="M65" s="34">
        <v>94.190557</v>
      </c>
      <c r="N65" s="37">
        <v>2718.983962</v>
      </c>
      <c r="O65" s="36">
        <v>2539.921552</v>
      </c>
      <c r="P65" s="34">
        <v>79.426619</v>
      </c>
      <c r="Q65" s="35">
        <v>2619.348171</v>
      </c>
      <c r="R65" s="34">
        <v>2539.921552</v>
      </c>
      <c r="S65" s="34">
        <v>79.426619</v>
      </c>
      <c r="T65" s="37">
        <v>2619.348171</v>
      </c>
      <c r="U65" s="26">
        <f t="shared" si="2"/>
        <v>3.8038391422382523</v>
      </c>
      <c r="V65" s="32">
        <f t="shared" si="3"/>
        <v>3.8038391422382523</v>
      </c>
    </row>
    <row r="66" spans="1:22" ht="15">
      <c r="A66" s="30" t="s">
        <v>9</v>
      </c>
      <c r="B66" s="8" t="s">
        <v>31</v>
      </c>
      <c r="C66" s="8" t="s">
        <v>25</v>
      </c>
      <c r="D66" s="8" t="s">
        <v>187</v>
      </c>
      <c r="E66" s="8" t="s">
        <v>191</v>
      </c>
      <c r="F66" s="8" t="s">
        <v>26</v>
      </c>
      <c r="G66" s="8" t="s">
        <v>27</v>
      </c>
      <c r="H66" s="15" t="s">
        <v>77</v>
      </c>
      <c r="I66" s="36">
        <v>1398.881004</v>
      </c>
      <c r="J66" s="34">
        <v>45.864127</v>
      </c>
      <c r="K66" s="35">
        <v>1444.745131</v>
      </c>
      <c r="L66" s="34">
        <v>1398.881004</v>
      </c>
      <c r="M66" s="34">
        <v>45.864127</v>
      </c>
      <c r="N66" s="37">
        <v>1444.745131</v>
      </c>
      <c r="O66" s="36">
        <v>1540.143339</v>
      </c>
      <c r="P66" s="34">
        <v>30.329257</v>
      </c>
      <c r="Q66" s="35">
        <v>1570.472596</v>
      </c>
      <c r="R66" s="34">
        <v>1540.143339</v>
      </c>
      <c r="S66" s="34">
        <v>30.329257</v>
      </c>
      <c r="T66" s="37">
        <v>1570.472596</v>
      </c>
      <c r="U66" s="26">
        <f t="shared" si="2"/>
        <v>-8.005708938839717</v>
      </c>
      <c r="V66" s="32">
        <f t="shared" si="3"/>
        <v>-8.005708938839717</v>
      </c>
    </row>
    <row r="67" spans="1:22" ht="15">
      <c r="A67" s="30" t="s">
        <v>9</v>
      </c>
      <c r="B67" s="8" t="s">
        <v>31</v>
      </c>
      <c r="C67" s="8" t="s">
        <v>25</v>
      </c>
      <c r="D67" s="8" t="s">
        <v>187</v>
      </c>
      <c r="E67" s="8" t="s">
        <v>192</v>
      </c>
      <c r="F67" s="8" t="s">
        <v>26</v>
      </c>
      <c r="G67" s="8" t="s">
        <v>27</v>
      </c>
      <c r="H67" s="15" t="s">
        <v>190</v>
      </c>
      <c r="I67" s="36">
        <v>337.649321</v>
      </c>
      <c r="J67" s="34">
        <v>12.333779</v>
      </c>
      <c r="K67" s="35">
        <v>349.983099</v>
      </c>
      <c r="L67" s="34">
        <v>337.649321</v>
      </c>
      <c r="M67" s="34">
        <v>12.333779</v>
      </c>
      <c r="N67" s="37">
        <v>349.983099</v>
      </c>
      <c r="O67" s="36">
        <v>430.003663</v>
      </c>
      <c r="P67" s="34">
        <v>13.185821</v>
      </c>
      <c r="Q67" s="35">
        <v>443.189484</v>
      </c>
      <c r="R67" s="34">
        <v>430.003663</v>
      </c>
      <c r="S67" s="34">
        <v>13.185821</v>
      </c>
      <c r="T67" s="37">
        <v>443.189484</v>
      </c>
      <c r="U67" s="26">
        <f t="shared" si="2"/>
        <v>-21.030820532736293</v>
      </c>
      <c r="V67" s="32">
        <f t="shared" si="3"/>
        <v>-21.030820532736293</v>
      </c>
    </row>
    <row r="68" spans="1:22" ht="15">
      <c r="A68" s="30" t="s">
        <v>9</v>
      </c>
      <c r="B68" s="8" t="s">
        <v>31</v>
      </c>
      <c r="C68" s="8" t="s">
        <v>32</v>
      </c>
      <c r="D68" s="8" t="s">
        <v>212</v>
      </c>
      <c r="E68" s="8" t="s">
        <v>213</v>
      </c>
      <c r="F68" s="8" t="s">
        <v>88</v>
      </c>
      <c r="G68" s="8" t="s">
        <v>214</v>
      </c>
      <c r="H68" s="15" t="s">
        <v>215</v>
      </c>
      <c r="I68" s="36">
        <v>0</v>
      </c>
      <c r="J68" s="34">
        <v>0.962696</v>
      </c>
      <c r="K68" s="35">
        <v>0.962696</v>
      </c>
      <c r="L68" s="34">
        <v>0</v>
      </c>
      <c r="M68" s="34">
        <v>0.962696</v>
      </c>
      <c r="N68" s="37">
        <v>0.962696</v>
      </c>
      <c r="O68" s="36">
        <v>0</v>
      </c>
      <c r="P68" s="34">
        <v>0</v>
      </c>
      <c r="Q68" s="35">
        <v>0</v>
      </c>
      <c r="R68" s="34">
        <v>0</v>
      </c>
      <c r="S68" s="34">
        <v>0</v>
      </c>
      <c r="T68" s="37">
        <v>0</v>
      </c>
      <c r="U68" s="25" t="s">
        <v>17</v>
      </c>
      <c r="V68" s="31" t="s">
        <v>17</v>
      </c>
    </row>
    <row r="69" spans="1:22" ht="15">
      <c r="A69" s="30"/>
      <c r="B69" s="8"/>
      <c r="C69" s="8"/>
      <c r="D69" s="8"/>
      <c r="E69" s="8"/>
      <c r="F69" s="8"/>
      <c r="G69" s="8"/>
      <c r="H69" s="15"/>
      <c r="I69" s="17"/>
      <c r="J69" s="9"/>
      <c r="K69" s="10"/>
      <c r="L69" s="9"/>
      <c r="M69" s="9"/>
      <c r="N69" s="18"/>
      <c r="O69" s="17"/>
      <c r="P69" s="9"/>
      <c r="Q69" s="10"/>
      <c r="R69" s="9"/>
      <c r="S69" s="9"/>
      <c r="T69" s="18"/>
      <c r="U69" s="26"/>
      <c r="V69" s="32"/>
    </row>
    <row r="70" spans="1:24" s="5" customFormat="1" ht="20.25" customHeight="1">
      <c r="A70" s="53" t="s">
        <v>9</v>
      </c>
      <c r="B70" s="54"/>
      <c r="C70" s="54"/>
      <c r="D70" s="54"/>
      <c r="E70" s="54"/>
      <c r="F70" s="54"/>
      <c r="G70" s="54"/>
      <c r="H70" s="55"/>
      <c r="I70" s="19">
        <f>SUM(I6:I68)</f>
        <v>103589.81010700001</v>
      </c>
      <c r="J70" s="11">
        <f>SUM(J6:J68)</f>
        <v>9849.221581000003</v>
      </c>
      <c r="K70" s="11">
        <f>SUM(K6:K68)</f>
        <v>113439.03168700004</v>
      </c>
      <c r="L70" s="11">
        <f>SUM(L6:L68)</f>
        <v>103589.81010700001</v>
      </c>
      <c r="M70" s="11">
        <f>SUM(M6:M68)</f>
        <v>9849.221581000003</v>
      </c>
      <c r="N70" s="11">
        <f>SUM(N6:N68)</f>
        <v>113439.03168700004</v>
      </c>
      <c r="O70" s="19">
        <f>SUM(O6:O68)</f>
        <v>93006.15377999998</v>
      </c>
      <c r="P70" s="11">
        <f>SUM(P6:P68)</f>
        <v>7715.817777000001</v>
      </c>
      <c r="Q70" s="11">
        <f>SUM(Q6:Q68)</f>
        <v>100721.97155600002</v>
      </c>
      <c r="R70" s="11">
        <f>SUM(R6:R68)</f>
        <v>93006.15377999998</v>
      </c>
      <c r="S70" s="11">
        <f>SUM(S6:S68)</f>
        <v>7715.817777000001</v>
      </c>
      <c r="T70" s="45">
        <f>SUM(T6:T68)</f>
        <v>100721.97155600002</v>
      </c>
      <c r="U70" s="27">
        <f>+((K70/Q70)-1)*100</f>
        <v>12.62590469044731</v>
      </c>
      <c r="V70" s="33">
        <f>+((N70/T70)-1)*100</f>
        <v>12.62590469044731</v>
      </c>
      <c r="X70" s="1"/>
    </row>
    <row r="71" spans="1:22" ht="15.75">
      <c r="A71" s="16"/>
      <c r="B71" s="7"/>
      <c r="C71" s="7"/>
      <c r="D71" s="7"/>
      <c r="E71" s="7"/>
      <c r="F71" s="7"/>
      <c r="G71" s="7"/>
      <c r="H71" s="14"/>
      <c r="I71" s="20"/>
      <c r="J71" s="12"/>
      <c r="K71" s="13"/>
      <c r="L71" s="12"/>
      <c r="M71" s="12"/>
      <c r="N71" s="21"/>
      <c r="O71" s="20"/>
      <c r="P71" s="12"/>
      <c r="Q71" s="13"/>
      <c r="R71" s="12"/>
      <c r="S71" s="12"/>
      <c r="T71" s="21"/>
      <c r="U71" s="26"/>
      <c r="V71" s="32"/>
    </row>
    <row r="72" spans="1:22" ht="15">
      <c r="A72" s="30" t="s">
        <v>21</v>
      </c>
      <c r="B72" s="8"/>
      <c r="C72" s="8" t="s">
        <v>25</v>
      </c>
      <c r="D72" s="8" t="s">
        <v>22</v>
      </c>
      <c r="E72" s="8" t="s">
        <v>24</v>
      </c>
      <c r="F72" s="8" t="s">
        <v>20</v>
      </c>
      <c r="G72" s="8" t="s">
        <v>20</v>
      </c>
      <c r="H72" s="15" t="s">
        <v>23</v>
      </c>
      <c r="I72" s="36">
        <v>28775.249536</v>
      </c>
      <c r="J72" s="34">
        <v>0</v>
      </c>
      <c r="K72" s="35">
        <v>28775.249536</v>
      </c>
      <c r="L72" s="34">
        <v>28775.249536</v>
      </c>
      <c r="M72" s="34">
        <v>0</v>
      </c>
      <c r="N72" s="37">
        <v>28775.249536</v>
      </c>
      <c r="O72" s="36">
        <v>27424.103973</v>
      </c>
      <c r="P72" s="34">
        <v>0</v>
      </c>
      <c r="Q72" s="35">
        <v>27424.103973</v>
      </c>
      <c r="R72" s="34">
        <v>27424.103973</v>
      </c>
      <c r="S72" s="34">
        <v>0</v>
      </c>
      <c r="T72" s="37">
        <v>27424.103973</v>
      </c>
      <c r="U72" s="26">
        <f>+((K72/Q72)-1)*100</f>
        <v>4.926853997965619</v>
      </c>
      <c r="V72" s="32">
        <f>+((N72/T72)-1)*100</f>
        <v>4.926853997965619</v>
      </c>
    </row>
    <row r="73" spans="1:22" ht="15">
      <c r="A73" s="30" t="s">
        <v>21</v>
      </c>
      <c r="B73" s="8"/>
      <c r="C73" s="8" t="s">
        <v>25</v>
      </c>
      <c r="D73" s="8" t="s">
        <v>201</v>
      </c>
      <c r="E73" s="8" t="s">
        <v>28</v>
      </c>
      <c r="F73" s="8" t="s">
        <v>26</v>
      </c>
      <c r="G73" s="8" t="s">
        <v>27</v>
      </c>
      <c r="H73" s="15" t="s">
        <v>29</v>
      </c>
      <c r="I73" s="36">
        <v>0</v>
      </c>
      <c r="J73" s="34">
        <v>0</v>
      </c>
      <c r="K73" s="35">
        <v>0</v>
      </c>
      <c r="L73" s="34">
        <v>0</v>
      </c>
      <c r="M73" s="34">
        <v>0</v>
      </c>
      <c r="N73" s="37">
        <v>0</v>
      </c>
      <c r="O73" s="36">
        <v>1998.312149</v>
      </c>
      <c r="P73" s="34">
        <v>0</v>
      </c>
      <c r="Q73" s="35">
        <v>1998.312149</v>
      </c>
      <c r="R73" s="34">
        <v>1998.312149</v>
      </c>
      <c r="S73" s="34">
        <v>0</v>
      </c>
      <c r="T73" s="37">
        <v>1998.312149</v>
      </c>
      <c r="U73" s="25" t="s">
        <v>17</v>
      </c>
      <c r="V73" s="31" t="s">
        <v>17</v>
      </c>
    </row>
    <row r="74" spans="1:22" ht="15.75">
      <c r="A74" s="16"/>
      <c r="B74" s="7"/>
      <c r="C74" s="7"/>
      <c r="D74" s="7"/>
      <c r="E74" s="7"/>
      <c r="F74" s="7"/>
      <c r="G74" s="7"/>
      <c r="H74" s="14"/>
      <c r="I74" s="20"/>
      <c r="J74" s="12"/>
      <c r="K74" s="13"/>
      <c r="L74" s="12"/>
      <c r="M74" s="12"/>
      <c r="N74" s="21"/>
      <c r="O74" s="20"/>
      <c r="P74" s="12"/>
      <c r="Q74" s="13"/>
      <c r="R74" s="12"/>
      <c r="S74" s="12"/>
      <c r="T74" s="21"/>
      <c r="U74" s="26"/>
      <c r="V74" s="32"/>
    </row>
    <row r="75" spans="1:22" ht="21" thickBot="1">
      <c r="A75" s="46" t="s">
        <v>18</v>
      </c>
      <c r="B75" s="47"/>
      <c r="C75" s="47"/>
      <c r="D75" s="47"/>
      <c r="E75" s="47"/>
      <c r="F75" s="47"/>
      <c r="G75" s="47"/>
      <c r="H75" s="48"/>
      <c r="I75" s="22">
        <f aca="true" t="shared" si="4" ref="I75:T75">SUM(I72:I73)</f>
        <v>28775.249536</v>
      </c>
      <c r="J75" s="23">
        <f t="shared" si="4"/>
        <v>0</v>
      </c>
      <c r="K75" s="23">
        <f t="shared" si="4"/>
        <v>28775.249536</v>
      </c>
      <c r="L75" s="23">
        <f t="shared" si="4"/>
        <v>28775.249536</v>
      </c>
      <c r="M75" s="23">
        <f t="shared" si="4"/>
        <v>0</v>
      </c>
      <c r="N75" s="24">
        <f t="shared" si="4"/>
        <v>28775.249536</v>
      </c>
      <c r="O75" s="22">
        <f t="shared" si="4"/>
        <v>29422.416122000002</v>
      </c>
      <c r="P75" s="23">
        <f t="shared" si="4"/>
        <v>0</v>
      </c>
      <c r="Q75" s="23">
        <f t="shared" si="4"/>
        <v>29422.416122000002</v>
      </c>
      <c r="R75" s="23">
        <f t="shared" si="4"/>
        <v>29422.416122000002</v>
      </c>
      <c r="S75" s="23">
        <f t="shared" si="4"/>
        <v>0</v>
      </c>
      <c r="T75" s="24">
        <f t="shared" si="4"/>
        <v>29422.416122000002</v>
      </c>
      <c r="U75" s="42">
        <f>+((K75/Q75)-1)*100</f>
        <v>-2.1995698222624815</v>
      </c>
      <c r="V75" s="43">
        <f>+((N75/T75)-1)*100</f>
        <v>-2.1995698222624815</v>
      </c>
    </row>
    <row r="76" spans="9:22" ht="15"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5">
      <c r="A77" s="6" t="s">
        <v>19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5">
      <c r="A78" s="44" t="s">
        <v>30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9:22" ht="15"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9:22" ht="15"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9:22" ht="15"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9:22" ht="15"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9:22" ht="15"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9:22" ht="15"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9:22" ht="15"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9:22" ht="15"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9:22" ht="15"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9:22" ht="15"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9:22" ht="12.75"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9:22" ht="12.75"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9:22" ht="12.75"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9:22" ht="12.75"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9:22" ht="12.75"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9:22" ht="12.75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9:22" ht="12.75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9:22" ht="12.75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9:22" ht="12.75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9:22" ht="12.75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ht="12.75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ht="12.75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ht="12.75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</sheetData>
  <sheetProtection/>
  <mergeCells count="5">
    <mergeCell ref="A75:H75"/>
    <mergeCell ref="A1:F1"/>
    <mergeCell ref="I3:N3"/>
    <mergeCell ref="O3:T3"/>
    <mergeCell ref="A70:H70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2009-02-18T17:16:41Z</cp:lastPrinted>
  <dcterms:created xsi:type="dcterms:W3CDTF">2007-03-24T16:54:47Z</dcterms:created>
  <dcterms:modified xsi:type="dcterms:W3CDTF">2015-02-18T20:13:34Z</dcterms:modified>
  <cp:category/>
  <cp:version/>
  <cp:contentType/>
  <cp:contentStatus/>
</cp:coreProperties>
</file>