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71" i="1" l="1"/>
  <c r="V70" i="1"/>
  <c r="U70" i="1"/>
  <c r="V69" i="1"/>
  <c r="U69" i="1"/>
  <c r="V68" i="1"/>
  <c r="U68" i="1"/>
  <c r="V67" i="1"/>
  <c r="U67" i="1"/>
  <c r="V65" i="1"/>
  <c r="U65" i="1"/>
  <c r="V64" i="1"/>
  <c r="U64" i="1"/>
  <c r="V63" i="1"/>
  <c r="U63" i="1"/>
  <c r="V60" i="1"/>
  <c r="V58" i="1"/>
  <c r="U58" i="1"/>
  <c r="V57" i="1"/>
  <c r="V56" i="1"/>
  <c r="U56" i="1"/>
  <c r="V51" i="1"/>
  <c r="V49" i="1"/>
  <c r="U49" i="1"/>
  <c r="V48" i="1"/>
  <c r="U48" i="1"/>
  <c r="V46" i="1"/>
  <c r="U46" i="1"/>
  <c r="V43" i="1"/>
  <c r="U43" i="1"/>
  <c r="V42" i="1"/>
  <c r="U42" i="1"/>
  <c r="V41" i="1"/>
  <c r="U41" i="1"/>
  <c r="V40" i="1"/>
  <c r="U40" i="1"/>
  <c r="V39" i="1"/>
  <c r="U39" i="1"/>
  <c r="V37" i="1"/>
  <c r="V36" i="1"/>
  <c r="U36" i="1"/>
  <c r="V35" i="1"/>
  <c r="V34" i="1"/>
  <c r="U34" i="1"/>
  <c r="V33" i="1"/>
  <c r="U33" i="1"/>
  <c r="V32" i="1"/>
  <c r="U32" i="1"/>
  <c r="V31" i="1"/>
  <c r="U31" i="1"/>
  <c r="V30" i="1"/>
  <c r="U30" i="1"/>
  <c r="V28" i="1"/>
  <c r="U28" i="1"/>
  <c r="V27" i="1"/>
  <c r="U27" i="1"/>
  <c r="V26" i="1"/>
  <c r="U26" i="1"/>
  <c r="V25" i="1"/>
  <c r="U25" i="1"/>
  <c r="V24" i="1"/>
  <c r="U24" i="1"/>
  <c r="V22" i="1"/>
  <c r="U22" i="1"/>
  <c r="V10" i="1"/>
  <c r="U10" i="1"/>
  <c r="V6" i="1"/>
  <c r="V76" i="1" l="1"/>
  <c r="U76" i="1"/>
  <c r="V11" i="1"/>
  <c r="U11" i="1"/>
  <c r="V21" i="1" l="1"/>
  <c r="U21" i="1"/>
  <c r="V20" i="1"/>
  <c r="U20" i="1"/>
  <c r="V19" i="1"/>
  <c r="U19" i="1"/>
  <c r="V18" i="1"/>
  <c r="U18" i="1"/>
  <c r="V17" i="1"/>
  <c r="U17" i="1"/>
  <c r="V16" i="1"/>
  <c r="U16" i="1"/>
  <c r="V14" i="1"/>
  <c r="U14" i="1"/>
  <c r="V13" i="1"/>
  <c r="V12" i="1"/>
  <c r="U12" i="1"/>
  <c r="N73" i="1" l="1"/>
  <c r="M73" i="1"/>
  <c r="L73" i="1"/>
  <c r="K73" i="1"/>
  <c r="J73" i="1"/>
  <c r="I73" i="1"/>
  <c r="T73" i="1"/>
  <c r="S73" i="1"/>
  <c r="R73" i="1"/>
  <c r="Q73" i="1"/>
  <c r="P73" i="1"/>
  <c r="O73" i="1"/>
  <c r="V75" i="1" l="1"/>
  <c r="U75" i="1"/>
  <c r="T78" i="1" l="1"/>
  <c r="S78" i="1"/>
  <c r="R78" i="1"/>
  <c r="Q78" i="1"/>
  <c r="P78" i="1"/>
  <c r="O78" i="1"/>
  <c r="N78" i="1"/>
  <c r="M78" i="1"/>
  <c r="L78" i="1"/>
  <c r="K78" i="1"/>
  <c r="J78" i="1"/>
  <c r="I78" i="1"/>
  <c r="V78" i="1" l="1"/>
  <c r="U78" i="1"/>
  <c r="U73" i="1"/>
  <c r="V73" i="1"/>
</calcChain>
</file>

<file path=xl/sharedStrings.xml><?xml version="1.0" encoding="utf-8"?>
<sst xmlns="http://schemas.openxmlformats.org/spreadsheetml/2006/main" count="616" uniqueCount="224">
  <si>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</si>
  <si>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</si>
  <si>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</si>
  <si>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</si>
  <si>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</si>
  <si>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</si>
  <si>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</si>
  <si>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</si>
  <si>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</si>
  <si>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</si>
  <si>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</si>
  <si>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</si>
  <si>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</si>
  <si>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</si>
  <si>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</si>
  <si>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</si>
  <si>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</si>
  <si>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</si>
  <si>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</si>
  <si>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</si>
  <si>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</si>
  <si>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</si>
  <si>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</si>
  <si>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</si>
  <si>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</si>
  <si>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</si>
  <si>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</si>
  <si>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</si>
  <si>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</si>
  <si>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</si>
  <si>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</si>
  <si>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</si>
  <si>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</si>
  <si>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</si>
  <si>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</si>
  <si>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</si>
  <si>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</si>
  <si>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</si>
  <si>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BREXIA GOLDPLATA PERU S.A.C.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</si>
  <si>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</si>
  <si>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</si>
  <si>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</si>
  <si>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</si>
  <si>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</si>
  <si>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</si>
  <si>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</si>
  <si>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</si>
  <si>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</si>
  <si>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</si>
  <si>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</si>
  <si>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</si>
  <si>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</si>
  <si>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</si>
  <si>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</si>
  <si>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</si>
  <si>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</si>
  <si>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</si>
  <si>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</si>
  <si>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</si>
  <si>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RECUPERADA</t>
  </si>
  <si>
    <t>ANGARAES</t>
  </si>
  <si>
    <t>LIRCAY</t>
  </si>
  <si>
    <t>LIXIViACIÓN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</si>
  <si>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</si>
  <si>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</si>
  <si>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</si>
  <si>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</si>
  <si>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</si>
  <si>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</si>
  <si>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</si>
  <si>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</si>
  <si>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</si>
  <si>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</si>
  <si>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</si>
  <si>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</si>
  <si>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</si>
  <si>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</si>
  <si>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</si>
  <si>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</si>
  <si>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</si>
  <si>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</si>
  <si>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</si>
  <si>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</si>
  <si>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CARHUAZ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</si>
  <si>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</si>
  <si>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</si>
  <si>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</si>
  <si>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</si>
  <si>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</si>
  <si>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</si>
  <si>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</si>
  <si>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</si>
  <si>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</si>
  <si>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</si>
  <si>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</si>
  <si>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</si>
  <si>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</si>
  <si>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</si>
  <si>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</si>
  <si>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</si>
  <si>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</si>
  <si>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</si>
  <si>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</si>
  <si>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</si>
  <si>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</si>
  <si>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</si>
  <si>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</si>
  <si>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</si>
  <si>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</si>
  <si>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</si>
  <si>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</si>
  <si>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</si>
  <si>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</si>
  <si>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</si>
  <si>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</si>
  <si>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SANTA LUISA</t>
  </si>
  <si>
    <t>HUALLANCA</t>
  </si>
  <si>
    <t>EL RECUERDO</t>
  </si>
  <si>
    <t>HUAYLAS</t>
  </si>
  <si>
    <t>PAMPAROMAS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</si>
  <si>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</si>
  <si>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</si>
  <si>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</si>
  <si>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</si>
  <si>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</si>
  <si>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</si>
  <si>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</si>
  <si>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CORPORACION MINERA CASTROVIRREYNA S.A</t>
  </si>
  <si>
    <t>N 1 RELIQUIAS</t>
  </si>
  <si>
    <t>CORPORACION MINERA TOMA LA MANO S.A.</t>
  </si>
  <si>
    <t>TOMA LA MANO Nº 2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</si>
  <si>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</si>
  <si>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</si>
  <si>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</si>
  <si>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</si>
  <si>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</si>
  <si>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</si>
  <si>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</si>
  <si>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</si>
  <si>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</si>
  <si>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</si>
  <si>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</si>
  <si>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</si>
  <si>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</si>
  <si>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</si>
  <si>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</si>
  <si>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</si>
  <si>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ICM PACHAPAQUI S.A.C.</t>
  </si>
  <si>
    <t>ICM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</si>
  <si>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</si>
  <si>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</si>
  <si>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</si>
  <si>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</si>
  <si>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</si>
  <si>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</si>
  <si>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</si>
  <si>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</si>
  <si>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</si>
  <si>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</si>
  <si>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</si>
  <si>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MINERA SHUNTUR S.A.C.</t>
  </si>
  <si>
    <t>HUARAZ</t>
  </si>
  <si>
    <t>PIRA</t>
  </si>
  <si>
    <t>SHUNTUR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</si>
  <si>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</si>
  <si>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</si>
  <si>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</si>
  <si>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</si>
  <si>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</si>
  <si>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</si>
  <si>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</si>
  <si>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</si>
  <si>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</si>
  <si>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</si>
  <si>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</si>
  <si>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</si>
  <si>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</si>
  <si>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CUSCO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</si>
  <si>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</si>
  <si>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</si>
  <si>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</si>
  <si>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</si>
  <si>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</si>
  <si>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</si>
  <si>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</si>
  <si>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</si>
  <si>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</si>
  <si>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</si>
  <si>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</si>
  <si>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</si>
  <si>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</si>
  <si>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</si>
  <si>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TICLIO</t>
  </si>
  <si>
    <t>COLOMBIA Y SOCAVON SANTA ROSA</t>
  </si>
  <si>
    <t>DOE RUN PERU S.R.L.</t>
  </si>
  <si>
    <t>MINERA SANTA LUCIA G S.A.C.</t>
  </si>
  <si>
    <t>GARROSA</t>
  </si>
  <si>
    <t>ANA MARIA</t>
  </si>
  <si>
    <t>ESPINAR</t>
  </si>
  <si>
    <t>SUYCKUTAMBO</t>
  </si>
  <si>
    <t>PRODUCCIÓN MINERA METÁLICA DE ZINC (TMF) - 2014/2013</t>
  </si>
  <si>
    <t>MINERA CHINALCO PERÚ S.A.</t>
  </si>
  <si>
    <t>TOROMOCHO</t>
  </si>
  <si>
    <t>J.J.G. CONTRATISTAS S.A.C.</t>
  </si>
  <si>
    <t>MINAS UTCUYACU JLC</t>
  </si>
  <si>
    <t>RECUAY</t>
  </si>
  <si>
    <t>CATAC</t>
  </si>
  <si>
    <t>MTZ S.A.C.</t>
  </si>
  <si>
    <t>SUCCHA</t>
  </si>
  <si>
    <t>TOTAL - MARZO</t>
  </si>
  <si>
    <t>TOTAL ACUMULADO ENERO - MARZO</t>
  </si>
  <si>
    <t>TOTAL COMPARADO ACUMULADO - ENERO - MARZO</t>
  </si>
  <si>
    <t>Var. % 2014/2013 - MARZO</t>
  </si>
  <si>
    <t>Var. % 2014/2013 - ENERO - MARZO</t>
  </si>
  <si>
    <t>Ajuste ene-mar-2013-2014</t>
  </si>
  <si>
    <t>COMPAÑIA MINERA ANCASH S.A.C.</t>
  </si>
  <si>
    <t>CARMELITA</t>
  </si>
  <si>
    <t>SAGITARIO E.S.L. Nº 2</t>
  </si>
  <si>
    <t>S.M.R.L. MAGISTRAL DE HUARAZ S.A.C.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</si>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</sst>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3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/>
    <xf numFmtId="3" fontId="6" fillId="2" borderId="1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/>
    <xf numFmtId="3" fontId="6" fillId="2" borderId="5" xfId="0" applyNumberFormat="1" applyFont="1" applyFill="1" applyBorder="1" applyAlignment="1"/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4" fontId="3" fillId="0" borderId="3" xfId="0" quotePrefix="1" applyNumberFormat="1" applyFont="1" applyBorder="1" applyAlignment="1">
      <alignment horizontal="right"/>
    </xf>
    <xf numFmtId="4" fontId="3" fillId="0" borderId="3" xfId="0" applyNumberFormat="1" applyFont="1" applyBorder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3" fillId="0" borderId="5" xfId="0" quotePrefix="1" applyNumberFormat="1" applyFont="1" applyBorder="1" applyAlignment="1">
      <alignment horizontal="right"/>
    </xf>
    <xf numFmtId="4" fontId="3" fillId="0" borderId="5" xfId="0" applyNumberFormat="1" applyFont="1" applyBorder="1"/>
    <xf numFmtId="4" fontId="4" fillId="3" borderId="5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/>
    <xf numFmtId="4" fontId="4" fillId="3" borderId="8" xfId="0" applyNumberFormat="1" applyFont="1" applyFill="1" applyBorder="1"/>
    <xf numFmtId="0" fontId="0" fillId="4" borderId="0" xfId="0" applyFill="1" applyAlignment="1"/>
    <xf numFmtId="0" fontId="1" fillId="0" borderId="0" xfId="0" applyFont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1" t="s">
        <v>200</v>
      </c>
      <c r="B1" s="51"/>
      <c r="C1" s="51"/>
      <c r="D1" s="51"/>
      <c r="E1" s="51"/>
      <c r="F1" s="51"/>
    </row>
    <row r="2" spans="1:22" ht="13.5" thickBot="1" x14ac:dyDescent="0.25">
      <c r="A2" s="46"/>
    </row>
    <row r="3" spans="1:22" customFormat="1" ht="13.5" thickBot="1" x14ac:dyDescent="0.25">
      <c r="A3" s="39"/>
      <c r="I3" s="52">
        <v>2014</v>
      </c>
      <c r="J3" s="53"/>
      <c r="K3" s="53"/>
      <c r="L3" s="53"/>
      <c r="M3" s="53"/>
      <c r="N3" s="54"/>
      <c r="O3" s="52">
        <v>2013</v>
      </c>
      <c r="P3" s="53"/>
      <c r="Q3" s="53"/>
      <c r="R3" s="53"/>
      <c r="S3" s="53"/>
      <c r="T3" s="54"/>
      <c r="U3" s="3"/>
      <c r="V3" s="3"/>
    </row>
    <row r="4" spans="1:22" customFormat="1" ht="73.5" customHeight="1" x14ac:dyDescent="0.2">
      <c r="A4" s="41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1" t="s">
        <v>11</v>
      </c>
      <c r="J4" s="29" t="s">
        <v>7</v>
      </c>
      <c r="K4" s="29" t="s">
        <v>209</v>
      </c>
      <c r="L4" s="29" t="s">
        <v>12</v>
      </c>
      <c r="M4" s="29" t="s">
        <v>8</v>
      </c>
      <c r="N4" s="42" t="s">
        <v>210</v>
      </c>
      <c r="O4" s="41" t="s">
        <v>13</v>
      </c>
      <c r="P4" s="29" t="s">
        <v>14</v>
      </c>
      <c r="Q4" s="29" t="s">
        <v>209</v>
      </c>
      <c r="R4" s="29" t="s">
        <v>15</v>
      </c>
      <c r="S4" s="29" t="s">
        <v>16</v>
      </c>
      <c r="T4" s="42" t="s">
        <v>211</v>
      </c>
      <c r="U4" s="43" t="s">
        <v>212</v>
      </c>
      <c r="V4" s="42" t="s">
        <v>213</v>
      </c>
    </row>
    <row r="5" spans="1:22" ht="15" x14ac:dyDescent="0.2">
      <c r="A5" s="31"/>
      <c r="B5" s="8"/>
      <c r="C5" s="8"/>
      <c r="D5" s="8"/>
      <c r="E5" s="8"/>
      <c r="F5" s="8"/>
      <c r="G5" s="8"/>
      <c r="H5" s="15"/>
      <c r="I5" s="37"/>
      <c r="J5" s="35"/>
      <c r="K5" s="36"/>
      <c r="L5" s="35"/>
      <c r="M5" s="35"/>
      <c r="N5" s="38"/>
      <c r="O5" s="37"/>
      <c r="P5" s="35"/>
      <c r="Q5" s="36"/>
      <c r="R5" s="35"/>
      <c r="S5" s="35"/>
      <c r="T5" s="38"/>
      <c r="U5" s="26"/>
      <c r="V5" s="33"/>
    </row>
    <row r="6" spans="1:22" ht="15" x14ac:dyDescent="0.2">
      <c r="A6" s="31" t="s">
        <v>9</v>
      </c>
      <c r="B6" s="8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8" t="s">
        <v>35</v>
      </c>
      <c r="H6" s="15" t="s">
        <v>36</v>
      </c>
      <c r="I6" s="37">
        <v>0</v>
      </c>
      <c r="J6" s="35">
        <v>0</v>
      </c>
      <c r="K6" s="36">
        <v>0</v>
      </c>
      <c r="L6" s="35">
        <v>121.159035</v>
      </c>
      <c r="M6" s="35">
        <v>10.20471</v>
      </c>
      <c r="N6" s="38">
        <v>131.36374499999999</v>
      </c>
      <c r="O6" s="37">
        <v>137.53387499999999</v>
      </c>
      <c r="P6" s="35">
        <v>14.958615</v>
      </c>
      <c r="Q6" s="36">
        <v>152.49249</v>
      </c>
      <c r="R6" s="35">
        <v>243.05862999999999</v>
      </c>
      <c r="S6" s="35">
        <v>26.350652</v>
      </c>
      <c r="T6" s="38">
        <v>269.40928200000002</v>
      </c>
      <c r="U6" s="26" t="s">
        <v>17</v>
      </c>
      <c r="V6" s="33">
        <f t="shared" ref="V6:V10" si="0">+((N6/T6)-1)*100</f>
        <v>-51.240081995393169</v>
      </c>
    </row>
    <row r="7" spans="1:22" ht="15" x14ac:dyDescent="0.2">
      <c r="A7" s="31" t="s">
        <v>9</v>
      </c>
      <c r="B7" s="8" t="s">
        <v>30</v>
      </c>
      <c r="C7" s="8" t="s">
        <v>25</v>
      </c>
      <c r="D7" s="8" t="s">
        <v>38</v>
      </c>
      <c r="E7" s="8" t="s">
        <v>197</v>
      </c>
      <c r="F7" s="8" t="s">
        <v>177</v>
      </c>
      <c r="G7" s="8" t="s">
        <v>198</v>
      </c>
      <c r="H7" s="15" t="s">
        <v>199</v>
      </c>
      <c r="I7" s="37">
        <v>119.83669500000001</v>
      </c>
      <c r="J7" s="35">
        <v>10.582468</v>
      </c>
      <c r="K7" s="36">
        <v>130.419163</v>
      </c>
      <c r="L7" s="35">
        <v>326.70861300000001</v>
      </c>
      <c r="M7" s="35">
        <v>29.007006000000001</v>
      </c>
      <c r="N7" s="38">
        <v>355.715619</v>
      </c>
      <c r="O7" s="37">
        <v>0</v>
      </c>
      <c r="P7" s="35">
        <v>0</v>
      </c>
      <c r="Q7" s="36">
        <v>0</v>
      </c>
      <c r="R7" s="35">
        <v>0</v>
      </c>
      <c r="S7" s="35">
        <v>0</v>
      </c>
      <c r="T7" s="38">
        <v>0</v>
      </c>
      <c r="U7" s="26" t="s">
        <v>17</v>
      </c>
      <c r="V7" s="32" t="s">
        <v>17</v>
      </c>
    </row>
    <row r="8" spans="1:22" ht="15" x14ac:dyDescent="0.2">
      <c r="A8" s="31" t="s">
        <v>9</v>
      </c>
      <c r="B8" s="8" t="s">
        <v>30</v>
      </c>
      <c r="C8" s="8" t="s">
        <v>25</v>
      </c>
      <c r="D8" s="8" t="s">
        <v>38</v>
      </c>
      <c r="E8" s="8" t="s">
        <v>39</v>
      </c>
      <c r="F8" s="8" t="s">
        <v>40</v>
      </c>
      <c r="G8" s="8" t="s">
        <v>41</v>
      </c>
      <c r="H8" s="15" t="s">
        <v>41</v>
      </c>
      <c r="I8" s="37">
        <v>119.83669500000001</v>
      </c>
      <c r="J8" s="35">
        <v>10.582468</v>
      </c>
      <c r="K8" s="36">
        <v>130.419163</v>
      </c>
      <c r="L8" s="35">
        <v>326.70861300000001</v>
      </c>
      <c r="M8" s="35">
        <v>29.007006000000001</v>
      </c>
      <c r="N8" s="38">
        <v>355.715619</v>
      </c>
      <c r="O8" s="37">
        <v>0</v>
      </c>
      <c r="P8" s="35">
        <v>0</v>
      </c>
      <c r="Q8" s="36">
        <v>0</v>
      </c>
      <c r="R8" s="35">
        <v>0</v>
      </c>
      <c r="S8" s="35">
        <v>0</v>
      </c>
      <c r="T8" s="38">
        <v>0</v>
      </c>
      <c r="U8" s="26" t="s">
        <v>17</v>
      </c>
      <c r="V8" s="32" t="s">
        <v>17</v>
      </c>
    </row>
    <row r="9" spans="1:22" ht="15" x14ac:dyDescent="0.2">
      <c r="A9" s="31" t="s">
        <v>9</v>
      </c>
      <c r="B9" s="8" t="s">
        <v>30</v>
      </c>
      <c r="C9" s="8" t="s">
        <v>25</v>
      </c>
      <c r="D9" s="8" t="s">
        <v>42</v>
      </c>
      <c r="E9" s="8" t="s">
        <v>43</v>
      </c>
      <c r="F9" s="8" t="s">
        <v>44</v>
      </c>
      <c r="G9" s="8" t="s">
        <v>45</v>
      </c>
      <c r="H9" s="15" t="s">
        <v>46</v>
      </c>
      <c r="I9" s="37">
        <v>0</v>
      </c>
      <c r="J9" s="35">
        <v>0</v>
      </c>
      <c r="K9" s="36">
        <v>0</v>
      </c>
      <c r="L9" s="35">
        <v>0</v>
      </c>
      <c r="M9" s="35">
        <v>0</v>
      </c>
      <c r="N9" s="38">
        <v>0</v>
      </c>
      <c r="O9" s="37">
        <v>0</v>
      </c>
      <c r="P9" s="35">
        <v>29.277702000000001</v>
      </c>
      <c r="Q9" s="36">
        <v>29.277702000000001</v>
      </c>
      <c r="R9" s="35">
        <v>0</v>
      </c>
      <c r="S9" s="35">
        <v>79.004712999999995</v>
      </c>
      <c r="T9" s="38">
        <v>79.004712999999995</v>
      </c>
      <c r="U9" s="26" t="s">
        <v>17</v>
      </c>
      <c r="V9" s="32" t="s">
        <v>17</v>
      </c>
    </row>
    <row r="10" spans="1:22" ht="15" x14ac:dyDescent="0.2">
      <c r="A10" s="31" t="s">
        <v>9</v>
      </c>
      <c r="B10" s="8" t="s">
        <v>30</v>
      </c>
      <c r="C10" s="8" t="s">
        <v>25</v>
      </c>
      <c r="D10" s="8" t="s">
        <v>47</v>
      </c>
      <c r="E10" s="8" t="s">
        <v>48</v>
      </c>
      <c r="F10" s="8" t="s">
        <v>49</v>
      </c>
      <c r="G10" s="8" t="s">
        <v>50</v>
      </c>
      <c r="H10" s="15" t="s">
        <v>51</v>
      </c>
      <c r="I10" s="37">
        <v>3629.5055419999999</v>
      </c>
      <c r="J10" s="35">
        <v>95.237679</v>
      </c>
      <c r="K10" s="36">
        <v>3724.7432210000002</v>
      </c>
      <c r="L10" s="35">
        <v>10588.718573</v>
      </c>
      <c r="M10" s="35">
        <v>335.80223100000001</v>
      </c>
      <c r="N10" s="38">
        <v>10924.520804</v>
      </c>
      <c r="O10" s="37">
        <v>3729.6401839999999</v>
      </c>
      <c r="P10" s="35">
        <v>77.331793000000005</v>
      </c>
      <c r="Q10" s="36">
        <v>3806.9719770000002</v>
      </c>
      <c r="R10" s="35">
        <v>10364.271785999999</v>
      </c>
      <c r="S10" s="35">
        <v>231.226259</v>
      </c>
      <c r="T10" s="38">
        <v>10595.498045</v>
      </c>
      <c r="U10" s="27">
        <f t="shared" ref="U10" si="1">+((K10/Q10)-1)*100</f>
        <v>-2.1599517016880787</v>
      </c>
      <c r="V10" s="33">
        <f t="shared" si="0"/>
        <v>3.1053071559506762</v>
      </c>
    </row>
    <row r="11" spans="1:22" ht="15" x14ac:dyDescent="0.2">
      <c r="A11" s="31" t="s">
        <v>9</v>
      </c>
      <c r="B11" s="8" t="s">
        <v>30</v>
      </c>
      <c r="C11" s="8" t="s">
        <v>25</v>
      </c>
      <c r="D11" s="8" t="s">
        <v>52</v>
      </c>
      <c r="E11" s="40" t="s">
        <v>53</v>
      </c>
      <c r="F11" s="8" t="s">
        <v>20</v>
      </c>
      <c r="G11" s="8" t="s">
        <v>54</v>
      </c>
      <c r="H11" s="15" t="s">
        <v>54</v>
      </c>
      <c r="I11" s="37">
        <v>851.66537800000003</v>
      </c>
      <c r="J11" s="35">
        <v>105.839894</v>
      </c>
      <c r="K11" s="36">
        <v>957.50527199999999</v>
      </c>
      <c r="L11" s="35">
        <v>2425.215878</v>
      </c>
      <c r="M11" s="35">
        <v>317.88900000000001</v>
      </c>
      <c r="N11" s="38">
        <v>2743.1048780000001</v>
      </c>
      <c r="O11" s="37">
        <v>835.72652800000003</v>
      </c>
      <c r="P11" s="35">
        <v>105.76455300000001</v>
      </c>
      <c r="Q11" s="36">
        <v>941.49108100000001</v>
      </c>
      <c r="R11" s="35">
        <v>2520.6329909999999</v>
      </c>
      <c r="S11" s="35">
        <v>297.56515400000001</v>
      </c>
      <c r="T11" s="38">
        <v>2818.1981449999998</v>
      </c>
      <c r="U11" s="27">
        <f t="shared" ref="U11" si="2">+((K11/Q11)-1)*100</f>
        <v>1.7009392147390834</v>
      </c>
      <c r="V11" s="33">
        <f t="shared" ref="V11" si="3">+((N11/T11)-1)*100</f>
        <v>-2.664584359805533</v>
      </c>
    </row>
    <row r="12" spans="1:22" ht="15" x14ac:dyDescent="0.2">
      <c r="A12" s="31" t="s">
        <v>9</v>
      </c>
      <c r="B12" s="8" t="s">
        <v>30</v>
      </c>
      <c r="C12" s="8" t="s">
        <v>25</v>
      </c>
      <c r="D12" s="8" t="s">
        <v>52</v>
      </c>
      <c r="E12" s="8" t="s">
        <v>55</v>
      </c>
      <c r="F12" s="8" t="s">
        <v>56</v>
      </c>
      <c r="G12" s="8" t="s">
        <v>57</v>
      </c>
      <c r="H12" s="15" t="s">
        <v>58</v>
      </c>
      <c r="I12" s="37">
        <v>456.79719799999998</v>
      </c>
      <c r="J12" s="35">
        <v>70.610128000000003</v>
      </c>
      <c r="K12" s="36">
        <v>527.40732600000001</v>
      </c>
      <c r="L12" s="35">
        <v>1496.452018</v>
      </c>
      <c r="M12" s="35">
        <v>279.37293699999998</v>
      </c>
      <c r="N12" s="38">
        <v>1775.8249559999999</v>
      </c>
      <c r="O12" s="37">
        <v>678.83863199999996</v>
      </c>
      <c r="P12" s="35">
        <v>95.051066000000006</v>
      </c>
      <c r="Q12" s="36">
        <v>773.88969799999995</v>
      </c>
      <c r="R12" s="35">
        <v>1980.3609550000001</v>
      </c>
      <c r="S12" s="35">
        <v>276.66909099999998</v>
      </c>
      <c r="T12" s="38">
        <v>2257.0300459999999</v>
      </c>
      <c r="U12" s="27">
        <f t="shared" ref="U12:U21" si="4">+((K12/Q12)-1)*100</f>
        <v>-31.849806585744211</v>
      </c>
      <c r="V12" s="33">
        <f t="shared" ref="V12:V21" si="5">+((N12/T12)-1)*100</f>
        <v>-21.320278427520766</v>
      </c>
    </row>
    <row r="13" spans="1:22" ht="15" x14ac:dyDescent="0.2">
      <c r="A13" s="31" t="s">
        <v>9</v>
      </c>
      <c r="B13" s="8" t="s">
        <v>30</v>
      </c>
      <c r="C13" s="8" t="s">
        <v>25</v>
      </c>
      <c r="D13" s="8" t="s">
        <v>52</v>
      </c>
      <c r="E13" s="8" t="s">
        <v>59</v>
      </c>
      <c r="F13" s="8" t="s">
        <v>44</v>
      </c>
      <c r="G13" s="8" t="s">
        <v>60</v>
      </c>
      <c r="H13" s="15" t="s">
        <v>61</v>
      </c>
      <c r="I13" s="37">
        <v>0</v>
      </c>
      <c r="J13" s="35">
        <v>0</v>
      </c>
      <c r="K13" s="36">
        <v>0</v>
      </c>
      <c r="L13" s="35">
        <v>300.78205400000002</v>
      </c>
      <c r="M13" s="35">
        <v>18.218851999999998</v>
      </c>
      <c r="N13" s="38">
        <v>319.00090599999999</v>
      </c>
      <c r="O13" s="37">
        <v>494.85709600000001</v>
      </c>
      <c r="P13" s="35">
        <v>38.549366999999997</v>
      </c>
      <c r="Q13" s="36">
        <v>533.40646300000003</v>
      </c>
      <c r="R13" s="35">
        <v>1385.767758</v>
      </c>
      <c r="S13" s="35">
        <v>106.162871</v>
      </c>
      <c r="T13" s="38">
        <v>1491.930629</v>
      </c>
      <c r="U13" s="26" t="s">
        <v>17</v>
      </c>
      <c r="V13" s="33">
        <f t="shared" si="5"/>
        <v>-78.618248074053042</v>
      </c>
    </row>
    <row r="14" spans="1:22" ht="15" x14ac:dyDescent="0.2">
      <c r="A14" s="31" t="s">
        <v>9</v>
      </c>
      <c r="B14" s="8" t="s">
        <v>62</v>
      </c>
      <c r="C14" s="8" t="s">
        <v>25</v>
      </c>
      <c r="D14" s="8" t="s">
        <v>52</v>
      </c>
      <c r="E14" s="8" t="s">
        <v>55</v>
      </c>
      <c r="F14" s="8" t="s">
        <v>56</v>
      </c>
      <c r="G14" s="8" t="s">
        <v>57</v>
      </c>
      <c r="H14" s="15" t="s">
        <v>58</v>
      </c>
      <c r="I14" s="37">
        <v>0</v>
      </c>
      <c r="J14" s="35">
        <v>30.066713</v>
      </c>
      <c r="K14" s="36">
        <v>30.066713</v>
      </c>
      <c r="L14" s="35">
        <v>0</v>
      </c>
      <c r="M14" s="35">
        <v>76.032202999999996</v>
      </c>
      <c r="N14" s="38">
        <v>76.032202999999996</v>
      </c>
      <c r="O14" s="37">
        <v>0</v>
      </c>
      <c r="P14" s="35">
        <v>50.954275000000003</v>
      </c>
      <c r="Q14" s="36">
        <v>50.954275000000003</v>
      </c>
      <c r="R14" s="35">
        <v>0</v>
      </c>
      <c r="S14" s="35">
        <v>138.857675</v>
      </c>
      <c r="T14" s="38">
        <v>138.857675</v>
      </c>
      <c r="U14" s="27">
        <f t="shared" si="4"/>
        <v>-40.99275674121553</v>
      </c>
      <c r="V14" s="33">
        <f t="shared" si="5"/>
        <v>-45.244508090748312</v>
      </c>
    </row>
    <row r="15" spans="1:22" ht="15" x14ac:dyDescent="0.2">
      <c r="A15" s="31" t="s">
        <v>9</v>
      </c>
      <c r="B15" s="8" t="s">
        <v>30</v>
      </c>
      <c r="C15" s="8" t="s">
        <v>25</v>
      </c>
      <c r="D15" s="8" t="s">
        <v>215</v>
      </c>
      <c r="E15" s="8" t="s">
        <v>216</v>
      </c>
      <c r="F15" s="8" t="s">
        <v>34</v>
      </c>
      <c r="G15" s="8" t="s">
        <v>205</v>
      </c>
      <c r="H15" s="15" t="s">
        <v>206</v>
      </c>
      <c r="I15" s="37">
        <v>0</v>
      </c>
      <c r="J15" s="35">
        <v>0</v>
      </c>
      <c r="K15" s="36">
        <v>0</v>
      </c>
      <c r="L15" s="35">
        <v>0</v>
      </c>
      <c r="M15" s="35">
        <v>0</v>
      </c>
      <c r="N15" s="38">
        <v>0</v>
      </c>
      <c r="O15" s="37">
        <v>226.26240000000001</v>
      </c>
      <c r="P15" s="35">
        <v>16.165277</v>
      </c>
      <c r="Q15" s="36">
        <v>242.42767699999999</v>
      </c>
      <c r="R15" s="35">
        <v>226.26240000000001</v>
      </c>
      <c r="S15" s="35">
        <v>16.165277</v>
      </c>
      <c r="T15" s="38">
        <v>242.42767699999999</v>
      </c>
      <c r="U15" s="26" t="s">
        <v>17</v>
      </c>
      <c r="V15" s="32" t="s">
        <v>17</v>
      </c>
    </row>
    <row r="16" spans="1:22" ht="15" x14ac:dyDescent="0.2">
      <c r="A16" s="31" t="s">
        <v>9</v>
      </c>
      <c r="B16" s="8" t="s">
        <v>30</v>
      </c>
      <c r="C16" s="8" t="s">
        <v>25</v>
      </c>
      <c r="D16" s="8" t="s">
        <v>63</v>
      </c>
      <c r="E16" s="8" t="s">
        <v>64</v>
      </c>
      <c r="F16" s="8" t="s">
        <v>34</v>
      </c>
      <c r="G16" s="8" t="s">
        <v>65</v>
      </c>
      <c r="H16" s="15" t="s">
        <v>66</v>
      </c>
      <c r="I16" s="37">
        <v>10476.999</v>
      </c>
      <c r="J16" s="35">
        <v>4608.2263000000003</v>
      </c>
      <c r="K16" s="36">
        <v>15085.2253</v>
      </c>
      <c r="L16" s="35">
        <v>32884.590600000003</v>
      </c>
      <c r="M16" s="35">
        <v>13564.439899999999</v>
      </c>
      <c r="N16" s="38">
        <v>46449.030500000001</v>
      </c>
      <c r="O16" s="37">
        <v>22683.227699999999</v>
      </c>
      <c r="P16" s="35">
        <v>3899.5592000000001</v>
      </c>
      <c r="Q16" s="36">
        <v>26582.786899999999</v>
      </c>
      <c r="R16" s="35">
        <v>67324.526700000002</v>
      </c>
      <c r="S16" s="35">
        <v>10498.251099999999</v>
      </c>
      <c r="T16" s="38">
        <v>77822.777799999996</v>
      </c>
      <c r="U16" s="27">
        <f t="shared" si="4"/>
        <v>-43.251904487110039</v>
      </c>
      <c r="V16" s="33">
        <f t="shared" si="5"/>
        <v>-40.314350357203509</v>
      </c>
    </row>
    <row r="17" spans="1:22" ht="15" x14ac:dyDescent="0.2">
      <c r="A17" s="31" t="s">
        <v>9</v>
      </c>
      <c r="B17" s="8" t="s">
        <v>30</v>
      </c>
      <c r="C17" s="8" t="s">
        <v>25</v>
      </c>
      <c r="D17" s="8" t="s">
        <v>67</v>
      </c>
      <c r="E17" s="8" t="s">
        <v>68</v>
      </c>
      <c r="F17" s="8" t="s">
        <v>40</v>
      </c>
      <c r="G17" s="8" t="s">
        <v>69</v>
      </c>
      <c r="H17" s="15" t="s">
        <v>70</v>
      </c>
      <c r="I17" s="37">
        <v>0</v>
      </c>
      <c r="J17" s="35">
        <v>204.62213199999999</v>
      </c>
      <c r="K17" s="36">
        <v>204.62213199999999</v>
      </c>
      <c r="L17" s="35">
        <v>0</v>
      </c>
      <c r="M17" s="35">
        <v>539.38811799999996</v>
      </c>
      <c r="N17" s="38">
        <v>539.38811799999996</v>
      </c>
      <c r="O17" s="37">
        <v>0</v>
      </c>
      <c r="P17" s="35">
        <v>171.6652</v>
      </c>
      <c r="Q17" s="36">
        <v>171.6652</v>
      </c>
      <c r="R17" s="35">
        <v>0</v>
      </c>
      <c r="S17" s="35">
        <v>465.06013000000002</v>
      </c>
      <c r="T17" s="38">
        <v>465.06013000000002</v>
      </c>
      <c r="U17" s="27">
        <f t="shared" si="4"/>
        <v>19.198376840501162</v>
      </c>
      <c r="V17" s="33">
        <f t="shared" si="5"/>
        <v>15.982446828972407</v>
      </c>
    </row>
    <row r="18" spans="1:22" ht="15" x14ac:dyDescent="0.2">
      <c r="A18" s="31" t="s">
        <v>9</v>
      </c>
      <c r="B18" s="8" t="s">
        <v>30</v>
      </c>
      <c r="C18" s="8" t="s">
        <v>25</v>
      </c>
      <c r="D18" s="8" t="s">
        <v>71</v>
      </c>
      <c r="E18" s="8" t="s">
        <v>72</v>
      </c>
      <c r="F18" s="8" t="s">
        <v>26</v>
      </c>
      <c r="G18" s="8" t="s">
        <v>27</v>
      </c>
      <c r="H18" s="15" t="s">
        <v>27</v>
      </c>
      <c r="I18" s="37">
        <v>888.87395800000002</v>
      </c>
      <c r="J18" s="35">
        <v>44.663828000000002</v>
      </c>
      <c r="K18" s="36">
        <v>933.53778599999998</v>
      </c>
      <c r="L18" s="35">
        <v>2301.7698169999999</v>
      </c>
      <c r="M18" s="35">
        <v>123.974232</v>
      </c>
      <c r="N18" s="38">
        <v>2425.7440489999999</v>
      </c>
      <c r="O18" s="37">
        <v>707.51969599999995</v>
      </c>
      <c r="P18" s="35">
        <v>52.30462</v>
      </c>
      <c r="Q18" s="36">
        <v>759.82431599999995</v>
      </c>
      <c r="R18" s="35">
        <v>2189.9265679999999</v>
      </c>
      <c r="S18" s="35">
        <v>141.66141200000001</v>
      </c>
      <c r="T18" s="38">
        <v>2331.5879799999998</v>
      </c>
      <c r="U18" s="27">
        <f t="shared" si="4"/>
        <v>22.862320452508399</v>
      </c>
      <c r="V18" s="33">
        <f t="shared" si="5"/>
        <v>4.0382807686287769</v>
      </c>
    </row>
    <row r="19" spans="1:22" ht="15" x14ac:dyDescent="0.2">
      <c r="A19" s="31" t="s">
        <v>9</v>
      </c>
      <c r="B19" s="8" t="s">
        <v>30</v>
      </c>
      <c r="C19" s="8" t="s">
        <v>25</v>
      </c>
      <c r="D19" s="8" t="s">
        <v>71</v>
      </c>
      <c r="E19" s="8" t="s">
        <v>73</v>
      </c>
      <c r="F19" s="8" t="s">
        <v>26</v>
      </c>
      <c r="G19" s="8" t="s">
        <v>27</v>
      </c>
      <c r="H19" s="15" t="s">
        <v>73</v>
      </c>
      <c r="I19" s="37">
        <v>573.22366399999999</v>
      </c>
      <c r="J19" s="35">
        <v>40.070208000000001</v>
      </c>
      <c r="K19" s="36">
        <v>613.29387199999996</v>
      </c>
      <c r="L19" s="35">
        <v>2017.063958</v>
      </c>
      <c r="M19" s="35">
        <v>109.493336</v>
      </c>
      <c r="N19" s="38">
        <v>2126.5572940000002</v>
      </c>
      <c r="O19" s="37">
        <v>368.90667000000002</v>
      </c>
      <c r="P19" s="35">
        <v>32.879387999999999</v>
      </c>
      <c r="Q19" s="36">
        <v>401.78605800000003</v>
      </c>
      <c r="R19" s="35">
        <v>1162.1077419999999</v>
      </c>
      <c r="S19" s="35">
        <v>96.059222000000005</v>
      </c>
      <c r="T19" s="38">
        <v>1258.166964</v>
      </c>
      <c r="U19" s="27">
        <f t="shared" si="4"/>
        <v>52.641899784387228</v>
      </c>
      <c r="V19" s="33">
        <f t="shared" si="5"/>
        <v>69.020277502692423</v>
      </c>
    </row>
    <row r="20" spans="1:22" ht="15" x14ac:dyDescent="0.2">
      <c r="A20" s="31" t="s">
        <v>9</v>
      </c>
      <c r="B20" s="8" t="s">
        <v>30</v>
      </c>
      <c r="C20" s="8" t="s">
        <v>25</v>
      </c>
      <c r="D20" s="8" t="s">
        <v>71</v>
      </c>
      <c r="E20" s="8" t="s">
        <v>74</v>
      </c>
      <c r="F20" s="8" t="s">
        <v>26</v>
      </c>
      <c r="G20" s="8" t="s">
        <v>27</v>
      </c>
      <c r="H20" s="15" t="s">
        <v>27</v>
      </c>
      <c r="I20" s="37">
        <v>15.747126</v>
      </c>
      <c r="J20" s="35">
        <v>42.999201999999997</v>
      </c>
      <c r="K20" s="36">
        <v>58.746327999999998</v>
      </c>
      <c r="L20" s="35">
        <v>84.115697999999995</v>
      </c>
      <c r="M20" s="35">
        <v>117.231754</v>
      </c>
      <c r="N20" s="38">
        <v>201.347452</v>
      </c>
      <c r="O20" s="37">
        <v>67.536945000000003</v>
      </c>
      <c r="P20" s="35">
        <v>35.839784000000002</v>
      </c>
      <c r="Q20" s="36">
        <v>103.376729</v>
      </c>
      <c r="R20" s="35">
        <v>241.912431</v>
      </c>
      <c r="S20" s="35">
        <v>102.916425</v>
      </c>
      <c r="T20" s="38">
        <v>344.82885599999997</v>
      </c>
      <c r="U20" s="27">
        <f t="shared" si="4"/>
        <v>-43.172579972036061</v>
      </c>
      <c r="V20" s="33">
        <f t="shared" si="5"/>
        <v>-41.609453937346821</v>
      </c>
    </row>
    <row r="21" spans="1:22" ht="15" x14ac:dyDescent="0.2">
      <c r="A21" s="31" t="s">
        <v>9</v>
      </c>
      <c r="B21" s="8" t="s">
        <v>30</v>
      </c>
      <c r="C21" s="8" t="s">
        <v>25</v>
      </c>
      <c r="D21" s="8" t="s">
        <v>75</v>
      </c>
      <c r="E21" s="8" t="s">
        <v>76</v>
      </c>
      <c r="F21" s="8" t="s">
        <v>56</v>
      </c>
      <c r="G21" s="8" t="s">
        <v>56</v>
      </c>
      <c r="H21" s="15" t="s">
        <v>77</v>
      </c>
      <c r="I21" s="37">
        <v>2902.990374</v>
      </c>
      <c r="J21" s="35">
        <v>73.767162999999996</v>
      </c>
      <c r="K21" s="36">
        <v>2976.757537</v>
      </c>
      <c r="L21" s="35">
        <v>9327.3439180000005</v>
      </c>
      <c r="M21" s="35">
        <v>224.64611300000001</v>
      </c>
      <c r="N21" s="38">
        <v>9551.9900309999994</v>
      </c>
      <c r="O21" s="37">
        <v>3609.537597</v>
      </c>
      <c r="P21" s="35">
        <v>50.865414000000001</v>
      </c>
      <c r="Q21" s="36">
        <v>3660.4030109999999</v>
      </c>
      <c r="R21" s="35">
        <v>10736.276524000001</v>
      </c>
      <c r="S21" s="35">
        <v>151.035462</v>
      </c>
      <c r="T21" s="38">
        <v>10887.311986000001</v>
      </c>
      <c r="U21" s="27">
        <f t="shared" si="4"/>
        <v>-18.676781544151122</v>
      </c>
      <c r="V21" s="33">
        <f t="shared" si="5"/>
        <v>-12.264936990113739</v>
      </c>
    </row>
    <row r="22" spans="1:22" ht="15" x14ac:dyDescent="0.2">
      <c r="A22" s="31" t="s">
        <v>9</v>
      </c>
      <c r="B22" s="8" t="s">
        <v>30</v>
      </c>
      <c r="C22" s="8" t="s">
        <v>25</v>
      </c>
      <c r="D22" s="8" t="s">
        <v>78</v>
      </c>
      <c r="E22" s="8" t="s">
        <v>79</v>
      </c>
      <c r="F22" s="8" t="s">
        <v>26</v>
      </c>
      <c r="G22" s="8" t="s">
        <v>27</v>
      </c>
      <c r="H22" s="15" t="s">
        <v>27</v>
      </c>
      <c r="I22" s="37">
        <v>2726.447975</v>
      </c>
      <c r="J22" s="35">
        <v>0</v>
      </c>
      <c r="K22" s="36">
        <v>2726.447975</v>
      </c>
      <c r="L22" s="35">
        <v>8409.8158469999998</v>
      </c>
      <c r="M22" s="35">
        <v>0</v>
      </c>
      <c r="N22" s="38">
        <v>8409.8158469999998</v>
      </c>
      <c r="O22" s="37">
        <v>2673.848125</v>
      </c>
      <c r="P22" s="35">
        <v>0</v>
      </c>
      <c r="Q22" s="36">
        <v>2673.848125</v>
      </c>
      <c r="R22" s="35">
        <v>8117.0768230000003</v>
      </c>
      <c r="S22" s="35">
        <v>0</v>
      </c>
      <c r="T22" s="38">
        <v>8117.0768230000003</v>
      </c>
      <c r="U22" s="27">
        <f t="shared" ref="U22:U71" si="6">+((K22/Q22)-1)*100</f>
        <v>1.96719662228384</v>
      </c>
      <c r="V22" s="33">
        <f t="shared" ref="V22:V70" si="7">+((N22/T22)-1)*100</f>
        <v>3.6064587090085753</v>
      </c>
    </row>
    <row r="23" spans="1:22" ht="15" x14ac:dyDescent="0.2">
      <c r="A23" s="31" t="s">
        <v>9</v>
      </c>
      <c r="B23" s="8" t="s">
        <v>30</v>
      </c>
      <c r="C23" s="8" t="s">
        <v>25</v>
      </c>
      <c r="D23" s="8" t="s">
        <v>80</v>
      </c>
      <c r="E23" s="40" t="s">
        <v>81</v>
      </c>
      <c r="F23" s="8" t="s">
        <v>44</v>
      </c>
      <c r="G23" s="8" t="s">
        <v>44</v>
      </c>
      <c r="H23" s="15" t="s">
        <v>82</v>
      </c>
      <c r="I23" s="37">
        <v>1344.3308099999999</v>
      </c>
      <c r="J23" s="35">
        <v>150.92222000000001</v>
      </c>
      <c r="K23" s="36">
        <v>1495.2530300000001</v>
      </c>
      <c r="L23" s="35">
        <v>2773.2191680000001</v>
      </c>
      <c r="M23" s="35">
        <v>291.76596000000001</v>
      </c>
      <c r="N23" s="38">
        <v>3064.9851279999998</v>
      </c>
      <c r="O23" s="37">
        <v>0</v>
      </c>
      <c r="P23" s="35">
        <v>0</v>
      </c>
      <c r="Q23" s="36">
        <v>0</v>
      </c>
      <c r="R23" s="35">
        <v>0</v>
      </c>
      <c r="S23" s="35">
        <v>0</v>
      </c>
      <c r="T23" s="38">
        <v>0</v>
      </c>
      <c r="U23" s="26" t="s">
        <v>17</v>
      </c>
      <c r="V23" s="32" t="s">
        <v>17</v>
      </c>
    </row>
    <row r="24" spans="1:22" ht="15" x14ac:dyDescent="0.2">
      <c r="A24" s="31" t="s">
        <v>9</v>
      </c>
      <c r="B24" s="8" t="s">
        <v>30</v>
      </c>
      <c r="C24" s="8" t="s">
        <v>25</v>
      </c>
      <c r="D24" s="8" t="s">
        <v>84</v>
      </c>
      <c r="E24" s="8" t="s">
        <v>85</v>
      </c>
      <c r="F24" s="8" t="s">
        <v>86</v>
      </c>
      <c r="G24" s="8" t="s">
        <v>87</v>
      </c>
      <c r="H24" s="15" t="s">
        <v>88</v>
      </c>
      <c r="I24" s="37">
        <v>12550.967000000001</v>
      </c>
      <c r="J24" s="35">
        <v>550.11419999999998</v>
      </c>
      <c r="K24" s="36">
        <v>13101.081200000001</v>
      </c>
      <c r="L24" s="35">
        <v>41444.938499999997</v>
      </c>
      <c r="M24" s="35">
        <v>1551.2976000000001</v>
      </c>
      <c r="N24" s="38">
        <v>42996.236100000002</v>
      </c>
      <c r="O24" s="37">
        <v>17366.874</v>
      </c>
      <c r="P24" s="35">
        <v>612.60419999999999</v>
      </c>
      <c r="Q24" s="36">
        <v>17979.478200000001</v>
      </c>
      <c r="R24" s="35">
        <v>40722.177900000002</v>
      </c>
      <c r="S24" s="35">
        <v>1618.1178</v>
      </c>
      <c r="T24" s="38">
        <v>42340.295700000002</v>
      </c>
      <c r="U24" s="27">
        <f t="shared" si="6"/>
        <v>-27.133140048524883</v>
      </c>
      <c r="V24" s="33">
        <f t="shared" si="7"/>
        <v>1.5492107203209704</v>
      </c>
    </row>
    <row r="25" spans="1:22" ht="15" x14ac:dyDescent="0.2">
      <c r="A25" s="31" t="s">
        <v>9</v>
      </c>
      <c r="B25" s="8" t="s">
        <v>30</v>
      </c>
      <c r="C25" s="8" t="s">
        <v>25</v>
      </c>
      <c r="D25" s="8" t="s">
        <v>84</v>
      </c>
      <c r="E25" s="8" t="s">
        <v>89</v>
      </c>
      <c r="F25" s="8" t="s">
        <v>56</v>
      </c>
      <c r="G25" s="8" t="s">
        <v>56</v>
      </c>
      <c r="H25" s="15" t="s">
        <v>90</v>
      </c>
      <c r="I25" s="37">
        <v>5506.6656000000003</v>
      </c>
      <c r="J25" s="35">
        <v>162.5504</v>
      </c>
      <c r="K25" s="36">
        <v>5669.2160000000003</v>
      </c>
      <c r="L25" s="35">
        <v>15515.309499999999</v>
      </c>
      <c r="M25" s="35">
        <v>438.29860000000002</v>
      </c>
      <c r="N25" s="38">
        <v>15953.608099999999</v>
      </c>
      <c r="O25" s="37">
        <v>4911.6284999999998</v>
      </c>
      <c r="P25" s="35">
        <v>97.924800000000005</v>
      </c>
      <c r="Q25" s="36">
        <v>5009.5532999999996</v>
      </c>
      <c r="R25" s="35">
        <v>14272.7979</v>
      </c>
      <c r="S25" s="35">
        <v>288.33999999999997</v>
      </c>
      <c r="T25" s="38">
        <v>14561.1379</v>
      </c>
      <c r="U25" s="27">
        <f t="shared" si="6"/>
        <v>13.16809424904215</v>
      </c>
      <c r="V25" s="33">
        <f t="shared" si="7"/>
        <v>9.5629215900770994</v>
      </c>
    </row>
    <row r="26" spans="1:22" ht="15" x14ac:dyDescent="0.2">
      <c r="A26" s="31" t="s">
        <v>9</v>
      </c>
      <c r="B26" s="8" t="s">
        <v>30</v>
      </c>
      <c r="C26" s="8" t="s">
        <v>25</v>
      </c>
      <c r="D26" s="8" t="s">
        <v>91</v>
      </c>
      <c r="E26" s="40" t="s">
        <v>92</v>
      </c>
      <c r="F26" s="8" t="s">
        <v>93</v>
      </c>
      <c r="G26" s="8" t="s">
        <v>94</v>
      </c>
      <c r="H26" s="15" t="s">
        <v>92</v>
      </c>
      <c r="I26" s="37">
        <v>366.96140000000003</v>
      </c>
      <c r="J26" s="35">
        <v>56.293700000000001</v>
      </c>
      <c r="K26" s="36">
        <v>423.25510000000003</v>
      </c>
      <c r="L26" s="35">
        <v>965.58438999999998</v>
      </c>
      <c r="M26" s="35">
        <v>159.09174300000001</v>
      </c>
      <c r="N26" s="38">
        <v>1124.6761329999999</v>
      </c>
      <c r="O26" s="37">
        <v>540.21774200000004</v>
      </c>
      <c r="P26" s="35">
        <v>36.882162000000001</v>
      </c>
      <c r="Q26" s="36">
        <v>577.09990400000004</v>
      </c>
      <c r="R26" s="35">
        <v>1588.9742080000001</v>
      </c>
      <c r="S26" s="35">
        <v>158.314369</v>
      </c>
      <c r="T26" s="38">
        <v>1747.288577</v>
      </c>
      <c r="U26" s="27">
        <f t="shared" si="6"/>
        <v>-26.65826192894324</v>
      </c>
      <c r="V26" s="33">
        <f t="shared" si="7"/>
        <v>-35.633063261306951</v>
      </c>
    </row>
    <row r="27" spans="1:22" ht="15" x14ac:dyDescent="0.2">
      <c r="A27" s="31" t="s">
        <v>9</v>
      </c>
      <c r="B27" s="8" t="s">
        <v>30</v>
      </c>
      <c r="C27" s="8" t="s">
        <v>25</v>
      </c>
      <c r="D27" s="8" t="s">
        <v>97</v>
      </c>
      <c r="E27" s="8" t="s">
        <v>98</v>
      </c>
      <c r="F27" s="8" t="s">
        <v>37</v>
      </c>
      <c r="G27" s="8" t="s">
        <v>99</v>
      </c>
      <c r="H27" s="15" t="s">
        <v>100</v>
      </c>
      <c r="I27" s="37">
        <v>1725.7963999999999</v>
      </c>
      <c r="J27" s="35">
        <v>87.127840000000006</v>
      </c>
      <c r="K27" s="36">
        <v>1812.9242400000001</v>
      </c>
      <c r="L27" s="35">
        <v>4487.9895699999997</v>
      </c>
      <c r="M27" s="35">
        <v>234.66881000000001</v>
      </c>
      <c r="N27" s="38">
        <v>4722.6583799999999</v>
      </c>
      <c r="O27" s="37">
        <v>1873.6424099999999</v>
      </c>
      <c r="P27" s="35">
        <v>97.600740000000002</v>
      </c>
      <c r="Q27" s="36">
        <v>1971.24315</v>
      </c>
      <c r="R27" s="35">
        <v>5764.2140300000001</v>
      </c>
      <c r="S27" s="35">
        <v>254.42685</v>
      </c>
      <c r="T27" s="38">
        <v>6018.6408799999999</v>
      </c>
      <c r="U27" s="27">
        <f t="shared" si="6"/>
        <v>-8.0314247382419541</v>
      </c>
      <c r="V27" s="33">
        <f t="shared" si="7"/>
        <v>-21.532809912393379</v>
      </c>
    </row>
    <row r="28" spans="1:22" ht="15" x14ac:dyDescent="0.2">
      <c r="A28" s="31" t="s">
        <v>9</v>
      </c>
      <c r="B28" s="8" t="s">
        <v>30</v>
      </c>
      <c r="C28" s="8" t="s">
        <v>25</v>
      </c>
      <c r="D28" s="8" t="s">
        <v>101</v>
      </c>
      <c r="E28" s="40" t="s">
        <v>102</v>
      </c>
      <c r="F28" s="8" t="s">
        <v>26</v>
      </c>
      <c r="G28" s="8" t="s">
        <v>103</v>
      </c>
      <c r="H28" s="15" t="s">
        <v>104</v>
      </c>
      <c r="I28" s="37">
        <v>928.01977799999997</v>
      </c>
      <c r="J28" s="35">
        <v>1.408647</v>
      </c>
      <c r="K28" s="36">
        <v>929.42842499999995</v>
      </c>
      <c r="L28" s="35">
        <v>2990.1744309999999</v>
      </c>
      <c r="M28" s="35">
        <v>6.9566039999999996</v>
      </c>
      <c r="N28" s="38">
        <v>2997.1310349999999</v>
      </c>
      <c r="O28" s="37">
        <v>2011.101048</v>
      </c>
      <c r="P28" s="35">
        <v>11.206766999999999</v>
      </c>
      <c r="Q28" s="36">
        <v>2022.3078149999999</v>
      </c>
      <c r="R28" s="35">
        <v>5782.3321679999999</v>
      </c>
      <c r="S28" s="35">
        <v>30.584130999999999</v>
      </c>
      <c r="T28" s="38">
        <v>5812.9162990000004</v>
      </c>
      <c r="U28" s="27">
        <f t="shared" si="6"/>
        <v>-54.041198965549178</v>
      </c>
      <c r="V28" s="33">
        <f t="shared" si="7"/>
        <v>-48.440148097167715</v>
      </c>
    </row>
    <row r="29" spans="1:22" ht="15" x14ac:dyDescent="0.2">
      <c r="A29" s="31" t="s">
        <v>9</v>
      </c>
      <c r="B29" s="8" t="s">
        <v>30</v>
      </c>
      <c r="C29" s="8" t="s">
        <v>25</v>
      </c>
      <c r="D29" s="8" t="s">
        <v>101</v>
      </c>
      <c r="E29" s="40" t="s">
        <v>105</v>
      </c>
      <c r="F29" s="8" t="s">
        <v>26</v>
      </c>
      <c r="G29" s="8" t="s">
        <v>103</v>
      </c>
      <c r="H29" s="15" t="s">
        <v>106</v>
      </c>
      <c r="I29" s="37">
        <v>0</v>
      </c>
      <c r="J29" s="35">
        <v>0</v>
      </c>
      <c r="K29" s="36">
        <v>0</v>
      </c>
      <c r="L29" s="35">
        <v>0</v>
      </c>
      <c r="M29" s="35">
        <v>0</v>
      </c>
      <c r="N29" s="38">
        <v>0</v>
      </c>
      <c r="O29" s="37">
        <v>1605.7544760000001</v>
      </c>
      <c r="P29" s="35">
        <v>6.5585519999999997</v>
      </c>
      <c r="Q29" s="36">
        <v>1612.313028</v>
      </c>
      <c r="R29" s="35">
        <v>4283.9946980000004</v>
      </c>
      <c r="S29" s="35">
        <v>18.799216000000001</v>
      </c>
      <c r="T29" s="38">
        <v>4302.7939139999999</v>
      </c>
      <c r="U29" s="26" t="s">
        <v>17</v>
      </c>
      <c r="V29" s="32" t="s">
        <v>17</v>
      </c>
    </row>
    <row r="30" spans="1:22" ht="15" x14ac:dyDescent="0.2">
      <c r="A30" s="31" t="s">
        <v>9</v>
      </c>
      <c r="B30" s="8" t="s">
        <v>30</v>
      </c>
      <c r="C30" s="8" t="s">
        <v>25</v>
      </c>
      <c r="D30" s="8" t="s">
        <v>107</v>
      </c>
      <c r="E30" s="8" t="s">
        <v>108</v>
      </c>
      <c r="F30" s="8" t="s">
        <v>20</v>
      </c>
      <c r="G30" s="8" t="s">
        <v>109</v>
      </c>
      <c r="H30" s="15" t="s">
        <v>110</v>
      </c>
      <c r="I30" s="37">
        <v>201.992538</v>
      </c>
      <c r="J30" s="35">
        <v>18.856544</v>
      </c>
      <c r="K30" s="36">
        <v>220.84908200000001</v>
      </c>
      <c r="L30" s="35">
        <v>727.80273999999997</v>
      </c>
      <c r="M30" s="35">
        <v>41.357911999999999</v>
      </c>
      <c r="N30" s="38">
        <v>769.16065200000003</v>
      </c>
      <c r="O30" s="37">
        <v>502.34496300000001</v>
      </c>
      <c r="P30" s="35">
        <v>17.909535999999999</v>
      </c>
      <c r="Q30" s="36">
        <v>520.25449900000001</v>
      </c>
      <c r="R30" s="35">
        <v>1746.0691919999999</v>
      </c>
      <c r="S30" s="35">
        <v>56.170416000000003</v>
      </c>
      <c r="T30" s="38">
        <v>1802.2396080000001</v>
      </c>
      <c r="U30" s="27">
        <f t="shared" si="6"/>
        <v>-57.549798718799735</v>
      </c>
      <c r="V30" s="33">
        <f t="shared" si="7"/>
        <v>-57.321953829792868</v>
      </c>
    </row>
    <row r="31" spans="1:22" ht="15" x14ac:dyDescent="0.2">
      <c r="A31" s="31" t="s">
        <v>9</v>
      </c>
      <c r="B31" s="8" t="s">
        <v>30</v>
      </c>
      <c r="C31" s="8" t="s">
        <v>25</v>
      </c>
      <c r="D31" s="8" t="s">
        <v>111</v>
      </c>
      <c r="E31" s="40" t="s">
        <v>115</v>
      </c>
      <c r="F31" s="8" t="s">
        <v>34</v>
      </c>
      <c r="G31" s="8" t="s">
        <v>113</v>
      </c>
      <c r="H31" s="15" t="s">
        <v>116</v>
      </c>
      <c r="I31" s="37">
        <v>979.59100000000001</v>
      </c>
      <c r="J31" s="35">
        <v>41.966200000000001</v>
      </c>
      <c r="K31" s="36">
        <v>1021.5572</v>
      </c>
      <c r="L31" s="35">
        <v>4070.7710000000002</v>
      </c>
      <c r="M31" s="35">
        <v>171.62979999999999</v>
      </c>
      <c r="N31" s="38">
        <v>4242.4008000000003</v>
      </c>
      <c r="O31" s="37">
        <v>1510.287</v>
      </c>
      <c r="P31" s="35">
        <v>51.655299999999997</v>
      </c>
      <c r="Q31" s="36">
        <v>1561.9422999999999</v>
      </c>
      <c r="R31" s="35">
        <v>4088.8780000000002</v>
      </c>
      <c r="S31" s="35">
        <v>173.4693</v>
      </c>
      <c r="T31" s="38">
        <v>4262.3473000000004</v>
      </c>
      <c r="U31" s="27">
        <f t="shared" si="6"/>
        <v>-34.596995036244294</v>
      </c>
      <c r="V31" s="33">
        <f t="shared" si="7"/>
        <v>-0.46796984375252482</v>
      </c>
    </row>
    <row r="32" spans="1:22" ht="15" x14ac:dyDescent="0.2">
      <c r="A32" s="31" t="s">
        <v>9</v>
      </c>
      <c r="B32" s="8" t="s">
        <v>30</v>
      </c>
      <c r="C32" s="8" t="s">
        <v>25</v>
      </c>
      <c r="D32" s="8" t="s">
        <v>111</v>
      </c>
      <c r="E32" s="8" t="s">
        <v>117</v>
      </c>
      <c r="F32" s="8" t="s">
        <v>34</v>
      </c>
      <c r="G32" s="8" t="s">
        <v>113</v>
      </c>
      <c r="H32" s="15" t="s">
        <v>116</v>
      </c>
      <c r="I32" s="37">
        <v>365.80599999999998</v>
      </c>
      <c r="J32" s="35">
        <v>15.642200000000001</v>
      </c>
      <c r="K32" s="36">
        <v>381.44819999999999</v>
      </c>
      <c r="L32" s="35">
        <v>1466.9459999999999</v>
      </c>
      <c r="M32" s="35">
        <v>60.784799999999997</v>
      </c>
      <c r="N32" s="38">
        <v>1527.7308</v>
      </c>
      <c r="O32" s="37">
        <v>297.459</v>
      </c>
      <c r="P32" s="35">
        <v>10.208</v>
      </c>
      <c r="Q32" s="36">
        <v>307.66699999999997</v>
      </c>
      <c r="R32" s="35">
        <v>1272.6610000000001</v>
      </c>
      <c r="S32" s="35">
        <v>58.628599999999999</v>
      </c>
      <c r="T32" s="38">
        <v>1331.2896000000001</v>
      </c>
      <c r="U32" s="27">
        <f t="shared" si="6"/>
        <v>23.980862425934536</v>
      </c>
      <c r="V32" s="33">
        <f t="shared" si="7"/>
        <v>14.755707548530395</v>
      </c>
    </row>
    <row r="33" spans="1:22" ht="15" x14ac:dyDescent="0.2">
      <c r="A33" s="31" t="s">
        <v>9</v>
      </c>
      <c r="B33" s="8" t="s">
        <v>30</v>
      </c>
      <c r="C33" s="8" t="s">
        <v>25</v>
      </c>
      <c r="D33" s="8" t="s">
        <v>111</v>
      </c>
      <c r="E33" s="8" t="s">
        <v>112</v>
      </c>
      <c r="F33" s="8" t="s">
        <v>34</v>
      </c>
      <c r="G33" s="8" t="s">
        <v>113</v>
      </c>
      <c r="H33" s="15" t="s">
        <v>114</v>
      </c>
      <c r="I33" s="37">
        <v>49.792999999999999</v>
      </c>
      <c r="J33" s="35">
        <v>1.1516</v>
      </c>
      <c r="K33" s="36">
        <v>50.944600000000001</v>
      </c>
      <c r="L33" s="35">
        <v>824.59699999999998</v>
      </c>
      <c r="M33" s="35">
        <v>13.9414</v>
      </c>
      <c r="N33" s="38">
        <v>838.53840000000002</v>
      </c>
      <c r="O33" s="37">
        <v>1725.837</v>
      </c>
      <c r="P33" s="35">
        <v>17.383199999999999</v>
      </c>
      <c r="Q33" s="36">
        <v>1743.2202</v>
      </c>
      <c r="R33" s="35">
        <v>4299.317</v>
      </c>
      <c r="S33" s="35">
        <v>61.540799999999997</v>
      </c>
      <c r="T33" s="38">
        <v>4360.8577999999998</v>
      </c>
      <c r="U33" s="27">
        <f t="shared" si="6"/>
        <v>-97.077557958541334</v>
      </c>
      <c r="V33" s="33">
        <f t="shared" si="7"/>
        <v>-80.771251013963351</v>
      </c>
    </row>
    <row r="34" spans="1:22" ht="15" x14ac:dyDescent="0.2">
      <c r="A34" s="31" t="s">
        <v>9</v>
      </c>
      <c r="B34" s="8" t="s">
        <v>30</v>
      </c>
      <c r="C34" s="8" t="s">
        <v>25</v>
      </c>
      <c r="D34" s="8" t="s">
        <v>120</v>
      </c>
      <c r="E34" s="40" t="s">
        <v>121</v>
      </c>
      <c r="F34" s="8" t="s">
        <v>122</v>
      </c>
      <c r="G34" s="8" t="s">
        <v>123</v>
      </c>
      <c r="H34" s="15" t="s">
        <v>124</v>
      </c>
      <c r="I34" s="37">
        <v>151.72499999999999</v>
      </c>
      <c r="J34" s="35">
        <v>46.216000000000001</v>
      </c>
      <c r="K34" s="36">
        <v>197.941</v>
      </c>
      <c r="L34" s="35">
        <v>465.700354</v>
      </c>
      <c r="M34" s="35">
        <v>132.66420199999999</v>
      </c>
      <c r="N34" s="38">
        <v>598.36455599999999</v>
      </c>
      <c r="O34" s="37">
        <v>166.91290000000001</v>
      </c>
      <c r="P34" s="35">
        <v>39.7286</v>
      </c>
      <c r="Q34" s="36">
        <v>206.64150000000001</v>
      </c>
      <c r="R34" s="35">
        <v>487.669355</v>
      </c>
      <c r="S34" s="35">
        <v>114.833753</v>
      </c>
      <c r="T34" s="38">
        <v>602.50310899999999</v>
      </c>
      <c r="U34" s="27">
        <f t="shared" si="6"/>
        <v>-4.2104320768093562</v>
      </c>
      <c r="V34" s="33">
        <f t="shared" si="7"/>
        <v>-0.68689321900246014</v>
      </c>
    </row>
    <row r="35" spans="1:22" ht="15" x14ac:dyDescent="0.2">
      <c r="A35" s="31" t="s">
        <v>9</v>
      </c>
      <c r="B35" s="8" t="s">
        <v>30</v>
      </c>
      <c r="C35" s="8" t="s">
        <v>31</v>
      </c>
      <c r="D35" s="8" t="s">
        <v>125</v>
      </c>
      <c r="E35" s="8" t="s">
        <v>126</v>
      </c>
      <c r="F35" s="8" t="s">
        <v>34</v>
      </c>
      <c r="G35" s="8" t="s">
        <v>118</v>
      </c>
      <c r="H35" s="15" t="s">
        <v>119</v>
      </c>
      <c r="I35" s="37">
        <v>6.7698400000000003</v>
      </c>
      <c r="J35" s="35">
        <v>0.31680000000000003</v>
      </c>
      <c r="K35" s="36">
        <v>7.0866400000000001</v>
      </c>
      <c r="L35" s="35">
        <v>20.80584</v>
      </c>
      <c r="M35" s="35">
        <v>1.0278</v>
      </c>
      <c r="N35" s="38">
        <v>21.833639999999999</v>
      </c>
      <c r="O35" s="37">
        <v>0</v>
      </c>
      <c r="P35" s="35">
        <v>0</v>
      </c>
      <c r="Q35" s="36">
        <v>0</v>
      </c>
      <c r="R35" s="35">
        <v>30.74</v>
      </c>
      <c r="S35" s="35">
        <v>1.8975</v>
      </c>
      <c r="T35" s="38">
        <v>32.637500000000003</v>
      </c>
      <c r="U35" s="26" t="s">
        <v>17</v>
      </c>
      <c r="V35" s="33">
        <f t="shared" si="7"/>
        <v>-33.102596706242828</v>
      </c>
    </row>
    <row r="36" spans="1:22" ht="15" x14ac:dyDescent="0.2">
      <c r="A36" s="31" t="s">
        <v>9</v>
      </c>
      <c r="B36" s="8" t="s">
        <v>30</v>
      </c>
      <c r="C36" s="8" t="s">
        <v>25</v>
      </c>
      <c r="D36" s="8" t="s">
        <v>127</v>
      </c>
      <c r="E36" s="8" t="s">
        <v>128</v>
      </c>
      <c r="F36" s="8" t="s">
        <v>44</v>
      </c>
      <c r="G36" s="8" t="s">
        <v>45</v>
      </c>
      <c r="H36" s="15" t="s">
        <v>45</v>
      </c>
      <c r="I36" s="37">
        <v>7.6327069999999999</v>
      </c>
      <c r="J36" s="35">
        <v>14.086478</v>
      </c>
      <c r="K36" s="36">
        <v>21.719186000000001</v>
      </c>
      <c r="L36" s="35">
        <v>18.160371000000001</v>
      </c>
      <c r="M36" s="35">
        <v>76.881613999999999</v>
      </c>
      <c r="N36" s="38">
        <v>95.041984999999997</v>
      </c>
      <c r="O36" s="37">
        <v>0</v>
      </c>
      <c r="P36" s="35">
        <v>35.616349999999997</v>
      </c>
      <c r="Q36" s="36">
        <v>35.616349999999997</v>
      </c>
      <c r="R36" s="35">
        <v>0</v>
      </c>
      <c r="S36" s="35">
        <v>137.90252899999999</v>
      </c>
      <c r="T36" s="38">
        <v>137.90252899999999</v>
      </c>
      <c r="U36" s="27">
        <f t="shared" si="6"/>
        <v>-39.019057258815117</v>
      </c>
      <c r="V36" s="33">
        <f t="shared" si="7"/>
        <v>-31.080317606067975</v>
      </c>
    </row>
    <row r="37" spans="1:22" ht="15" x14ac:dyDescent="0.2">
      <c r="A37" s="31" t="s">
        <v>9</v>
      </c>
      <c r="B37" s="8" t="s">
        <v>30</v>
      </c>
      <c r="C37" s="8" t="s">
        <v>25</v>
      </c>
      <c r="D37" s="8" t="s">
        <v>129</v>
      </c>
      <c r="E37" s="8" t="s">
        <v>130</v>
      </c>
      <c r="F37" s="8" t="s">
        <v>34</v>
      </c>
      <c r="G37" s="8" t="s">
        <v>83</v>
      </c>
      <c r="H37" s="15" t="s">
        <v>131</v>
      </c>
      <c r="I37" s="37">
        <v>198.733384</v>
      </c>
      <c r="J37" s="35">
        <v>19.085909999999998</v>
      </c>
      <c r="K37" s="36">
        <v>217.81929400000001</v>
      </c>
      <c r="L37" s="35">
        <v>405.19792100000001</v>
      </c>
      <c r="M37" s="35">
        <v>32.694206999999999</v>
      </c>
      <c r="N37" s="38">
        <v>437.89212800000001</v>
      </c>
      <c r="O37" s="37">
        <v>32.376207999999998</v>
      </c>
      <c r="P37" s="35">
        <v>4.5026669999999998</v>
      </c>
      <c r="Q37" s="36">
        <v>36.878875000000001</v>
      </c>
      <c r="R37" s="35">
        <v>545.18482500000005</v>
      </c>
      <c r="S37" s="35">
        <v>60.079315999999999</v>
      </c>
      <c r="T37" s="38">
        <v>605.264141</v>
      </c>
      <c r="U37" s="26" t="s">
        <v>17</v>
      </c>
      <c r="V37" s="33">
        <f t="shared" si="7"/>
        <v>-27.652722449982381</v>
      </c>
    </row>
    <row r="38" spans="1:22" ht="15" x14ac:dyDescent="0.2">
      <c r="A38" s="31" t="s">
        <v>9</v>
      </c>
      <c r="B38" s="8" t="s">
        <v>30</v>
      </c>
      <c r="C38" s="8" t="s">
        <v>25</v>
      </c>
      <c r="D38" s="8" t="s">
        <v>132</v>
      </c>
      <c r="E38" s="8" t="s">
        <v>133</v>
      </c>
      <c r="F38" s="8" t="s">
        <v>34</v>
      </c>
      <c r="G38" s="8" t="s">
        <v>134</v>
      </c>
      <c r="H38" s="15" t="s">
        <v>135</v>
      </c>
      <c r="I38" s="37">
        <v>0</v>
      </c>
      <c r="J38" s="35">
        <v>2.3864000000000001</v>
      </c>
      <c r="K38" s="36">
        <v>2.3864000000000001</v>
      </c>
      <c r="L38" s="35">
        <v>0</v>
      </c>
      <c r="M38" s="35">
        <v>7.2371369999999997</v>
      </c>
      <c r="N38" s="38">
        <v>7.2371369999999997</v>
      </c>
      <c r="O38" s="37">
        <v>0</v>
      </c>
      <c r="P38" s="35">
        <v>0</v>
      </c>
      <c r="Q38" s="36">
        <v>0</v>
      </c>
      <c r="R38" s="35">
        <v>0</v>
      </c>
      <c r="S38" s="35">
        <v>0</v>
      </c>
      <c r="T38" s="38">
        <v>0</v>
      </c>
      <c r="U38" s="26" t="s">
        <v>17</v>
      </c>
      <c r="V38" s="32" t="s">
        <v>17</v>
      </c>
    </row>
    <row r="39" spans="1:22" ht="15" x14ac:dyDescent="0.2">
      <c r="A39" s="31" t="s">
        <v>9</v>
      </c>
      <c r="B39" s="8" t="s">
        <v>30</v>
      </c>
      <c r="C39" s="8" t="s">
        <v>25</v>
      </c>
      <c r="D39" s="8" t="s">
        <v>136</v>
      </c>
      <c r="E39" s="8" t="s">
        <v>137</v>
      </c>
      <c r="F39" s="8" t="s">
        <v>56</v>
      </c>
      <c r="G39" s="8" t="s">
        <v>56</v>
      </c>
      <c r="H39" s="15" t="s">
        <v>138</v>
      </c>
      <c r="I39" s="37">
        <v>1051.9483889999999</v>
      </c>
      <c r="J39" s="35">
        <v>54.878452000000003</v>
      </c>
      <c r="K39" s="36">
        <v>1106.8268410000001</v>
      </c>
      <c r="L39" s="35">
        <v>3285.4127990000002</v>
      </c>
      <c r="M39" s="35">
        <v>207.290357</v>
      </c>
      <c r="N39" s="38">
        <v>3492.703156</v>
      </c>
      <c r="O39" s="37">
        <v>1147.851345</v>
      </c>
      <c r="P39" s="35">
        <v>68.099947999999998</v>
      </c>
      <c r="Q39" s="36">
        <v>1215.9512930000001</v>
      </c>
      <c r="R39" s="35">
        <v>3324.4039859999998</v>
      </c>
      <c r="S39" s="35">
        <v>187.123266</v>
      </c>
      <c r="T39" s="38">
        <v>3511.5272519999999</v>
      </c>
      <c r="U39" s="27">
        <f t="shared" si="6"/>
        <v>-8.9744097998175292</v>
      </c>
      <c r="V39" s="33">
        <f t="shared" si="7"/>
        <v>-0.5360657813285763</v>
      </c>
    </row>
    <row r="40" spans="1:22" ht="15" x14ac:dyDescent="0.2">
      <c r="A40" s="31" t="s">
        <v>9</v>
      </c>
      <c r="B40" s="8" t="s">
        <v>30</v>
      </c>
      <c r="C40" s="8" t="s">
        <v>25</v>
      </c>
      <c r="D40" s="8" t="s">
        <v>139</v>
      </c>
      <c r="E40" s="8" t="s">
        <v>140</v>
      </c>
      <c r="F40" s="8" t="s">
        <v>56</v>
      </c>
      <c r="G40" s="8" t="s">
        <v>56</v>
      </c>
      <c r="H40" s="15" t="s">
        <v>96</v>
      </c>
      <c r="I40" s="37">
        <v>8034.1808600000004</v>
      </c>
      <c r="J40" s="35">
        <v>246.21860599999999</v>
      </c>
      <c r="K40" s="36">
        <v>8280.3994660000008</v>
      </c>
      <c r="L40" s="35">
        <v>25191.856969</v>
      </c>
      <c r="M40" s="35">
        <v>733.64812600000005</v>
      </c>
      <c r="N40" s="38">
        <v>25925.505094</v>
      </c>
      <c r="O40" s="37">
        <v>7942.1182849999996</v>
      </c>
      <c r="P40" s="35">
        <v>212.87477699999999</v>
      </c>
      <c r="Q40" s="36">
        <v>8154.9930619999996</v>
      </c>
      <c r="R40" s="35">
        <v>21559.971893999998</v>
      </c>
      <c r="S40" s="35">
        <v>624.33611800000006</v>
      </c>
      <c r="T40" s="38">
        <v>22184.308012000001</v>
      </c>
      <c r="U40" s="27">
        <f t="shared" si="6"/>
        <v>1.5377867650723021</v>
      </c>
      <c r="V40" s="33">
        <f t="shared" si="7"/>
        <v>16.864159476943328</v>
      </c>
    </row>
    <row r="41" spans="1:22" ht="15" x14ac:dyDescent="0.2">
      <c r="A41" s="31" t="s">
        <v>9</v>
      </c>
      <c r="B41" s="8" t="s">
        <v>30</v>
      </c>
      <c r="C41" s="8" t="s">
        <v>25</v>
      </c>
      <c r="D41" s="8" t="s">
        <v>141</v>
      </c>
      <c r="E41" s="8" t="s">
        <v>142</v>
      </c>
      <c r="F41" s="8" t="s">
        <v>20</v>
      </c>
      <c r="G41" s="8" t="s">
        <v>54</v>
      </c>
      <c r="H41" s="15" t="s">
        <v>54</v>
      </c>
      <c r="I41" s="37">
        <v>7125.0110000000004</v>
      </c>
      <c r="J41" s="35">
        <v>84.595600000000005</v>
      </c>
      <c r="K41" s="36">
        <v>7209.6066000000001</v>
      </c>
      <c r="L41" s="35">
        <v>18715.999199999998</v>
      </c>
      <c r="M41" s="35">
        <v>291.3553</v>
      </c>
      <c r="N41" s="38">
        <v>19007.354500000001</v>
      </c>
      <c r="O41" s="37">
        <v>6225.2502000000004</v>
      </c>
      <c r="P41" s="35">
        <v>69.250500000000002</v>
      </c>
      <c r="Q41" s="36">
        <v>6294.5006999999996</v>
      </c>
      <c r="R41" s="35">
        <v>20266.7732</v>
      </c>
      <c r="S41" s="35">
        <v>284.26549999999997</v>
      </c>
      <c r="T41" s="38">
        <v>20551.038700000001</v>
      </c>
      <c r="U41" s="27">
        <f t="shared" si="6"/>
        <v>14.538180923548083</v>
      </c>
      <c r="V41" s="33">
        <f t="shared" si="7"/>
        <v>-7.5114655883549037</v>
      </c>
    </row>
    <row r="42" spans="1:22" ht="15" x14ac:dyDescent="0.2">
      <c r="A42" s="31" t="s">
        <v>9</v>
      </c>
      <c r="B42" s="8" t="s">
        <v>30</v>
      </c>
      <c r="C42" s="8" t="s">
        <v>25</v>
      </c>
      <c r="D42" s="8" t="s">
        <v>141</v>
      </c>
      <c r="E42" s="40" t="s">
        <v>143</v>
      </c>
      <c r="F42" s="8" t="s">
        <v>20</v>
      </c>
      <c r="G42" s="8" t="s">
        <v>144</v>
      </c>
      <c r="H42" s="15" t="s">
        <v>145</v>
      </c>
      <c r="I42" s="37">
        <v>1940.0288</v>
      </c>
      <c r="J42" s="35">
        <v>135.92570000000001</v>
      </c>
      <c r="K42" s="36">
        <v>2075.9544999999998</v>
      </c>
      <c r="L42" s="35">
        <v>6011.0967000000001</v>
      </c>
      <c r="M42" s="35">
        <v>403.1585</v>
      </c>
      <c r="N42" s="38">
        <v>6414.2551999999996</v>
      </c>
      <c r="O42" s="37">
        <v>2075.3438999999998</v>
      </c>
      <c r="P42" s="35">
        <v>183.03100000000001</v>
      </c>
      <c r="Q42" s="36">
        <v>2258.3748999999998</v>
      </c>
      <c r="R42" s="35">
        <v>6007.7075000000004</v>
      </c>
      <c r="S42" s="35">
        <v>468.12470000000002</v>
      </c>
      <c r="T42" s="38">
        <v>6475.8321999999998</v>
      </c>
      <c r="U42" s="27">
        <f t="shared" si="6"/>
        <v>-8.0775074147343755</v>
      </c>
      <c r="V42" s="33">
        <f t="shared" si="7"/>
        <v>-0.9508739278327849</v>
      </c>
    </row>
    <row r="43" spans="1:22" ht="15" x14ac:dyDescent="0.2">
      <c r="A43" s="31" t="s">
        <v>9</v>
      </c>
      <c r="B43" s="8" t="s">
        <v>30</v>
      </c>
      <c r="C43" s="8" t="s">
        <v>25</v>
      </c>
      <c r="D43" s="8" t="s">
        <v>141</v>
      </c>
      <c r="E43" s="8" t="s">
        <v>146</v>
      </c>
      <c r="F43" s="8" t="s">
        <v>20</v>
      </c>
      <c r="G43" s="8" t="s">
        <v>144</v>
      </c>
      <c r="H43" s="15" t="s">
        <v>145</v>
      </c>
      <c r="I43" s="37">
        <v>23.7532</v>
      </c>
      <c r="J43" s="35">
        <v>1.6492</v>
      </c>
      <c r="K43" s="36">
        <v>25.4024</v>
      </c>
      <c r="L43" s="35">
        <v>48.939700000000002</v>
      </c>
      <c r="M43" s="35">
        <v>3.4830000000000001</v>
      </c>
      <c r="N43" s="38">
        <v>52.422699999999999</v>
      </c>
      <c r="O43" s="37">
        <v>86.127600000000001</v>
      </c>
      <c r="P43" s="35">
        <v>7.6219999999999999</v>
      </c>
      <c r="Q43" s="36">
        <v>93.749600000000001</v>
      </c>
      <c r="R43" s="35">
        <v>241.79759999999999</v>
      </c>
      <c r="S43" s="35">
        <v>19.060500000000001</v>
      </c>
      <c r="T43" s="38">
        <v>260.85809999999998</v>
      </c>
      <c r="U43" s="27">
        <f t="shared" si="6"/>
        <v>-72.90399105702852</v>
      </c>
      <c r="V43" s="33">
        <f t="shared" si="7"/>
        <v>-79.903748436410453</v>
      </c>
    </row>
    <row r="44" spans="1:22" ht="15" x14ac:dyDescent="0.2">
      <c r="A44" s="31" t="s">
        <v>9</v>
      </c>
      <c r="B44" s="8" t="s">
        <v>30</v>
      </c>
      <c r="C44" s="8" t="s">
        <v>25</v>
      </c>
      <c r="D44" s="8" t="s">
        <v>147</v>
      </c>
      <c r="E44" s="40" t="s">
        <v>148</v>
      </c>
      <c r="F44" s="8" t="s">
        <v>34</v>
      </c>
      <c r="G44" s="8" t="s">
        <v>113</v>
      </c>
      <c r="H44" s="15" t="s">
        <v>149</v>
      </c>
      <c r="I44" s="37">
        <v>0</v>
      </c>
      <c r="J44" s="35">
        <v>0</v>
      </c>
      <c r="K44" s="36">
        <v>0</v>
      </c>
      <c r="L44" s="35">
        <v>0</v>
      </c>
      <c r="M44" s="35">
        <v>0</v>
      </c>
      <c r="N44" s="38">
        <v>0</v>
      </c>
      <c r="O44" s="37">
        <v>664.17869499999995</v>
      </c>
      <c r="P44" s="35">
        <v>48.443941000000002</v>
      </c>
      <c r="Q44" s="36">
        <v>712.62263600000006</v>
      </c>
      <c r="R44" s="35">
        <v>1391.5647730000001</v>
      </c>
      <c r="S44" s="35">
        <v>109.39468599999999</v>
      </c>
      <c r="T44" s="38">
        <v>1500.9594589999999</v>
      </c>
      <c r="U44" s="26" t="s">
        <v>17</v>
      </c>
      <c r="V44" s="32" t="s">
        <v>17</v>
      </c>
    </row>
    <row r="45" spans="1:22" ht="15" x14ac:dyDescent="0.2">
      <c r="A45" s="31" t="s">
        <v>9</v>
      </c>
      <c r="B45" s="8" t="s">
        <v>30</v>
      </c>
      <c r="C45" s="8" t="s">
        <v>31</v>
      </c>
      <c r="D45" s="8" t="s">
        <v>203</v>
      </c>
      <c r="E45" s="40" t="s">
        <v>204</v>
      </c>
      <c r="F45" s="8" t="s">
        <v>34</v>
      </c>
      <c r="G45" s="8" t="s">
        <v>205</v>
      </c>
      <c r="H45" s="15" t="s">
        <v>206</v>
      </c>
      <c r="I45" s="37">
        <v>0</v>
      </c>
      <c r="J45" s="35">
        <v>0</v>
      </c>
      <c r="K45" s="36">
        <v>0</v>
      </c>
      <c r="L45" s="35">
        <v>117.09363500000001</v>
      </c>
      <c r="M45" s="35">
        <v>0</v>
      </c>
      <c r="N45" s="38">
        <v>117.09363500000001</v>
      </c>
      <c r="O45" s="37">
        <v>0</v>
      </c>
      <c r="P45" s="35">
        <v>0</v>
      </c>
      <c r="Q45" s="36">
        <v>0</v>
      </c>
      <c r="R45" s="35">
        <v>0</v>
      </c>
      <c r="S45" s="35">
        <v>0</v>
      </c>
      <c r="T45" s="38">
        <v>0</v>
      </c>
      <c r="U45" s="26" t="s">
        <v>17</v>
      </c>
      <c r="V45" s="32" t="s">
        <v>17</v>
      </c>
    </row>
    <row r="46" spans="1:22" ht="15" x14ac:dyDescent="0.2">
      <c r="A46" s="31" t="s">
        <v>9</v>
      </c>
      <c r="B46" s="8" t="s">
        <v>30</v>
      </c>
      <c r="C46" s="8" t="s">
        <v>25</v>
      </c>
      <c r="D46" s="8" t="s">
        <v>150</v>
      </c>
      <c r="E46" s="8" t="s">
        <v>151</v>
      </c>
      <c r="F46" s="8" t="s">
        <v>40</v>
      </c>
      <c r="G46" s="8" t="s">
        <v>41</v>
      </c>
      <c r="H46" s="15" t="s">
        <v>41</v>
      </c>
      <c r="I46" s="37">
        <v>976.87403099999995</v>
      </c>
      <c r="J46" s="35">
        <v>56.965600000000002</v>
      </c>
      <c r="K46" s="36">
        <v>1033.8396299999999</v>
      </c>
      <c r="L46" s="35">
        <v>2961.4945499999999</v>
      </c>
      <c r="M46" s="35">
        <v>161.947123</v>
      </c>
      <c r="N46" s="38">
        <v>3123.4416729999998</v>
      </c>
      <c r="O46" s="37">
        <v>865.30732</v>
      </c>
      <c r="P46" s="35">
        <v>56.155796000000002</v>
      </c>
      <c r="Q46" s="36">
        <v>921.46311600000001</v>
      </c>
      <c r="R46" s="35">
        <v>2692.2751459999999</v>
      </c>
      <c r="S46" s="35">
        <v>193.72617099999999</v>
      </c>
      <c r="T46" s="38">
        <v>2886.0013159999999</v>
      </c>
      <c r="U46" s="27">
        <f t="shared" si="6"/>
        <v>12.19544353417179</v>
      </c>
      <c r="V46" s="33">
        <f t="shared" si="7"/>
        <v>8.2273128457575506</v>
      </c>
    </row>
    <row r="47" spans="1:22" ht="15" x14ac:dyDescent="0.2">
      <c r="A47" s="31" t="s">
        <v>9</v>
      </c>
      <c r="B47" s="8" t="s">
        <v>30</v>
      </c>
      <c r="C47" s="8" t="s">
        <v>25</v>
      </c>
      <c r="D47" s="8" t="s">
        <v>201</v>
      </c>
      <c r="E47" s="8" t="s">
        <v>202</v>
      </c>
      <c r="F47" s="8" t="s">
        <v>26</v>
      </c>
      <c r="G47" s="8" t="s">
        <v>27</v>
      </c>
      <c r="H47" s="15" t="s">
        <v>73</v>
      </c>
      <c r="I47" s="37">
        <v>0</v>
      </c>
      <c r="J47" s="35">
        <v>0</v>
      </c>
      <c r="K47" s="36">
        <v>0</v>
      </c>
      <c r="L47" s="35">
        <v>0</v>
      </c>
      <c r="M47" s="35">
        <v>354.29793999999998</v>
      </c>
      <c r="N47" s="38">
        <v>354.29793999999998</v>
      </c>
      <c r="O47" s="37">
        <v>0</v>
      </c>
      <c r="P47" s="35">
        <v>0</v>
      </c>
      <c r="Q47" s="36">
        <v>0</v>
      </c>
      <c r="R47" s="35">
        <v>0</v>
      </c>
      <c r="S47" s="35">
        <v>0</v>
      </c>
      <c r="T47" s="38">
        <v>0</v>
      </c>
      <c r="U47" s="26" t="s">
        <v>17</v>
      </c>
      <c r="V47" s="32" t="s">
        <v>17</v>
      </c>
    </row>
    <row r="48" spans="1:22" ht="15" x14ac:dyDescent="0.2">
      <c r="A48" s="31" t="s">
        <v>9</v>
      </c>
      <c r="B48" s="8" t="s">
        <v>30</v>
      </c>
      <c r="C48" s="8" t="s">
        <v>25</v>
      </c>
      <c r="D48" s="8" t="s">
        <v>152</v>
      </c>
      <c r="E48" s="40" t="s">
        <v>153</v>
      </c>
      <c r="F48" s="8" t="s">
        <v>20</v>
      </c>
      <c r="G48" s="8" t="s">
        <v>154</v>
      </c>
      <c r="H48" s="15" t="s">
        <v>154</v>
      </c>
      <c r="I48" s="37">
        <v>1375.00098</v>
      </c>
      <c r="J48" s="35">
        <v>60.280718999999998</v>
      </c>
      <c r="K48" s="36">
        <v>1435.2817</v>
      </c>
      <c r="L48" s="35">
        <v>4054.40229</v>
      </c>
      <c r="M48" s="35">
        <v>156.056915</v>
      </c>
      <c r="N48" s="38">
        <v>4210.4592050000001</v>
      </c>
      <c r="O48" s="37">
        <v>1559.22381</v>
      </c>
      <c r="P48" s="35">
        <v>50.018996000000001</v>
      </c>
      <c r="Q48" s="36">
        <v>1609.242806</v>
      </c>
      <c r="R48" s="35">
        <v>4450.7180699999999</v>
      </c>
      <c r="S48" s="35">
        <v>133.94274200000001</v>
      </c>
      <c r="T48" s="38">
        <v>4584.6608120000001</v>
      </c>
      <c r="U48" s="27">
        <f t="shared" si="6"/>
        <v>-10.810121713851551</v>
      </c>
      <c r="V48" s="33">
        <f t="shared" si="7"/>
        <v>-8.1620347141179046</v>
      </c>
    </row>
    <row r="49" spans="1:22" ht="15" x14ac:dyDescent="0.2">
      <c r="A49" s="31" t="s">
        <v>9</v>
      </c>
      <c r="B49" s="8" t="s">
        <v>30</v>
      </c>
      <c r="C49" s="8" t="s">
        <v>31</v>
      </c>
      <c r="D49" s="8" t="s">
        <v>155</v>
      </c>
      <c r="E49" s="8" t="s">
        <v>156</v>
      </c>
      <c r="F49" s="8" t="s">
        <v>34</v>
      </c>
      <c r="G49" s="8" t="s">
        <v>35</v>
      </c>
      <c r="H49" s="15" t="s">
        <v>36</v>
      </c>
      <c r="I49" s="37">
        <v>334.89853499999998</v>
      </c>
      <c r="J49" s="35">
        <v>37.335383999999998</v>
      </c>
      <c r="K49" s="36">
        <v>372.23391900000001</v>
      </c>
      <c r="L49" s="35">
        <v>682.273954</v>
      </c>
      <c r="M49" s="35">
        <v>67.969853000000001</v>
      </c>
      <c r="N49" s="38">
        <v>750.24380699999995</v>
      </c>
      <c r="O49" s="37">
        <v>198.412668</v>
      </c>
      <c r="P49" s="35">
        <v>10.822842</v>
      </c>
      <c r="Q49" s="36">
        <v>209.23551</v>
      </c>
      <c r="R49" s="35">
        <v>504.52625899999998</v>
      </c>
      <c r="S49" s="35">
        <v>37.71819</v>
      </c>
      <c r="T49" s="38">
        <v>542.24444900000003</v>
      </c>
      <c r="U49" s="27">
        <f t="shared" si="6"/>
        <v>77.901886252481717</v>
      </c>
      <c r="V49" s="33">
        <f t="shared" si="7"/>
        <v>38.358964925060924</v>
      </c>
    </row>
    <row r="50" spans="1:22" ht="15" x14ac:dyDescent="0.2">
      <c r="A50" s="31" t="s">
        <v>9</v>
      </c>
      <c r="B50" s="8" t="s">
        <v>30</v>
      </c>
      <c r="C50" s="8" t="s">
        <v>31</v>
      </c>
      <c r="D50" s="8" t="s">
        <v>157</v>
      </c>
      <c r="E50" s="8" t="s">
        <v>158</v>
      </c>
      <c r="F50" s="8" t="s">
        <v>34</v>
      </c>
      <c r="G50" s="8" t="s">
        <v>83</v>
      </c>
      <c r="H50" s="15" t="s">
        <v>159</v>
      </c>
      <c r="I50" s="37">
        <v>0</v>
      </c>
      <c r="J50" s="35">
        <v>0</v>
      </c>
      <c r="K50" s="36">
        <v>0</v>
      </c>
      <c r="L50" s="35">
        <v>0</v>
      </c>
      <c r="M50" s="35">
        <v>0</v>
      </c>
      <c r="N50" s="38">
        <v>0</v>
      </c>
      <c r="O50" s="37">
        <v>0</v>
      </c>
      <c r="P50" s="35">
        <v>16.090800000000002</v>
      </c>
      <c r="Q50" s="36">
        <v>16.090800000000002</v>
      </c>
      <c r="R50" s="35">
        <v>0</v>
      </c>
      <c r="S50" s="35">
        <v>53.713799999999999</v>
      </c>
      <c r="T50" s="38">
        <v>53.713799999999999</v>
      </c>
      <c r="U50" s="26" t="s">
        <v>17</v>
      </c>
      <c r="V50" s="32" t="s">
        <v>17</v>
      </c>
    </row>
    <row r="51" spans="1:22" ht="15" x14ac:dyDescent="0.2">
      <c r="A51" s="31" t="s">
        <v>9</v>
      </c>
      <c r="B51" s="8" t="s">
        <v>30</v>
      </c>
      <c r="C51" s="8" t="s">
        <v>31</v>
      </c>
      <c r="D51" s="8" t="s">
        <v>195</v>
      </c>
      <c r="E51" s="8" t="s">
        <v>196</v>
      </c>
      <c r="F51" s="8" t="s">
        <v>34</v>
      </c>
      <c r="G51" s="8" t="s">
        <v>83</v>
      </c>
      <c r="H51" s="15" t="s">
        <v>131</v>
      </c>
      <c r="I51" s="37">
        <v>20.458048000000002</v>
      </c>
      <c r="J51" s="35">
        <v>1.5485</v>
      </c>
      <c r="K51" s="36">
        <v>22.006547999999999</v>
      </c>
      <c r="L51" s="35">
        <v>132.103373</v>
      </c>
      <c r="M51" s="35">
        <v>7.8944299999999998</v>
      </c>
      <c r="N51" s="38">
        <v>139.997803</v>
      </c>
      <c r="O51" s="37">
        <v>0</v>
      </c>
      <c r="P51" s="35">
        <v>0</v>
      </c>
      <c r="Q51" s="36">
        <v>0</v>
      </c>
      <c r="R51" s="35">
        <v>291.60806100000002</v>
      </c>
      <c r="S51" s="35">
        <v>38.289102</v>
      </c>
      <c r="T51" s="38">
        <v>329.89716299999998</v>
      </c>
      <c r="U51" s="26" t="s">
        <v>17</v>
      </c>
      <c r="V51" s="33">
        <f t="shared" si="7"/>
        <v>-57.563198868733522</v>
      </c>
    </row>
    <row r="52" spans="1:22" ht="15" x14ac:dyDescent="0.2">
      <c r="A52" s="31" t="s">
        <v>9</v>
      </c>
      <c r="B52" s="8" t="s">
        <v>30</v>
      </c>
      <c r="C52" s="8" t="s">
        <v>31</v>
      </c>
      <c r="D52" s="8" t="s">
        <v>160</v>
      </c>
      <c r="E52" s="8" t="s">
        <v>163</v>
      </c>
      <c r="F52" s="8" t="s">
        <v>34</v>
      </c>
      <c r="G52" s="8" t="s">
        <v>161</v>
      </c>
      <c r="H52" s="15" t="s">
        <v>162</v>
      </c>
      <c r="I52" s="37">
        <v>73.308801000000003</v>
      </c>
      <c r="J52" s="35">
        <v>31.569510000000001</v>
      </c>
      <c r="K52" s="36">
        <v>104.878311</v>
      </c>
      <c r="L52" s="35">
        <v>235.91908799999999</v>
      </c>
      <c r="M52" s="35">
        <v>93.938452999999996</v>
      </c>
      <c r="N52" s="38">
        <v>329.85754100000003</v>
      </c>
      <c r="O52" s="37">
        <v>0</v>
      </c>
      <c r="P52" s="35">
        <v>0</v>
      </c>
      <c r="Q52" s="36">
        <v>0</v>
      </c>
      <c r="R52" s="35">
        <v>0</v>
      </c>
      <c r="S52" s="35">
        <v>0</v>
      </c>
      <c r="T52" s="38">
        <v>0</v>
      </c>
      <c r="U52" s="26" t="s">
        <v>17</v>
      </c>
      <c r="V52" s="32" t="s">
        <v>17</v>
      </c>
    </row>
    <row r="53" spans="1:22" ht="15" x14ac:dyDescent="0.2">
      <c r="A53" s="31" t="s">
        <v>9</v>
      </c>
      <c r="B53" s="8" t="s">
        <v>30</v>
      </c>
      <c r="C53" s="8" t="s">
        <v>31</v>
      </c>
      <c r="D53" s="8" t="s">
        <v>160</v>
      </c>
      <c r="E53" s="8" t="s">
        <v>217</v>
      </c>
      <c r="F53" s="8" t="s">
        <v>34</v>
      </c>
      <c r="G53" s="8" t="s">
        <v>161</v>
      </c>
      <c r="H53" s="15" t="s">
        <v>162</v>
      </c>
      <c r="I53" s="37">
        <v>0</v>
      </c>
      <c r="J53" s="35">
        <v>0</v>
      </c>
      <c r="K53" s="36">
        <v>0</v>
      </c>
      <c r="L53" s="35">
        <v>0</v>
      </c>
      <c r="M53" s="35">
        <v>0</v>
      </c>
      <c r="N53" s="38">
        <v>0</v>
      </c>
      <c r="O53" s="37">
        <v>191.14124799999999</v>
      </c>
      <c r="P53" s="35">
        <v>30.849384000000001</v>
      </c>
      <c r="Q53" s="36">
        <v>221.99063200000001</v>
      </c>
      <c r="R53" s="35">
        <v>191.14124799999999</v>
      </c>
      <c r="S53" s="35">
        <v>30.849384000000001</v>
      </c>
      <c r="T53" s="38">
        <v>221.99063200000001</v>
      </c>
      <c r="U53" s="26" t="s">
        <v>17</v>
      </c>
      <c r="V53" s="32" t="s">
        <v>17</v>
      </c>
    </row>
    <row r="54" spans="1:22" ht="15" x14ac:dyDescent="0.2">
      <c r="A54" s="31" t="s">
        <v>9</v>
      </c>
      <c r="B54" s="8" t="s">
        <v>30</v>
      </c>
      <c r="C54" s="8" t="s">
        <v>31</v>
      </c>
      <c r="D54" s="8" t="s">
        <v>160</v>
      </c>
      <c r="E54" s="8" t="s">
        <v>163</v>
      </c>
      <c r="F54" s="8" t="s">
        <v>34</v>
      </c>
      <c r="G54" s="8" t="s">
        <v>161</v>
      </c>
      <c r="H54" s="15" t="s">
        <v>162</v>
      </c>
      <c r="I54" s="37">
        <v>0</v>
      </c>
      <c r="J54" s="35">
        <v>0</v>
      </c>
      <c r="K54" s="36">
        <v>0</v>
      </c>
      <c r="L54" s="35">
        <v>0</v>
      </c>
      <c r="M54" s="35">
        <v>0</v>
      </c>
      <c r="N54" s="38">
        <v>0</v>
      </c>
      <c r="O54" s="37">
        <v>0</v>
      </c>
      <c r="P54" s="35">
        <v>0</v>
      </c>
      <c r="Q54" s="36">
        <v>0</v>
      </c>
      <c r="R54" s="35">
        <v>382.827945</v>
      </c>
      <c r="S54" s="35">
        <v>45.419376999999997</v>
      </c>
      <c r="T54" s="38">
        <v>428.247322</v>
      </c>
      <c r="U54" s="26" t="s">
        <v>17</v>
      </c>
      <c r="V54" s="32" t="s">
        <v>17</v>
      </c>
    </row>
    <row r="55" spans="1:22" ht="15" x14ac:dyDescent="0.2">
      <c r="A55" s="31" t="s">
        <v>9</v>
      </c>
      <c r="B55" s="8" t="s">
        <v>30</v>
      </c>
      <c r="C55" s="8" t="s">
        <v>31</v>
      </c>
      <c r="D55" s="8" t="s">
        <v>207</v>
      </c>
      <c r="E55" s="8" t="s">
        <v>35</v>
      </c>
      <c r="F55" s="8" t="s">
        <v>34</v>
      </c>
      <c r="G55" s="8" t="s">
        <v>35</v>
      </c>
      <c r="H55" s="15" t="s">
        <v>208</v>
      </c>
      <c r="I55" s="37">
        <v>0</v>
      </c>
      <c r="J55" s="35">
        <v>0</v>
      </c>
      <c r="K55" s="36">
        <v>0</v>
      </c>
      <c r="L55" s="35">
        <v>0</v>
      </c>
      <c r="M55" s="35">
        <v>0</v>
      </c>
      <c r="N55" s="38">
        <v>0</v>
      </c>
      <c r="O55" s="37">
        <v>0</v>
      </c>
      <c r="P55" s="35">
        <v>0</v>
      </c>
      <c r="Q55" s="36">
        <v>0</v>
      </c>
      <c r="R55" s="35">
        <v>95.753100000000003</v>
      </c>
      <c r="S55" s="35">
        <v>0</v>
      </c>
      <c r="T55" s="38">
        <v>95.753100000000003</v>
      </c>
      <c r="U55" s="26" t="s">
        <v>17</v>
      </c>
      <c r="V55" s="32" t="s">
        <v>17</v>
      </c>
    </row>
    <row r="56" spans="1:22" ht="15" x14ac:dyDescent="0.2">
      <c r="A56" s="31" t="s">
        <v>9</v>
      </c>
      <c r="B56" s="8" t="s">
        <v>30</v>
      </c>
      <c r="C56" s="8" t="s">
        <v>25</v>
      </c>
      <c r="D56" s="8" t="s">
        <v>164</v>
      </c>
      <c r="E56" s="8" t="s">
        <v>165</v>
      </c>
      <c r="F56" s="8" t="s">
        <v>34</v>
      </c>
      <c r="G56" s="8" t="s">
        <v>65</v>
      </c>
      <c r="H56" s="15" t="s">
        <v>166</v>
      </c>
      <c r="I56" s="37">
        <v>1188.2212890000001</v>
      </c>
      <c r="J56" s="35">
        <v>67.273922999999996</v>
      </c>
      <c r="K56" s="36">
        <v>1255.495212</v>
      </c>
      <c r="L56" s="35">
        <v>3314.328931</v>
      </c>
      <c r="M56" s="35">
        <v>182.26686699999999</v>
      </c>
      <c r="N56" s="38">
        <v>3496.5957979999998</v>
      </c>
      <c r="O56" s="37">
        <v>1123.8854249999999</v>
      </c>
      <c r="P56" s="35">
        <v>60.260531999999998</v>
      </c>
      <c r="Q56" s="36">
        <v>1184.145957</v>
      </c>
      <c r="R56" s="35">
        <v>3468.7169269999999</v>
      </c>
      <c r="S56" s="35">
        <v>135.05417700000001</v>
      </c>
      <c r="T56" s="38">
        <v>3603.7711039999999</v>
      </c>
      <c r="U56" s="27">
        <f t="shared" si="6"/>
        <v>6.025376734871557</v>
      </c>
      <c r="V56" s="33">
        <f t="shared" si="7"/>
        <v>-2.9739765070273427</v>
      </c>
    </row>
    <row r="57" spans="1:22" ht="15" x14ac:dyDescent="0.2">
      <c r="A57" s="31" t="s">
        <v>9</v>
      </c>
      <c r="B57" s="8" t="s">
        <v>30</v>
      </c>
      <c r="C57" s="8" t="s">
        <v>25</v>
      </c>
      <c r="D57" s="8" t="s">
        <v>167</v>
      </c>
      <c r="E57" s="40" t="s">
        <v>168</v>
      </c>
      <c r="F57" s="8" t="s">
        <v>20</v>
      </c>
      <c r="G57" s="8" t="s">
        <v>144</v>
      </c>
      <c r="H57" s="15" t="s">
        <v>169</v>
      </c>
      <c r="I57" s="37">
        <v>0</v>
      </c>
      <c r="J57" s="35">
        <v>0</v>
      </c>
      <c r="K57" s="36">
        <v>0</v>
      </c>
      <c r="L57" s="35">
        <v>46.295617999999997</v>
      </c>
      <c r="M57" s="35">
        <v>4.7794860000000003</v>
      </c>
      <c r="N57" s="38">
        <v>51.075104000000003</v>
      </c>
      <c r="O57" s="37">
        <v>60.066116999999998</v>
      </c>
      <c r="P57" s="35">
        <v>4.3793629999999997</v>
      </c>
      <c r="Q57" s="36">
        <v>64.445480000000003</v>
      </c>
      <c r="R57" s="35">
        <v>392.513395</v>
      </c>
      <c r="S57" s="35">
        <v>25.065640999999999</v>
      </c>
      <c r="T57" s="38">
        <v>417.57903599999997</v>
      </c>
      <c r="U57" s="26" t="s">
        <v>17</v>
      </c>
      <c r="V57" s="33">
        <f t="shared" si="7"/>
        <v>-87.768757625083467</v>
      </c>
    </row>
    <row r="58" spans="1:22" ht="15" x14ac:dyDescent="0.2">
      <c r="A58" s="31" t="s">
        <v>9</v>
      </c>
      <c r="B58" s="8" t="s">
        <v>30</v>
      </c>
      <c r="C58" s="8" t="s">
        <v>25</v>
      </c>
      <c r="D58" s="8" t="s">
        <v>170</v>
      </c>
      <c r="E58" s="8" t="s">
        <v>95</v>
      </c>
      <c r="F58" s="8" t="s">
        <v>56</v>
      </c>
      <c r="G58" s="8" t="s">
        <v>56</v>
      </c>
      <c r="H58" s="15" t="s">
        <v>96</v>
      </c>
      <c r="I58" s="37">
        <v>1207.067219</v>
      </c>
      <c r="J58" s="35">
        <v>223.053168</v>
      </c>
      <c r="K58" s="36">
        <v>1430.1203860000001</v>
      </c>
      <c r="L58" s="35">
        <v>3651.2336049999999</v>
      </c>
      <c r="M58" s="35">
        <v>582.37812799999995</v>
      </c>
      <c r="N58" s="38">
        <v>4233.6117329999997</v>
      </c>
      <c r="O58" s="37">
        <v>1143.284688</v>
      </c>
      <c r="P58" s="35">
        <v>134.46520599999999</v>
      </c>
      <c r="Q58" s="36">
        <v>1277.749894</v>
      </c>
      <c r="R58" s="35">
        <v>3152.7407880000001</v>
      </c>
      <c r="S58" s="35">
        <v>478.14800700000001</v>
      </c>
      <c r="T58" s="38">
        <v>3630.8887949999998</v>
      </c>
      <c r="U58" s="27">
        <f t="shared" si="6"/>
        <v>11.924907426366804</v>
      </c>
      <c r="V58" s="33">
        <f t="shared" si="7"/>
        <v>16.599873255000098</v>
      </c>
    </row>
    <row r="59" spans="1:22" ht="15" x14ac:dyDescent="0.2">
      <c r="A59" s="31" t="s">
        <v>9</v>
      </c>
      <c r="B59" s="8" t="s">
        <v>30</v>
      </c>
      <c r="C59" s="8" t="s">
        <v>31</v>
      </c>
      <c r="D59" s="8" t="s">
        <v>171</v>
      </c>
      <c r="E59" s="8" t="s">
        <v>172</v>
      </c>
      <c r="F59" s="8" t="s">
        <v>26</v>
      </c>
      <c r="G59" s="8" t="s">
        <v>27</v>
      </c>
      <c r="H59" s="15" t="s">
        <v>173</v>
      </c>
      <c r="I59" s="37">
        <v>0</v>
      </c>
      <c r="J59" s="35">
        <v>0</v>
      </c>
      <c r="K59" s="36">
        <v>0</v>
      </c>
      <c r="L59" s="35">
        <v>0</v>
      </c>
      <c r="M59" s="35">
        <v>0</v>
      </c>
      <c r="N59" s="38">
        <v>0</v>
      </c>
      <c r="O59" s="37">
        <v>0</v>
      </c>
      <c r="P59" s="35">
        <v>3.4324919999999999</v>
      </c>
      <c r="Q59" s="36">
        <v>3.4324919999999999</v>
      </c>
      <c r="R59" s="35">
        <v>0</v>
      </c>
      <c r="S59" s="35">
        <v>4.552492</v>
      </c>
      <c r="T59" s="38">
        <v>4.552492</v>
      </c>
      <c r="U59" s="26" t="s">
        <v>17</v>
      </c>
      <c r="V59" s="32" t="s">
        <v>17</v>
      </c>
    </row>
    <row r="60" spans="1:22" ht="15" x14ac:dyDescent="0.2">
      <c r="A60" s="31" t="s">
        <v>9</v>
      </c>
      <c r="B60" s="8" t="s">
        <v>30</v>
      </c>
      <c r="C60" s="8" t="s">
        <v>31</v>
      </c>
      <c r="D60" s="8" t="s">
        <v>174</v>
      </c>
      <c r="E60" s="8" t="s">
        <v>175</v>
      </c>
      <c r="F60" s="8" t="s">
        <v>44</v>
      </c>
      <c r="G60" s="8" t="s">
        <v>44</v>
      </c>
      <c r="H60" s="15" t="s">
        <v>176</v>
      </c>
      <c r="I60" s="37">
        <v>0</v>
      </c>
      <c r="J60" s="35">
        <v>0</v>
      </c>
      <c r="K60" s="36">
        <v>0</v>
      </c>
      <c r="L60" s="35">
        <v>44.893360999999999</v>
      </c>
      <c r="M60" s="35">
        <v>15.056792</v>
      </c>
      <c r="N60" s="38">
        <v>59.950153</v>
      </c>
      <c r="O60" s="37">
        <v>22</v>
      </c>
      <c r="P60" s="35">
        <v>12.957000000000001</v>
      </c>
      <c r="Q60" s="36">
        <v>34.957000000000001</v>
      </c>
      <c r="R60" s="35">
        <v>65.811999999999998</v>
      </c>
      <c r="S60" s="35">
        <v>32.837000000000003</v>
      </c>
      <c r="T60" s="38">
        <v>98.649000000000001</v>
      </c>
      <c r="U60" s="26" t="s">
        <v>17</v>
      </c>
      <c r="V60" s="33">
        <f t="shared" si="7"/>
        <v>-39.228828472665711</v>
      </c>
    </row>
    <row r="61" spans="1:22" ht="15" x14ac:dyDescent="0.2">
      <c r="A61" s="31" t="s">
        <v>9</v>
      </c>
      <c r="B61" s="8" t="s">
        <v>30</v>
      </c>
      <c r="C61" s="8" t="s">
        <v>31</v>
      </c>
      <c r="D61" s="8" t="s">
        <v>218</v>
      </c>
      <c r="E61" s="8" t="s">
        <v>149</v>
      </c>
      <c r="F61" s="8" t="s">
        <v>34</v>
      </c>
      <c r="G61" s="8" t="s">
        <v>113</v>
      </c>
      <c r="H61" s="15" t="s">
        <v>149</v>
      </c>
      <c r="I61" s="37">
        <v>0</v>
      </c>
      <c r="J61" s="35">
        <v>8.7974700000000006</v>
      </c>
      <c r="K61" s="36">
        <v>8.7974700000000006</v>
      </c>
      <c r="L61" s="35">
        <v>0</v>
      </c>
      <c r="M61" s="35">
        <v>8.7974700000000006</v>
      </c>
      <c r="N61" s="38">
        <v>8.7974700000000006</v>
      </c>
      <c r="O61" s="37">
        <v>0</v>
      </c>
      <c r="P61" s="35">
        <v>0</v>
      </c>
      <c r="Q61" s="36">
        <v>0</v>
      </c>
      <c r="R61" s="35">
        <v>0</v>
      </c>
      <c r="S61" s="35">
        <v>0</v>
      </c>
      <c r="T61" s="38">
        <v>0</v>
      </c>
      <c r="U61" s="26" t="s">
        <v>17</v>
      </c>
      <c r="V61" s="32" t="s">
        <v>17</v>
      </c>
    </row>
    <row r="62" spans="1:22" ht="15" x14ac:dyDescent="0.2">
      <c r="A62" s="31" t="s">
        <v>9</v>
      </c>
      <c r="B62" s="8" t="s">
        <v>30</v>
      </c>
      <c r="C62" s="8" t="s">
        <v>31</v>
      </c>
      <c r="D62" s="8" t="s">
        <v>219</v>
      </c>
      <c r="E62" s="8" t="s">
        <v>220</v>
      </c>
      <c r="F62" s="8" t="s">
        <v>177</v>
      </c>
      <c r="G62" s="8" t="s">
        <v>221</v>
      </c>
      <c r="H62" s="15" t="s">
        <v>222</v>
      </c>
      <c r="I62" s="37">
        <v>0</v>
      </c>
      <c r="J62" s="35">
        <v>0</v>
      </c>
      <c r="K62" s="36">
        <v>0</v>
      </c>
      <c r="L62" s="35">
        <v>0</v>
      </c>
      <c r="M62" s="35">
        <v>0</v>
      </c>
      <c r="N62" s="38">
        <v>0</v>
      </c>
      <c r="O62" s="37">
        <v>3.3815520000000001</v>
      </c>
      <c r="P62" s="35">
        <v>6.5695899999999998</v>
      </c>
      <c r="Q62" s="36">
        <v>9.9511420000000008</v>
      </c>
      <c r="R62" s="35">
        <v>3.3815520000000001</v>
      </c>
      <c r="S62" s="35">
        <v>6.5695899999999998</v>
      </c>
      <c r="T62" s="38">
        <v>9.9511420000000008</v>
      </c>
      <c r="U62" s="26" t="s">
        <v>17</v>
      </c>
      <c r="V62" s="32" t="s">
        <v>17</v>
      </c>
    </row>
    <row r="63" spans="1:22" ht="15" x14ac:dyDescent="0.2">
      <c r="A63" s="31" t="s">
        <v>9</v>
      </c>
      <c r="B63" s="8" t="s">
        <v>30</v>
      </c>
      <c r="C63" s="8" t="s">
        <v>25</v>
      </c>
      <c r="D63" s="8" t="s">
        <v>178</v>
      </c>
      <c r="E63" s="8" t="s">
        <v>179</v>
      </c>
      <c r="F63" s="8" t="s">
        <v>26</v>
      </c>
      <c r="G63" s="8" t="s">
        <v>27</v>
      </c>
      <c r="H63" s="15" t="s">
        <v>73</v>
      </c>
      <c r="I63" s="37">
        <v>413.99837400000001</v>
      </c>
      <c r="J63" s="35">
        <v>87.572692000000004</v>
      </c>
      <c r="K63" s="36">
        <v>501.57106599999997</v>
      </c>
      <c r="L63" s="35">
        <v>1157.182687</v>
      </c>
      <c r="M63" s="35">
        <v>230.46555900000001</v>
      </c>
      <c r="N63" s="38">
        <v>1387.648246</v>
      </c>
      <c r="O63" s="37">
        <v>341.50030199999998</v>
      </c>
      <c r="P63" s="35">
        <v>61.054074999999997</v>
      </c>
      <c r="Q63" s="36">
        <v>402.55437699999999</v>
      </c>
      <c r="R63" s="35">
        <v>1184.611265</v>
      </c>
      <c r="S63" s="35">
        <v>180.77104199999999</v>
      </c>
      <c r="T63" s="38">
        <v>1365.3823070000001</v>
      </c>
      <c r="U63" s="27">
        <f t="shared" si="6"/>
        <v>24.597096605410897</v>
      </c>
      <c r="V63" s="33">
        <f t="shared" si="7"/>
        <v>1.6307475851889741</v>
      </c>
    </row>
    <row r="64" spans="1:22" ht="15" x14ac:dyDescent="0.2">
      <c r="A64" s="31" t="s">
        <v>9</v>
      </c>
      <c r="B64" s="8" t="s">
        <v>30</v>
      </c>
      <c r="C64" s="8" t="s">
        <v>25</v>
      </c>
      <c r="D64" s="8" t="s">
        <v>180</v>
      </c>
      <c r="E64" s="8" t="s">
        <v>181</v>
      </c>
      <c r="F64" s="8" t="s">
        <v>20</v>
      </c>
      <c r="G64" s="8" t="s">
        <v>109</v>
      </c>
      <c r="H64" s="15" t="s">
        <v>110</v>
      </c>
      <c r="I64" s="37">
        <v>1669.741139</v>
      </c>
      <c r="J64" s="35">
        <v>132.791168</v>
      </c>
      <c r="K64" s="36">
        <v>1802.5323069999999</v>
      </c>
      <c r="L64" s="35">
        <v>5774.9732759999997</v>
      </c>
      <c r="M64" s="35">
        <v>454.14396099999999</v>
      </c>
      <c r="N64" s="38">
        <v>6229.1172370000004</v>
      </c>
      <c r="O64" s="37">
        <v>2211.8732970000001</v>
      </c>
      <c r="P64" s="35">
        <v>192.52125899999999</v>
      </c>
      <c r="Q64" s="36">
        <v>2404.3945560000002</v>
      </c>
      <c r="R64" s="35">
        <v>5917.110858</v>
      </c>
      <c r="S64" s="35">
        <v>572.90921000000003</v>
      </c>
      <c r="T64" s="38">
        <v>6490.0200679999998</v>
      </c>
      <c r="U64" s="27">
        <f t="shared" si="6"/>
        <v>-25.03175893066696</v>
      </c>
      <c r="V64" s="33">
        <f t="shared" si="7"/>
        <v>-4.0200620069946957</v>
      </c>
    </row>
    <row r="65" spans="1:24" ht="15" x14ac:dyDescent="0.2">
      <c r="A65" s="31" t="s">
        <v>9</v>
      </c>
      <c r="B65" s="8" t="s">
        <v>30</v>
      </c>
      <c r="C65" s="8" t="s">
        <v>25</v>
      </c>
      <c r="D65" s="8" t="s">
        <v>182</v>
      </c>
      <c r="E65" s="8" t="s">
        <v>183</v>
      </c>
      <c r="F65" s="8" t="s">
        <v>56</v>
      </c>
      <c r="G65" s="8" t="s">
        <v>56</v>
      </c>
      <c r="H65" s="15" t="s">
        <v>184</v>
      </c>
      <c r="I65" s="37">
        <v>0</v>
      </c>
      <c r="J65" s="35">
        <v>291.82859999999999</v>
      </c>
      <c r="K65" s="36">
        <v>291.82859999999999</v>
      </c>
      <c r="L65" s="35">
        <v>0</v>
      </c>
      <c r="M65" s="35">
        <v>291.82859999999999</v>
      </c>
      <c r="N65" s="38">
        <v>291.82859999999999</v>
      </c>
      <c r="O65" s="37">
        <v>3047.3481999999999</v>
      </c>
      <c r="P65" s="35">
        <v>150.45490000000001</v>
      </c>
      <c r="Q65" s="36">
        <v>3197.8031000000001</v>
      </c>
      <c r="R65" s="35">
        <v>6949.7326000000003</v>
      </c>
      <c r="S65" s="35">
        <v>452.73849999999999</v>
      </c>
      <c r="T65" s="38">
        <v>7402.4710999999998</v>
      </c>
      <c r="U65" s="27">
        <f t="shared" si="6"/>
        <v>-90.874091028306282</v>
      </c>
      <c r="V65" s="33">
        <f t="shared" si="7"/>
        <v>-96.057686736527742</v>
      </c>
    </row>
    <row r="66" spans="1:24" ht="15" x14ac:dyDescent="0.2">
      <c r="A66" s="31" t="s">
        <v>9</v>
      </c>
      <c r="B66" s="8" t="s">
        <v>30</v>
      </c>
      <c r="C66" s="8" t="s">
        <v>25</v>
      </c>
      <c r="D66" s="8" t="s">
        <v>185</v>
      </c>
      <c r="E66" s="8" t="s">
        <v>186</v>
      </c>
      <c r="F66" s="8" t="s">
        <v>20</v>
      </c>
      <c r="G66" s="8" t="s">
        <v>154</v>
      </c>
      <c r="H66" s="15" t="s">
        <v>187</v>
      </c>
      <c r="I66" s="37">
        <v>2629.0335</v>
      </c>
      <c r="J66" s="35">
        <v>99.567999999999998</v>
      </c>
      <c r="K66" s="36">
        <v>2728.6015000000002</v>
      </c>
      <c r="L66" s="35">
        <v>7752.0411999999997</v>
      </c>
      <c r="M66" s="35">
        <v>254.142</v>
      </c>
      <c r="N66" s="38">
        <v>8006.1832000000004</v>
      </c>
      <c r="O66" s="37">
        <v>0</v>
      </c>
      <c r="P66" s="35">
        <v>0</v>
      </c>
      <c r="Q66" s="36">
        <v>0</v>
      </c>
      <c r="R66" s="35">
        <v>0</v>
      </c>
      <c r="S66" s="35">
        <v>0</v>
      </c>
      <c r="T66" s="38">
        <v>0</v>
      </c>
      <c r="U66" s="26" t="s">
        <v>17</v>
      </c>
      <c r="V66" s="32" t="s">
        <v>17</v>
      </c>
    </row>
    <row r="67" spans="1:24" ht="15" x14ac:dyDescent="0.2">
      <c r="A67" s="31" t="s">
        <v>9</v>
      </c>
      <c r="B67" s="8" t="s">
        <v>30</v>
      </c>
      <c r="C67" s="8" t="s">
        <v>25</v>
      </c>
      <c r="D67" s="8" t="s">
        <v>188</v>
      </c>
      <c r="E67" s="8" t="s">
        <v>151</v>
      </c>
      <c r="F67" s="8" t="s">
        <v>26</v>
      </c>
      <c r="G67" s="8" t="s">
        <v>27</v>
      </c>
      <c r="H67" s="15" t="s">
        <v>27</v>
      </c>
      <c r="I67" s="37">
        <v>5133.9747219999999</v>
      </c>
      <c r="J67" s="35">
        <v>154.158984</v>
      </c>
      <c r="K67" s="36">
        <v>5288.1337050000002</v>
      </c>
      <c r="L67" s="35">
        <v>17063.329838000001</v>
      </c>
      <c r="M67" s="35">
        <v>532.40057300000001</v>
      </c>
      <c r="N67" s="38">
        <v>17595.730411</v>
      </c>
      <c r="O67" s="37">
        <v>5687.5588280000002</v>
      </c>
      <c r="P67" s="35">
        <v>166.978554</v>
      </c>
      <c r="Q67" s="36">
        <v>5854.5373810000001</v>
      </c>
      <c r="R67" s="35">
        <v>18425.022859000001</v>
      </c>
      <c r="S67" s="35">
        <v>502.94296300000002</v>
      </c>
      <c r="T67" s="38">
        <v>18927.965821999998</v>
      </c>
      <c r="U67" s="27">
        <f t="shared" si="6"/>
        <v>-9.674610291808472</v>
      </c>
      <c r="V67" s="33">
        <f t="shared" si="7"/>
        <v>-7.0384500031775099</v>
      </c>
    </row>
    <row r="68" spans="1:24" ht="15" x14ac:dyDescent="0.2">
      <c r="A68" s="31" t="s">
        <v>9</v>
      </c>
      <c r="B68" s="8" t="s">
        <v>30</v>
      </c>
      <c r="C68" s="8" t="s">
        <v>25</v>
      </c>
      <c r="D68" s="8" t="s">
        <v>188</v>
      </c>
      <c r="E68" s="8" t="s">
        <v>191</v>
      </c>
      <c r="F68" s="8" t="s">
        <v>26</v>
      </c>
      <c r="G68" s="8" t="s">
        <v>27</v>
      </c>
      <c r="H68" s="15" t="s">
        <v>27</v>
      </c>
      <c r="I68" s="37">
        <v>2193.0107360000002</v>
      </c>
      <c r="J68" s="35">
        <v>33.406131000000002</v>
      </c>
      <c r="K68" s="36">
        <v>2226.4168669999999</v>
      </c>
      <c r="L68" s="35">
        <v>7618.9823990000004</v>
      </c>
      <c r="M68" s="35">
        <v>103.2955</v>
      </c>
      <c r="N68" s="38">
        <v>7722.2778989999997</v>
      </c>
      <c r="O68" s="37">
        <v>1791.71937</v>
      </c>
      <c r="P68" s="35">
        <v>32.675201000000001</v>
      </c>
      <c r="Q68" s="36">
        <v>1824.394571</v>
      </c>
      <c r="R68" s="35">
        <v>5400.2328690000004</v>
      </c>
      <c r="S68" s="35">
        <v>72.115774000000002</v>
      </c>
      <c r="T68" s="38">
        <v>5472.3486430000003</v>
      </c>
      <c r="U68" s="27">
        <f t="shared" si="6"/>
        <v>22.035929200317696</v>
      </c>
      <c r="V68" s="33">
        <f t="shared" si="7"/>
        <v>41.114508646630441</v>
      </c>
    </row>
    <row r="69" spans="1:24" ht="15" x14ac:dyDescent="0.2">
      <c r="A69" s="31" t="s">
        <v>9</v>
      </c>
      <c r="B69" s="8" t="s">
        <v>30</v>
      </c>
      <c r="C69" s="8" t="s">
        <v>25</v>
      </c>
      <c r="D69" s="8" t="s">
        <v>188</v>
      </c>
      <c r="E69" s="8" t="s">
        <v>189</v>
      </c>
      <c r="F69" s="8" t="s">
        <v>26</v>
      </c>
      <c r="G69" s="8" t="s">
        <v>27</v>
      </c>
      <c r="H69" s="15" t="s">
        <v>190</v>
      </c>
      <c r="I69" s="37">
        <v>2692.8946190000001</v>
      </c>
      <c r="J69" s="35">
        <v>76.094322000000005</v>
      </c>
      <c r="K69" s="36">
        <v>2768.9889410000001</v>
      </c>
      <c r="L69" s="35">
        <v>6885.2938720000002</v>
      </c>
      <c r="M69" s="35">
        <v>181.60788199999999</v>
      </c>
      <c r="N69" s="38">
        <v>7066.9017530000001</v>
      </c>
      <c r="O69" s="37">
        <v>3128.0253400000001</v>
      </c>
      <c r="P69" s="35">
        <v>86.726472000000001</v>
      </c>
      <c r="Q69" s="36">
        <v>3214.751812</v>
      </c>
      <c r="R69" s="35">
        <v>9229.94535</v>
      </c>
      <c r="S69" s="35">
        <v>290.31310400000001</v>
      </c>
      <c r="T69" s="38">
        <v>9520.2584540000007</v>
      </c>
      <c r="U69" s="27">
        <f t="shared" si="6"/>
        <v>-13.866167501206771</v>
      </c>
      <c r="V69" s="33">
        <f t="shared" si="7"/>
        <v>-25.769853968294388</v>
      </c>
    </row>
    <row r="70" spans="1:24" ht="15" x14ac:dyDescent="0.2">
      <c r="A70" s="31" t="s">
        <v>9</v>
      </c>
      <c r="B70" s="8" t="s">
        <v>30</v>
      </c>
      <c r="C70" s="8" t="s">
        <v>25</v>
      </c>
      <c r="D70" s="8" t="s">
        <v>188</v>
      </c>
      <c r="E70" s="8" t="s">
        <v>192</v>
      </c>
      <c r="F70" s="8" t="s">
        <v>26</v>
      </c>
      <c r="G70" s="8" t="s">
        <v>27</v>
      </c>
      <c r="H70" s="15" t="s">
        <v>73</v>
      </c>
      <c r="I70" s="37">
        <v>1140.6993219999999</v>
      </c>
      <c r="J70" s="35">
        <v>36.301917000000003</v>
      </c>
      <c r="K70" s="36">
        <v>1177.0012389999999</v>
      </c>
      <c r="L70" s="35">
        <v>3982.2074109999999</v>
      </c>
      <c r="M70" s="35">
        <v>123.23758599999999</v>
      </c>
      <c r="N70" s="38">
        <v>4105.4449969999996</v>
      </c>
      <c r="O70" s="37">
        <v>769.36542999999995</v>
      </c>
      <c r="P70" s="35">
        <v>17.058174000000001</v>
      </c>
      <c r="Q70" s="36">
        <v>786.42360399999995</v>
      </c>
      <c r="R70" s="35">
        <v>2948.4614609999999</v>
      </c>
      <c r="S70" s="35">
        <v>93.498251999999994</v>
      </c>
      <c r="T70" s="38">
        <v>3041.9597130000002</v>
      </c>
      <c r="U70" s="27">
        <f t="shared" si="6"/>
        <v>49.665044768925839</v>
      </c>
      <c r="V70" s="33">
        <f t="shared" si="7"/>
        <v>34.96053151049734</v>
      </c>
    </row>
    <row r="71" spans="1:24" ht="15" x14ac:dyDescent="0.2">
      <c r="A71" s="31" t="s">
        <v>9</v>
      </c>
      <c r="B71" s="8" t="s">
        <v>30</v>
      </c>
      <c r="C71" s="8" t="s">
        <v>25</v>
      </c>
      <c r="D71" s="8" t="s">
        <v>188</v>
      </c>
      <c r="E71" s="8" t="s">
        <v>193</v>
      </c>
      <c r="F71" s="8" t="s">
        <v>26</v>
      </c>
      <c r="G71" s="8" t="s">
        <v>27</v>
      </c>
      <c r="H71" s="15" t="s">
        <v>190</v>
      </c>
      <c r="I71" s="37">
        <v>156.09261100000001</v>
      </c>
      <c r="J71" s="35">
        <v>4.302581</v>
      </c>
      <c r="K71" s="36">
        <v>160.39519200000001</v>
      </c>
      <c r="L71" s="35">
        <v>1113.811373</v>
      </c>
      <c r="M71" s="35">
        <v>38.815342000000001</v>
      </c>
      <c r="N71" s="38">
        <v>1152.6267150000001</v>
      </c>
      <c r="O71" s="37">
        <v>143.46647999999999</v>
      </c>
      <c r="P71" s="35">
        <v>2.5306099999999998</v>
      </c>
      <c r="Q71" s="36">
        <v>145.99708999999999</v>
      </c>
      <c r="R71" s="35">
        <v>406.64321999999999</v>
      </c>
      <c r="S71" s="35">
        <v>7.0620079999999996</v>
      </c>
      <c r="T71" s="38">
        <v>413.70522799999998</v>
      </c>
      <c r="U71" s="27">
        <f t="shared" si="6"/>
        <v>9.8619102613620733</v>
      </c>
      <c r="V71" s="32" t="s">
        <v>17</v>
      </c>
    </row>
    <row r="72" spans="1:24" ht="15" x14ac:dyDescent="0.2">
      <c r="A72" s="31"/>
      <c r="B72" s="8"/>
      <c r="C72" s="8"/>
      <c r="D72" s="8"/>
      <c r="E72" s="8"/>
      <c r="F72" s="8"/>
      <c r="G72" s="8"/>
      <c r="H72" s="15"/>
      <c r="I72" s="17"/>
      <c r="J72" s="9"/>
      <c r="K72" s="10"/>
      <c r="L72" s="9"/>
      <c r="M72" s="9"/>
      <c r="N72" s="18"/>
      <c r="O72" s="17"/>
      <c r="P72" s="9"/>
      <c r="Q72" s="10"/>
      <c r="R72" s="9"/>
      <c r="S72" s="9"/>
      <c r="T72" s="18"/>
      <c r="U72" s="27"/>
      <c r="V72" s="33"/>
    </row>
    <row r="73" spans="1:24" s="5" customFormat="1" ht="20.25" customHeight="1" x14ac:dyDescent="0.3">
      <c r="A73" s="55" t="s">
        <v>9</v>
      </c>
      <c r="B73" s="56"/>
      <c r="C73" s="56"/>
      <c r="D73" s="56"/>
      <c r="E73" s="56"/>
      <c r="F73" s="56"/>
      <c r="G73" s="56"/>
      <c r="H73" s="57"/>
      <c r="I73" s="19">
        <f t="shared" ref="I73:T73" si="8">SUM(I5:I71)</f>
        <v>86526.904236999995</v>
      </c>
      <c r="J73" s="11">
        <f t="shared" si="8"/>
        <v>8431.509549000004</v>
      </c>
      <c r="K73" s="11">
        <f t="shared" si="8"/>
        <v>94958.413785000026</v>
      </c>
      <c r="L73" s="11">
        <f t="shared" si="8"/>
        <v>266628.80723600002</v>
      </c>
      <c r="M73" s="11">
        <f t="shared" si="8"/>
        <v>24479.261330000008</v>
      </c>
      <c r="N73" s="20">
        <f t="shared" si="8"/>
        <v>291108.06856499991</v>
      </c>
      <c r="O73" s="19">
        <f t="shared" si="8"/>
        <v>109186.30079500002</v>
      </c>
      <c r="P73" s="11">
        <f t="shared" si="8"/>
        <v>7396.2705400000013</v>
      </c>
      <c r="Q73" s="11">
        <f t="shared" si="8"/>
        <v>116582.57133399996</v>
      </c>
      <c r="R73" s="11">
        <f t="shared" si="8"/>
        <v>310323.18551000004</v>
      </c>
      <c r="S73" s="11">
        <f t="shared" si="8"/>
        <v>20740.631319000004</v>
      </c>
      <c r="T73" s="20">
        <f t="shared" si="8"/>
        <v>331063.8168289999</v>
      </c>
      <c r="U73" s="28">
        <f>+((K73/Q73)-1)*100</f>
        <v>-18.548362162169518</v>
      </c>
      <c r="V73" s="34">
        <f>+((N73/T73)-1)*100</f>
        <v>-12.068896156247067</v>
      </c>
      <c r="X73" s="1"/>
    </row>
    <row r="74" spans="1:24" ht="15.75" x14ac:dyDescent="0.2">
      <c r="A74" s="16"/>
      <c r="B74" s="7"/>
      <c r="C74" s="7"/>
      <c r="D74" s="7"/>
      <c r="E74" s="7"/>
      <c r="F74" s="7"/>
      <c r="G74" s="7"/>
      <c r="H74" s="14"/>
      <c r="I74" s="21"/>
      <c r="J74" s="12"/>
      <c r="K74" s="13"/>
      <c r="L74" s="12"/>
      <c r="M74" s="12"/>
      <c r="N74" s="22"/>
      <c r="O74" s="21"/>
      <c r="P74" s="12"/>
      <c r="Q74" s="13"/>
      <c r="R74" s="12"/>
      <c r="S74" s="12"/>
      <c r="T74" s="22"/>
      <c r="U74" s="27"/>
      <c r="V74" s="33"/>
    </row>
    <row r="75" spans="1:24" ht="15" x14ac:dyDescent="0.2">
      <c r="A75" s="31" t="s">
        <v>21</v>
      </c>
      <c r="B75" s="8"/>
      <c r="C75" s="8" t="s">
        <v>25</v>
      </c>
      <c r="D75" s="8" t="s">
        <v>22</v>
      </c>
      <c r="E75" s="8" t="s">
        <v>24</v>
      </c>
      <c r="F75" s="8" t="s">
        <v>20</v>
      </c>
      <c r="G75" s="8" t="s">
        <v>20</v>
      </c>
      <c r="H75" s="15" t="s">
        <v>23</v>
      </c>
      <c r="I75" s="37">
        <v>28290.329915999999</v>
      </c>
      <c r="J75" s="35">
        <v>0</v>
      </c>
      <c r="K75" s="36">
        <v>28290.329915999999</v>
      </c>
      <c r="L75" s="35">
        <v>80903.040267000004</v>
      </c>
      <c r="M75" s="35">
        <v>0</v>
      </c>
      <c r="N75" s="38">
        <v>80903.040267000004</v>
      </c>
      <c r="O75" s="37">
        <v>28003.990937999999</v>
      </c>
      <c r="P75" s="35">
        <v>0</v>
      </c>
      <c r="Q75" s="36">
        <v>28003.990937999999</v>
      </c>
      <c r="R75" s="35">
        <v>80714.644442999997</v>
      </c>
      <c r="S75" s="35">
        <v>0</v>
      </c>
      <c r="T75" s="38">
        <v>80714.644442999997</v>
      </c>
      <c r="U75" s="27">
        <f t="shared" ref="U75" si="9">+((K75/Q75)-1)*100</f>
        <v>1.0224934675701958</v>
      </c>
      <c r="V75" s="33">
        <f t="shared" ref="V75" si="10">+((N75/T75)-1)*100</f>
        <v>0.23340971802590094</v>
      </c>
    </row>
    <row r="76" spans="1:24" ht="15" x14ac:dyDescent="0.2">
      <c r="A76" s="31" t="s">
        <v>21</v>
      </c>
      <c r="B76" s="8"/>
      <c r="C76" s="8" t="s">
        <v>25</v>
      </c>
      <c r="D76" s="8" t="s">
        <v>194</v>
      </c>
      <c r="E76" s="8" t="s">
        <v>28</v>
      </c>
      <c r="F76" s="8" t="s">
        <v>26</v>
      </c>
      <c r="G76" s="8" t="s">
        <v>27</v>
      </c>
      <c r="H76" s="15" t="s">
        <v>29</v>
      </c>
      <c r="I76" s="37">
        <v>2282.4002369999998</v>
      </c>
      <c r="J76" s="35">
        <v>0</v>
      </c>
      <c r="K76" s="36">
        <v>2282.4002369999998</v>
      </c>
      <c r="L76" s="35">
        <v>6646.9662369999996</v>
      </c>
      <c r="M76" s="35">
        <v>0</v>
      </c>
      <c r="N76" s="38">
        <v>6646.9662369999996</v>
      </c>
      <c r="O76" s="37">
        <v>1950.472933</v>
      </c>
      <c r="P76" s="35">
        <v>0</v>
      </c>
      <c r="Q76" s="36">
        <v>1950.472933</v>
      </c>
      <c r="R76" s="35">
        <v>4456.3618189999997</v>
      </c>
      <c r="S76" s="35">
        <v>0</v>
      </c>
      <c r="T76" s="38">
        <v>4456.3618189999997</v>
      </c>
      <c r="U76" s="27">
        <f t="shared" ref="U76" si="11">+((K76/Q76)-1)*100</f>
        <v>17.017785706437174</v>
      </c>
      <c r="V76" s="33">
        <f t="shared" ref="V76" si="12">+((N76/T76)-1)*100</f>
        <v>49.156789932545642</v>
      </c>
    </row>
    <row r="77" spans="1:24" ht="15.75" x14ac:dyDescent="0.2">
      <c r="A77" s="16"/>
      <c r="B77" s="7"/>
      <c r="C77" s="7"/>
      <c r="D77" s="7"/>
      <c r="E77" s="7"/>
      <c r="F77" s="7"/>
      <c r="G77" s="7"/>
      <c r="H77" s="14"/>
      <c r="I77" s="21"/>
      <c r="J77" s="12"/>
      <c r="K77" s="13"/>
      <c r="L77" s="12"/>
      <c r="M77" s="12"/>
      <c r="N77" s="22"/>
      <c r="O77" s="21"/>
      <c r="P77" s="12"/>
      <c r="Q77" s="13"/>
      <c r="R77" s="12"/>
      <c r="S77" s="12"/>
      <c r="T77" s="22"/>
      <c r="U77" s="27"/>
      <c r="V77" s="33"/>
    </row>
    <row r="78" spans="1:24" ht="21" thickBot="1" x14ac:dyDescent="0.35">
      <c r="A78" s="48" t="s">
        <v>18</v>
      </c>
      <c r="B78" s="49"/>
      <c r="C78" s="49"/>
      <c r="D78" s="49"/>
      <c r="E78" s="49"/>
      <c r="F78" s="49"/>
      <c r="G78" s="49"/>
      <c r="H78" s="50"/>
      <c r="I78" s="23">
        <f t="shared" ref="I78:T78" si="13">SUM(I75:I76)</f>
        <v>30572.730152999997</v>
      </c>
      <c r="J78" s="24">
        <f t="shared" si="13"/>
        <v>0</v>
      </c>
      <c r="K78" s="24">
        <f t="shared" si="13"/>
        <v>30572.730152999997</v>
      </c>
      <c r="L78" s="24">
        <f t="shared" si="13"/>
        <v>87550.006504000004</v>
      </c>
      <c r="M78" s="24">
        <f t="shared" si="13"/>
        <v>0</v>
      </c>
      <c r="N78" s="25">
        <f t="shared" si="13"/>
        <v>87550.006504000004</v>
      </c>
      <c r="O78" s="23">
        <f t="shared" si="13"/>
        <v>29954.463871</v>
      </c>
      <c r="P78" s="24">
        <f t="shared" si="13"/>
        <v>0</v>
      </c>
      <c r="Q78" s="24">
        <f t="shared" si="13"/>
        <v>29954.463871</v>
      </c>
      <c r="R78" s="24">
        <f t="shared" si="13"/>
        <v>85171.006261999995</v>
      </c>
      <c r="S78" s="24">
        <f t="shared" si="13"/>
        <v>0</v>
      </c>
      <c r="T78" s="25">
        <f t="shared" si="13"/>
        <v>85171.006261999995</v>
      </c>
      <c r="U78" s="44">
        <f>+((K78/Q78)-1)*100</f>
        <v>2.0640205234938813</v>
      </c>
      <c r="V78" s="45">
        <f>+((N78/T78)-1)*100</f>
        <v>2.7932043384362615</v>
      </c>
    </row>
    <row r="79" spans="1:24" ht="15" x14ac:dyDescent="0.2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4" ht="15" x14ac:dyDescent="0.2">
      <c r="A80" s="6" t="s">
        <v>214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 x14ac:dyDescent="0.2">
      <c r="A81" s="6" t="s">
        <v>19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 x14ac:dyDescent="0.2">
      <c r="A82" s="47" t="s">
        <v>223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 x14ac:dyDescent="0.2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 x14ac:dyDescent="0.2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 x14ac:dyDescent="0.2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 x14ac:dyDescent="0.2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 x14ac:dyDescent="0.2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 x14ac:dyDescent="0.2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 x14ac:dyDescent="0.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 x14ac:dyDescent="0.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 x14ac:dyDescent="0.2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</sheetData>
  <sortState ref="A75:T76">
    <sortCondition descending="1" ref="N75:N76"/>
  </sortState>
  <mergeCells count="5">
    <mergeCell ref="A78:H78"/>
    <mergeCell ref="A1:F1"/>
    <mergeCell ref="I3:N3"/>
    <mergeCell ref="O3:T3"/>
    <mergeCell ref="A73:H73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2014-05-05T16:20:23Z</dcterms:modified>
</cp:coreProperties>
</file>