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<sst xmlns="http://schemas.openxmlformats.org/spreadsheetml/2006/main" count="108" uniqueCount="56">
  <si>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</si>
  <si>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</si>
  <si>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</si>
  <si>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</si>
  <si>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</si>
  <si>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</si>
  <si>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</si>
  <si>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</si>
  <si>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</si>
  <si>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</si>
  <si>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</si>
  <si>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</si>
  <si>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</si>
  <si>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</si>
  <si>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</si>
  <si>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</si>
  <si>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</si>
  <si>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</si>
  <si>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</si>
  <si>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</si>
  <si>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</si>
  <si>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</si>
  <si>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</si>
  <si>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</si>
  <si>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</si>
  <si>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</si>
  <si>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</si>
  <si>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</si>
  <si>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</si>
  <si>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</si>
  <si>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</si>
  <si>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t>PRODUCCIÓN MINERA METÁLICA DE MOLIBDENO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</si>
  <si>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</si>
  <si>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</si>
  <si>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</si>
  <si>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</si>
  <si>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</si>
  <si>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</si>
  <si>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</si>
  <si>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</si>
  <si>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</si>
  <si>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</si>
  <si>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</si>
  <si>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CUAJONE 1</t>
  </si>
  <si>
    <t>SIMARRONA</t>
  </si>
  <si>
    <t>COCOTEA</t>
  </si>
  <si>
    <t>MINERA CHINALCO PERÚ S.A.</t>
  </si>
  <si>
    <t>TOROMOCHO</t>
  </si>
  <si>
    <t>JUNIN</t>
  </si>
  <si>
    <t>YAULI</t>
  </si>
  <si>
    <t>MOROCOCHA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</si>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</sst>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5" t="s">
        <v>31</v>
      </c>
      <c r="B1" s="3"/>
    </row>
    <row r="2" ht="13.5" thickBot="1">
      <c r="A2" s="64"/>
    </row>
    <row r="3" spans="1:22" ht="13.5" thickBot="1">
      <c r="A3" s="49"/>
      <c r="I3" s="58">
        <v>2014</v>
      </c>
      <c r="J3" s="59"/>
      <c r="K3" s="59"/>
      <c r="L3" s="59"/>
      <c r="M3" s="59"/>
      <c r="N3" s="60"/>
      <c r="O3" s="58">
        <v>2013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51</v>
      </c>
      <c r="L4" s="39" t="s">
        <v>12</v>
      </c>
      <c r="M4" s="39" t="s">
        <v>8</v>
      </c>
      <c r="N4" s="51" t="s">
        <v>52</v>
      </c>
      <c r="O4" s="50" t="s">
        <v>13</v>
      </c>
      <c r="P4" s="39" t="s">
        <v>14</v>
      </c>
      <c r="Q4" s="39" t="s">
        <v>51</v>
      </c>
      <c r="R4" s="39" t="s">
        <v>15</v>
      </c>
      <c r="S4" s="39" t="s">
        <v>16</v>
      </c>
      <c r="T4" s="51" t="s">
        <v>53</v>
      </c>
      <c r="U4" s="52" t="s">
        <v>54</v>
      </c>
      <c r="V4" s="51" t="s">
        <v>55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33</v>
      </c>
      <c r="E6" s="11" t="s">
        <v>34</v>
      </c>
      <c r="F6" s="11" t="s">
        <v>35</v>
      </c>
      <c r="G6" s="11" t="s">
        <v>36</v>
      </c>
      <c r="H6" s="22" t="s">
        <v>37</v>
      </c>
      <c r="I6" s="27">
        <v>353.781643</v>
      </c>
      <c r="J6" s="12">
        <v>0</v>
      </c>
      <c r="K6" s="13">
        <v>353.781643</v>
      </c>
      <c r="L6" s="12">
        <v>3650.329206</v>
      </c>
      <c r="M6" s="12">
        <v>0</v>
      </c>
      <c r="N6" s="28">
        <v>3650.329206</v>
      </c>
      <c r="O6" s="27">
        <v>312.099043</v>
      </c>
      <c r="P6" s="12">
        <v>0</v>
      </c>
      <c r="Q6" s="13">
        <v>312.099043</v>
      </c>
      <c r="R6" s="12">
        <v>312.099043</v>
      </c>
      <c r="S6" s="12">
        <v>0</v>
      </c>
      <c r="T6" s="28">
        <v>312.099043</v>
      </c>
      <c r="U6" s="37">
        <f>+((K6/Q6)-1)*100</f>
        <v>13.355568027166287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33</v>
      </c>
      <c r="E7" s="11" t="s">
        <v>38</v>
      </c>
      <c r="F7" s="11" t="s">
        <v>39</v>
      </c>
      <c r="G7" s="11" t="s">
        <v>40</v>
      </c>
      <c r="H7" s="22" t="s">
        <v>41</v>
      </c>
      <c r="I7" s="27">
        <v>495.409135</v>
      </c>
      <c r="J7" s="12">
        <v>0</v>
      </c>
      <c r="K7" s="13">
        <v>495.409135</v>
      </c>
      <c r="L7" s="12">
        <v>3474.544612</v>
      </c>
      <c r="M7" s="12">
        <v>0</v>
      </c>
      <c r="N7" s="28">
        <v>3474.544612</v>
      </c>
      <c r="O7" s="27">
        <v>284.782023</v>
      </c>
      <c r="P7" s="12">
        <v>0</v>
      </c>
      <c r="Q7" s="13">
        <v>284.782023</v>
      </c>
      <c r="R7" s="12">
        <v>1661.222994</v>
      </c>
      <c r="S7" s="12">
        <v>0</v>
      </c>
      <c r="T7" s="28">
        <v>1661.222994</v>
      </c>
      <c r="U7" s="37">
        <f>+((K7/Q7)-1)*100</f>
        <v>73.96081739330857</v>
      </c>
      <c r="V7" s="53" t="s">
        <v>19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65.539265</v>
      </c>
      <c r="J8" s="12">
        <v>0</v>
      </c>
      <c r="K8" s="13">
        <v>65.539265</v>
      </c>
      <c r="L8" s="12">
        <v>1805.606064</v>
      </c>
      <c r="M8" s="12">
        <v>0</v>
      </c>
      <c r="N8" s="28">
        <v>1805.606064</v>
      </c>
      <c r="O8" s="27">
        <v>183.980916</v>
      </c>
      <c r="P8" s="12">
        <v>0</v>
      </c>
      <c r="Q8" s="13">
        <v>183.980916</v>
      </c>
      <c r="R8" s="12">
        <v>1568.778198</v>
      </c>
      <c r="S8" s="12">
        <v>0</v>
      </c>
      <c r="T8" s="28">
        <v>1568.778198</v>
      </c>
      <c r="U8" s="37">
        <f>+((K8/Q8)-1)*100</f>
        <v>-64.37713952897158</v>
      </c>
      <c r="V8" s="43">
        <f>+((N8/T8)-1)*100</f>
        <v>15.096325682108947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33</v>
      </c>
      <c r="E9" s="11" t="s">
        <v>44</v>
      </c>
      <c r="F9" s="11" t="s">
        <v>39</v>
      </c>
      <c r="G9" s="11" t="s">
        <v>40</v>
      </c>
      <c r="H9" s="22" t="s">
        <v>41</v>
      </c>
      <c r="I9" s="27">
        <v>0</v>
      </c>
      <c r="J9" s="12">
        <v>0</v>
      </c>
      <c r="K9" s="13">
        <v>0</v>
      </c>
      <c r="L9" s="12">
        <v>168.092133</v>
      </c>
      <c r="M9" s="12">
        <v>0</v>
      </c>
      <c r="N9" s="28">
        <v>168.092133</v>
      </c>
      <c r="O9" s="27">
        <v>173.84067</v>
      </c>
      <c r="P9" s="12">
        <v>0</v>
      </c>
      <c r="Q9" s="13">
        <v>173.84067</v>
      </c>
      <c r="R9" s="12">
        <v>817.504156</v>
      </c>
      <c r="S9" s="12">
        <v>0</v>
      </c>
      <c r="T9" s="28">
        <v>817.504156</v>
      </c>
      <c r="U9" s="46" t="s">
        <v>19</v>
      </c>
      <c r="V9" s="43">
        <f>+((N9/T9)-1)*100</f>
        <v>-79.43837572368257</v>
      </c>
      <c r="W9" s="2"/>
    </row>
    <row r="10" spans="1:23" ht="15">
      <c r="A10" s="42" t="s">
        <v>9</v>
      </c>
      <c r="B10" s="11" t="s">
        <v>20</v>
      </c>
      <c r="C10" s="11" t="s">
        <v>30</v>
      </c>
      <c r="D10" s="11" t="s">
        <v>33</v>
      </c>
      <c r="E10" s="11" t="s">
        <v>45</v>
      </c>
      <c r="F10" s="11" t="s">
        <v>35</v>
      </c>
      <c r="G10" s="11" t="s">
        <v>36</v>
      </c>
      <c r="H10" s="22" t="s">
        <v>37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0</v>
      </c>
      <c r="P10" s="12">
        <v>0</v>
      </c>
      <c r="Q10" s="13">
        <v>0</v>
      </c>
      <c r="R10" s="12">
        <v>237.85637</v>
      </c>
      <c r="S10" s="12">
        <v>0</v>
      </c>
      <c r="T10" s="28">
        <v>237.85637</v>
      </c>
      <c r="U10" s="46" t="s">
        <v>19</v>
      </c>
      <c r="V10" s="53" t="s">
        <v>19</v>
      </c>
      <c r="W10" s="2"/>
    </row>
    <row r="11" spans="1:23" ht="15">
      <c r="A11" s="42" t="s">
        <v>9</v>
      </c>
      <c r="B11" s="11" t="s">
        <v>20</v>
      </c>
      <c r="C11" s="11" t="s">
        <v>30</v>
      </c>
      <c r="D11" s="11" t="s">
        <v>33</v>
      </c>
      <c r="E11" s="11" t="s">
        <v>43</v>
      </c>
      <c r="F11" s="11" t="s">
        <v>35</v>
      </c>
      <c r="G11" s="11" t="s">
        <v>36</v>
      </c>
      <c r="H11" s="22" t="s">
        <v>37</v>
      </c>
      <c r="I11" s="27">
        <v>0</v>
      </c>
      <c r="J11" s="12">
        <v>0</v>
      </c>
      <c r="K11" s="13">
        <v>0</v>
      </c>
      <c r="L11" s="12">
        <v>0</v>
      </c>
      <c r="M11" s="12">
        <v>0</v>
      </c>
      <c r="N11" s="28">
        <v>0</v>
      </c>
      <c r="O11" s="27">
        <v>0</v>
      </c>
      <c r="P11" s="12">
        <v>0</v>
      </c>
      <c r="Q11" s="13">
        <v>0</v>
      </c>
      <c r="R11" s="12">
        <v>2298.217172</v>
      </c>
      <c r="S11" s="12">
        <v>0</v>
      </c>
      <c r="T11" s="28">
        <v>2298.217172</v>
      </c>
      <c r="U11" s="46" t="s">
        <v>19</v>
      </c>
      <c r="V11" s="53" t="s">
        <v>19</v>
      </c>
      <c r="W11" s="2"/>
    </row>
    <row r="12" spans="1:23" ht="15">
      <c r="A12" s="42"/>
      <c r="B12" s="11"/>
      <c r="C12" s="11"/>
      <c r="D12" s="11"/>
      <c r="E12" s="11"/>
      <c r="F12" s="11"/>
      <c r="G12" s="11"/>
      <c r="H12" s="22"/>
      <c r="I12" s="27"/>
      <c r="J12" s="12"/>
      <c r="K12" s="13"/>
      <c r="L12" s="12"/>
      <c r="M12" s="12"/>
      <c r="N12" s="28"/>
      <c r="O12" s="27"/>
      <c r="P12" s="12"/>
      <c r="Q12" s="13"/>
      <c r="R12" s="12"/>
      <c r="S12" s="12"/>
      <c r="T12" s="28"/>
      <c r="U12" s="37"/>
      <c r="V12" s="43"/>
      <c r="W12" s="2"/>
    </row>
    <row r="13" spans="1:23" ht="15.75" customHeight="1">
      <c r="A13" s="61" t="s">
        <v>18</v>
      </c>
      <c r="B13" s="62"/>
      <c r="C13" s="62"/>
      <c r="D13" s="62"/>
      <c r="E13" s="62"/>
      <c r="F13" s="62"/>
      <c r="G13" s="62"/>
      <c r="H13" s="63"/>
      <c r="I13" s="29">
        <f>SUM(I6:I11)</f>
        <v>914.7300429999999</v>
      </c>
      <c r="J13" s="15">
        <f>SUM(J6:J11)</f>
        <v>0</v>
      </c>
      <c r="K13" s="16">
        <f>SUM(I13:J13)</f>
        <v>914.7300429999999</v>
      </c>
      <c r="L13" s="14">
        <f>SUM(L6:L11)</f>
        <v>9098.572015</v>
      </c>
      <c r="M13" s="15">
        <f>SUM(M6:M11)</f>
        <v>0</v>
      </c>
      <c r="N13" s="30">
        <f>SUM(L13:M13)</f>
        <v>9098.572015</v>
      </c>
      <c r="O13" s="29">
        <f>SUM(O6:O11)</f>
        <v>954.702652</v>
      </c>
      <c r="P13" s="15">
        <f>SUM(P6:P11)</f>
        <v>0</v>
      </c>
      <c r="Q13" s="16">
        <f>SUM(O13:P13)</f>
        <v>954.702652</v>
      </c>
      <c r="R13" s="14">
        <f>SUM(R6:R11)</f>
        <v>6895.677933000001</v>
      </c>
      <c r="S13" s="15">
        <f>SUM(S6:S11)</f>
        <v>0</v>
      </c>
      <c r="T13" s="30">
        <f>SUM(T6:T11)</f>
        <v>6895.677933000001</v>
      </c>
      <c r="U13" s="37">
        <f>+((K13/Q13)-1)*100</f>
        <v>-4.186917142867641</v>
      </c>
      <c r="V13" s="43">
        <f>+((N13/T13)-1)*100</f>
        <v>31.94601173958278</v>
      </c>
      <c r="W13" s="7"/>
    </row>
    <row r="14" spans="1:22" ht="15.75">
      <c r="A14" s="25"/>
      <c r="B14" s="9"/>
      <c r="C14" s="9"/>
      <c r="D14" s="9"/>
      <c r="E14" s="9"/>
      <c r="F14" s="9"/>
      <c r="G14" s="9"/>
      <c r="H14" s="21"/>
      <c r="I14" s="31"/>
      <c r="J14" s="17"/>
      <c r="K14" s="18"/>
      <c r="L14" s="17"/>
      <c r="M14" s="17"/>
      <c r="N14" s="32"/>
      <c r="O14" s="31"/>
      <c r="P14" s="17"/>
      <c r="Q14" s="18"/>
      <c r="R14" s="17"/>
      <c r="S14" s="17"/>
      <c r="T14" s="32"/>
      <c r="U14" s="37"/>
      <c r="V14" s="43"/>
    </row>
    <row r="15" spans="1:23" ht="15">
      <c r="A15" s="42" t="s">
        <v>9</v>
      </c>
      <c r="B15" s="11" t="s">
        <v>20</v>
      </c>
      <c r="C15" s="11" t="s">
        <v>30</v>
      </c>
      <c r="D15" s="11" t="s">
        <v>26</v>
      </c>
      <c r="E15" s="11" t="s">
        <v>27</v>
      </c>
      <c r="F15" s="11" t="s">
        <v>28</v>
      </c>
      <c r="G15" s="11" t="s">
        <v>28</v>
      </c>
      <c r="H15" s="22" t="s">
        <v>29</v>
      </c>
      <c r="I15" s="27">
        <v>493.406795</v>
      </c>
      <c r="J15" s="12">
        <v>0</v>
      </c>
      <c r="K15" s="13">
        <v>493.406795</v>
      </c>
      <c r="L15" s="12">
        <v>4360.26871</v>
      </c>
      <c r="M15" s="12">
        <v>0</v>
      </c>
      <c r="N15" s="28">
        <v>4360.26871</v>
      </c>
      <c r="O15" s="27">
        <v>704.449865</v>
      </c>
      <c r="P15" s="12">
        <v>0</v>
      </c>
      <c r="Q15" s="13">
        <v>704.449865</v>
      </c>
      <c r="R15" s="12">
        <v>5091.932679</v>
      </c>
      <c r="S15" s="12">
        <v>0</v>
      </c>
      <c r="T15" s="28">
        <v>5091.932679</v>
      </c>
      <c r="U15" s="37">
        <f>+((K15/Q15)-1)*100</f>
        <v>-29.958564900853524</v>
      </c>
      <c r="V15" s="43">
        <f>+((N15/T15)-1)*100</f>
        <v>-14.369081744098988</v>
      </c>
      <c r="W15" s="7"/>
    </row>
    <row r="16" spans="1:22" ht="15.75">
      <c r="A16" s="25"/>
      <c r="B16" s="9"/>
      <c r="C16" s="9"/>
      <c r="D16" s="9"/>
      <c r="E16" s="9"/>
      <c r="F16" s="9"/>
      <c r="G16" s="9"/>
      <c r="H16" s="21"/>
      <c r="I16" s="31"/>
      <c r="J16" s="17"/>
      <c r="K16" s="18"/>
      <c r="L16" s="17"/>
      <c r="M16" s="17"/>
      <c r="N16" s="32"/>
      <c r="O16" s="31"/>
      <c r="P16" s="17"/>
      <c r="Q16" s="18"/>
      <c r="R16" s="17"/>
      <c r="S16" s="17"/>
      <c r="T16" s="32"/>
      <c r="U16" s="37"/>
      <c r="V16" s="43"/>
    </row>
    <row r="17" spans="1:23" ht="15">
      <c r="A17" s="42" t="s">
        <v>9</v>
      </c>
      <c r="B17" s="11" t="s">
        <v>20</v>
      </c>
      <c r="C17" s="11" t="s">
        <v>30</v>
      </c>
      <c r="D17" s="11" t="s">
        <v>21</v>
      </c>
      <c r="E17" s="11" t="s">
        <v>22</v>
      </c>
      <c r="F17" s="11" t="s">
        <v>23</v>
      </c>
      <c r="G17" s="11" t="s">
        <v>24</v>
      </c>
      <c r="H17" s="22" t="s">
        <v>25</v>
      </c>
      <c r="I17" s="27">
        <v>51.2837</v>
      </c>
      <c r="J17" s="12">
        <v>0</v>
      </c>
      <c r="K17" s="13">
        <v>51.2837</v>
      </c>
      <c r="L17" s="12">
        <v>1391.5627</v>
      </c>
      <c r="M17" s="12">
        <v>0</v>
      </c>
      <c r="N17" s="28">
        <v>1391.5627</v>
      </c>
      <c r="O17" s="27">
        <v>173.8081</v>
      </c>
      <c r="P17" s="12">
        <v>0</v>
      </c>
      <c r="Q17" s="13">
        <v>173.8081</v>
      </c>
      <c r="R17" s="12">
        <v>4038.6095</v>
      </c>
      <c r="S17" s="12">
        <v>0</v>
      </c>
      <c r="T17" s="28">
        <v>4038.6095</v>
      </c>
      <c r="U17" s="37">
        <f>+((K17/Q17)-1)*100</f>
        <v>-70.49406788291223</v>
      </c>
      <c r="V17" s="43">
        <f>+((N17/T17)-1)*100</f>
        <v>-65.54351937219977</v>
      </c>
      <c r="W17" s="2"/>
    </row>
    <row r="18" spans="1:23" ht="15">
      <c r="A18" s="42"/>
      <c r="B18" s="11"/>
      <c r="C18" s="11"/>
      <c r="D18" s="11"/>
      <c r="E18" s="11"/>
      <c r="F18" s="11"/>
      <c r="G18" s="11"/>
      <c r="H18" s="22"/>
      <c r="I18" s="27"/>
      <c r="J18" s="12"/>
      <c r="K18" s="13"/>
      <c r="L18" s="12"/>
      <c r="M18" s="12"/>
      <c r="N18" s="28"/>
      <c r="O18" s="27"/>
      <c r="P18" s="12"/>
      <c r="Q18" s="13"/>
      <c r="R18" s="12"/>
      <c r="S18" s="12"/>
      <c r="T18" s="28"/>
      <c r="U18" s="37"/>
      <c r="V18" s="43"/>
      <c r="W18" s="2"/>
    </row>
    <row r="19" spans="1:23" ht="15">
      <c r="A19" s="42" t="s">
        <v>9</v>
      </c>
      <c r="B19" s="11" t="s">
        <v>20</v>
      </c>
      <c r="C19" s="11" t="s">
        <v>30</v>
      </c>
      <c r="D19" s="11" t="s">
        <v>46</v>
      </c>
      <c r="E19" s="11" t="s">
        <v>47</v>
      </c>
      <c r="F19" s="11" t="s">
        <v>48</v>
      </c>
      <c r="G19" s="11" t="s">
        <v>49</v>
      </c>
      <c r="H19" s="22" t="s">
        <v>50</v>
      </c>
      <c r="I19" s="27">
        <v>0</v>
      </c>
      <c r="J19" s="12">
        <v>126.37449</v>
      </c>
      <c r="K19" s="13">
        <v>126.37449</v>
      </c>
      <c r="L19" s="12">
        <v>0</v>
      </c>
      <c r="M19" s="12">
        <v>646.017866</v>
      </c>
      <c r="N19" s="28">
        <v>646.017866</v>
      </c>
      <c r="O19" s="27">
        <v>0</v>
      </c>
      <c r="P19" s="12">
        <v>0</v>
      </c>
      <c r="Q19" s="13">
        <v>0</v>
      </c>
      <c r="R19" s="12">
        <v>0</v>
      </c>
      <c r="S19" s="12">
        <v>0</v>
      </c>
      <c r="T19" s="28">
        <v>0</v>
      </c>
      <c r="U19" s="46" t="s">
        <v>19</v>
      </c>
      <c r="V19" s="53" t="s">
        <v>19</v>
      </c>
      <c r="W19" s="2"/>
    </row>
    <row r="20" spans="1:24" ht="15.75">
      <c r="A20" s="42"/>
      <c r="B20" s="9"/>
      <c r="C20" s="9"/>
      <c r="D20" s="9"/>
      <c r="E20" s="9"/>
      <c r="F20" s="9"/>
      <c r="G20" s="9"/>
      <c r="H20" s="21"/>
      <c r="I20" s="31"/>
      <c r="J20" s="19"/>
      <c r="K20" s="20"/>
      <c r="L20" s="19"/>
      <c r="M20" s="19"/>
      <c r="N20" s="33"/>
      <c r="O20" s="38"/>
      <c r="P20" s="19"/>
      <c r="Q20" s="20"/>
      <c r="R20" s="19"/>
      <c r="S20" s="19"/>
      <c r="T20" s="33"/>
      <c r="U20" s="24"/>
      <c r="V20" s="44"/>
      <c r="W20" s="2"/>
      <c r="X20" s="2"/>
    </row>
    <row r="21" spans="1:22" s="8" customFormat="1" ht="21" thickBot="1">
      <c r="A21" s="55" t="s">
        <v>9</v>
      </c>
      <c r="B21" s="56"/>
      <c r="C21" s="56"/>
      <c r="D21" s="56"/>
      <c r="E21" s="56"/>
      <c r="F21" s="56"/>
      <c r="G21" s="56"/>
      <c r="H21" s="57"/>
      <c r="I21" s="34">
        <f aca="true" t="shared" si="0" ref="I21:T21">SUM(I13,I15,I17,I19)</f>
        <v>1459.4205379999999</v>
      </c>
      <c r="J21" s="35">
        <f t="shared" si="0"/>
        <v>126.37449</v>
      </c>
      <c r="K21" s="35">
        <f t="shared" si="0"/>
        <v>1585.7950279999998</v>
      </c>
      <c r="L21" s="35">
        <f t="shared" si="0"/>
        <v>14850.403425</v>
      </c>
      <c r="M21" s="35">
        <f t="shared" si="0"/>
        <v>646.017866</v>
      </c>
      <c r="N21" s="36">
        <f t="shared" si="0"/>
        <v>15496.421291</v>
      </c>
      <c r="O21" s="34">
        <f t="shared" si="0"/>
        <v>1832.960617</v>
      </c>
      <c r="P21" s="35">
        <f t="shared" si="0"/>
        <v>0</v>
      </c>
      <c r="Q21" s="35">
        <f t="shared" si="0"/>
        <v>1832.960617</v>
      </c>
      <c r="R21" s="35">
        <f t="shared" si="0"/>
        <v>16026.220112</v>
      </c>
      <c r="S21" s="35">
        <f t="shared" si="0"/>
        <v>0</v>
      </c>
      <c r="T21" s="36">
        <f t="shared" si="0"/>
        <v>16026.220112</v>
      </c>
      <c r="U21" s="48">
        <f>+((K21/Q21)-1)*100</f>
        <v>-13.484500796560228</v>
      </c>
      <c r="V21" s="47">
        <f>+((N21/T21)-1)*100</f>
        <v>-3.3058251870838884</v>
      </c>
    </row>
    <row r="23" spans="1:2" ht="12.75">
      <c r="A23" s="5" t="s">
        <v>17</v>
      </c>
      <c r="B23" s="6"/>
    </row>
    <row r="24" ht="12.75">
      <c r="A24" s="54" t="s">
        <v>32</v>
      </c>
    </row>
  </sheetData>
  <sheetProtection/>
  <mergeCells count="4">
    <mergeCell ref="A21:H21"/>
    <mergeCell ref="I3:N3"/>
    <mergeCell ref="O3:T3"/>
    <mergeCell ref="A13:H13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2014-12-12T21:29:45Z</dcterms:modified>
  <cp:category/>
  <cp:version/>
  <cp:contentType/>
  <cp:contentStatus/>
</cp:coreProperties>
</file>