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5 " sheetId="1" r:id="rId1"/>
  </sheets>
  <calcPr calcId="145621"/>
</workbook>
</file>

<file path=xl/calcChain.xml><?xml version="1.0" encoding="utf-8"?>
<calcChain xmlns="http://schemas.openxmlformats.org/spreadsheetml/2006/main">
  <c r="U73" i="1" l="1"/>
  <c r="V72" i="1"/>
  <c r="U72" i="1"/>
  <c r="V71" i="1"/>
  <c r="U71" i="1"/>
  <c r="V70" i="1"/>
  <c r="U70" i="1"/>
  <c r="V69" i="1"/>
  <c r="U69" i="1"/>
  <c r="V67" i="1"/>
  <c r="U67" i="1"/>
  <c r="V66" i="1"/>
  <c r="U66" i="1"/>
  <c r="V65" i="1"/>
  <c r="U65" i="1"/>
  <c r="V62" i="1"/>
  <c r="V61" i="1"/>
  <c r="U61" i="1"/>
  <c r="V60" i="1"/>
  <c r="U60" i="1"/>
  <c r="V59" i="1"/>
  <c r="U59" i="1"/>
  <c r="V58" i="1"/>
  <c r="U58" i="1"/>
  <c r="V53" i="1"/>
  <c r="U53" i="1"/>
  <c r="V51" i="1"/>
  <c r="U51" i="1"/>
  <c r="V50" i="1"/>
  <c r="U50" i="1"/>
  <c r="V48" i="1"/>
  <c r="U48" i="1"/>
  <c r="V45" i="1"/>
  <c r="V44" i="1"/>
  <c r="U44" i="1"/>
  <c r="V43" i="1"/>
  <c r="U43" i="1"/>
  <c r="V42" i="1"/>
  <c r="U42" i="1"/>
  <c r="V41" i="1"/>
  <c r="U41" i="1"/>
  <c r="V39" i="1"/>
  <c r="U39" i="1"/>
  <c r="V38" i="1"/>
  <c r="U38" i="1"/>
  <c r="V37" i="1"/>
  <c r="U37" i="1"/>
  <c r="V36" i="1"/>
  <c r="U36" i="1"/>
  <c r="V35" i="1"/>
  <c r="V34" i="1"/>
  <c r="U34" i="1"/>
  <c r="V33" i="1"/>
  <c r="U33" i="1"/>
  <c r="V32" i="1"/>
  <c r="U32" i="1"/>
  <c r="V30" i="1"/>
  <c r="U30" i="1"/>
  <c r="V29" i="1"/>
  <c r="U29" i="1"/>
  <c r="V28" i="1"/>
  <c r="U28" i="1"/>
  <c r="V27" i="1"/>
  <c r="U27" i="1"/>
  <c r="V26" i="1"/>
  <c r="U26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4" i="1"/>
  <c r="V13" i="1"/>
  <c r="V12" i="1"/>
  <c r="U12" i="1"/>
  <c r="V10" i="1"/>
  <c r="U10" i="1"/>
  <c r="V8" i="1"/>
  <c r="V6" i="1"/>
  <c r="V11" i="1" l="1"/>
  <c r="U11" i="1"/>
  <c r="V79" i="1" l="1"/>
  <c r="U79" i="1"/>
  <c r="N76" i="1" l="1"/>
  <c r="M76" i="1"/>
  <c r="L76" i="1"/>
  <c r="K76" i="1"/>
  <c r="J76" i="1"/>
  <c r="I76" i="1"/>
  <c r="T76" i="1"/>
  <c r="S76" i="1"/>
  <c r="R76" i="1"/>
  <c r="Q76" i="1"/>
  <c r="P76" i="1"/>
  <c r="O76" i="1"/>
  <c r="V78" i="1" l="1"/>
  <c r="U78" i="1"/>
  <c r="T81" i="1" l="1"/>
  <c r="S81" i="1"/>
  <c r="R81" i="1"/>
  <c r="Q81" i="1"/>
  <c r="P81" i="1"/>
  <c r="O81" i="1"/>
  <c r="N81" i="1"/>
  <c r="M81" i="1"/>
  <c r="L81" i="1"/>
  <c r="K81" i="1"/>
  <c r="J81" i="1"/>
  <c r="I81" i="1"/>
  <c r="V81" i="1" l="1"/>
  <c r="U81" i="1"/>
  <c r="U76" i="1"/>
  <c r="V76" i="1"/>
</calcChain>
</file>

<file path=xl/sharedStrings.xml><?xml version="1.0" encoding="utf-8"?>
<sst xmlns="http://schemas.openxmlformats.org/spreadsheetml/2006/main" count="641" uniqueCount="228">
  <si>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</si>
  <si>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</si>
  <si>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</si>
  <si>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</si>
  <si>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</si>
  <si>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</si>
  <si>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</si>
  <si>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</si>
  <si>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</si>
  <si>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</si>
  <si>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</si>
  <si>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</si>
  <si>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</si>
  <si>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</si>
  <si>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</si>
  <si>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</si>
  <si>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</si>
  <si>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---</t>
  </si>
  <si>
    <t>REFINACIÓN</t>
  </si>
  <si>
    <t>Cifras Preliminares</t>
  </si>
  <si>
    <t>LIMA</t>
  </si>
  <si>
    <t>REFINERÍA</t>
  </si>
  <si>
    <t>VOTORANTIM METAIS - CAJAMARQUILLA S.A.</t>
  </si>
  <si>
    <t>LURIGANCHO</t>
  </si>
  <si>
    <t>REFINERIA DE ZINC CAJAMARQUILLA</t>
  </si>
  <si>
    <t>RÉGIMEN GENERAL</t>
  </si>
  <si>
    <t>JUNIN</t>
  </si>
  <si>
    <t>YAULI</t>
  </si>
  <si>
    <t>C.M.LA OROYA-REFINACION 1 Y 2</t>
  </si>
  <si>
    <t>LA OROYA</t>
  </si>
  <si>
    <t>DOE RUN PERU S.R.L.</t>
  </si>
  <si>
    <t>PRODUCCIÓN MINERA METÁLICA DE ZINC (TMF) - 2014/2013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</si>
  <si>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</si>
  <si>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</si>
  <si>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</si>
  <si>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</si>
  <si>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</si>
  <si>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</si>
  <si>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</si>
  <si>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</si>
  <si>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BREXIA GOLDPLATA PERU S.A.C.</t>
  </si>
  <si>
    <t>ANA MARIA</t>
  </si>
  <si>
    <t>CUSCO</t>
  </si>
  <si>
    <t>ESPINAR</t>
  </si>
  <si>
    <t>SUYCKUTAMBO</t>
  </si>
  <si>
    <t>SANDRA Nº 105</t>
  </si>
  <si>
    <t>AREQUIPA</t>
  </si>
  <si>
    <t>CAYLLOMA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</si>
  <si>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</si>
  <si>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</si>
  <si>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</si>
  <si>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</si>
  <si>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</si>
  <si>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</si>
  <si>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</si>
  <si>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</si>
  <si>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</si>
  <si>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</si>
  <si>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</si>
  <si>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MALLAY</t>
  </si>
  <si>
    <t>OYON</t>
  </si>
  <si>
    <t>UCHUCCHACUA</t>
  </si>
  <si>
    <t>PASCO</t>
  </si>
  <si>
    <t>DANIEL ALCIDES CARRION</t>
  </si>
  <si>
    <t>YANAHUANCA</t>
  </si>
  <si>
    <t>RECUPERADA</t>
  </si>
  <si>
    <t>ANGARAES</t>
  </si>
  <si>
    <t>LIRCAY</t>
  </si>
  <si>
    <t>LIXIViACIÓN</t>
  </si>
  <si>
    <t>COMPAÑIA MINERA ALPAMARCA S.A.C.</t>
  </si>
  <si>
    <t>ALPAMARCA</t>
  </si>
  <si>
    <t>SANTA BARBARA DE CARHUACAYAN</t>
  </si>
  <si>
    <t>PALLANGA</t>
  </si>
  <si>
    <t>COMPAÑIA MINERA ANCASH S.A.C.</t>
  </si>
  <si>
    <t>CARMELITA</t>
  </si>
  <si>
    <t>RECUAY</t>
  </si>
  <si>
    <t>CATAC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</si>
  <si>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</si>
  <si>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</si>
  <si>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</si>
  <si>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</si>
  <si>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</si>
  <si>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</si>
  <si>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</si>
  <si>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</si>
  <si>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</si>
  <si>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</si>
  <si>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</si>
  <si>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</si>
  <si>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</si>
  <si>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</si>
  <si>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</si>
  <si>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</si>
  <si>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</si>
  <si>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</si>
  <si>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HUACHOCOLPA UNO</t>
  </si>
  <si>
    <t>HUACHOCOLPA</t>
  </si>
  <si>
    <t>COMPAÑIA MINERA MILPO S.A.A.</t>
  </si>
  <si>
    <t>CERRO LINDO</t>
  </si>
  <si>
    <t>ICA</t>
  </si>
  <si>
    <t>CHINCHA</t>
  </si>
  <si>
    <t>CHAVIN</t>
  </si>
  <si>
    <t>MILPO Nº1</t>
  </si>
  <si>
    <t>YANACANCHA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</si>
  <si>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</si>
  <si>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</si>
  <si>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</si>
  <si>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</si>
  <si>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</si>
  <si>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</si>
  <si>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</si>
  <si>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</si>
  <si>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</si>
  <si>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</si>
  <si>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</si>
  <si>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</si>
  <si>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</si>
  <si>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</si>
  <si>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</si>
  <si>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</si>
  <si>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</si>
  <si>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</si>
  <si>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</si>
  <si>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</si>
  <si>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</si>
  <si>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</si>
  <si>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</si>
  <si>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</si>
  <si>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BERLIN</t>
  </si>
  <si>
    <t>PACLLON</t>
  </si>
  <si>
    <t>CONSORCIO DE INGENIEROS EJECUTORES MINEROS S.A.</t>
  </si>
  <si>
    <t>EL COFRE</t>
  </si>
  <si>
    <t>PUNO</t>
  </si>
  <si>
    <t>LAMPA</t>
  </si>
  <si>
    <t>PARATIA</t>
  </si>
  <si>
    <t>CORPORACION ICARO S.A.C.</t>
  </si>
  <si>
    <t>FOLDING</t>
  </si>
  <si>
    <t>HUAYLAS</t>
  </si>
  <si>
    <t>PAMPAROMAS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</si>
  <si>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</si>
  <si>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</si>
  <si>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</si>
  <si>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</si>
  <si>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</si>
  <si>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</si>
  <si>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EL PACIFICO DORADO S.A.C.</t>
  </si>
  <si>
    <t>MIRIAM PILAR UNO</t>
  </si>
  <si>
    <t>SANTA</t>
  </si>
  <si>
    <t>CACERES DEL PERU</t>
  </si>
  <si>
    <t>EMPRESA ADMINISTRADORA CERRO S.A.C.</t>
  </si>
  <si>
    <t>CERRO DE PASCO</t>
  </si>
  <si>
    <t>SIMON BOLIVAR</t>
  </si>
  <si>
    <t>EMPRESA ADMINISTRADORA CHUNGAR S.A.C.</t>
  </si>
  <si>
    <t>ANIMON</t>
  </si>
  <si>
    <t>HUAYLLAY</t>
  </si>
  <si>
    <t>EMPRESA MINERA LOS QUENUALES S.A.</t>
  </si>
  <si>
    <t>ACUMULACION ISCAYCRUZ</t>
  </si>
  <si>
    <t>CASAPALCA-6</t>
  </si>
  <si>
    <t>HUAROCHIRI</t>
  </si>
  <si>
    <t>CHICLA</t>
  </si>
  <si>
    <t>CASAPALCA-8</t>
  </si>
  <si>
    <t>ICM PACHAPAQUI S.A.C.</t>
  </si>
  <si>
    <t>ICM</t>
  </si>
  <si>
    <t>AQUIA</t>
  </si>
  <si>
    <t>J.J.G. CONTRATISTAS S.A.C.</t>
  </si>
  <si>
    <t>MINAS UTCUYACU JLC</t>
  </si>
  <si>
    <t>MINERA BATEAS S.A.C.</t>
  </si>
  <si>
    <t>SAN CRISTOBAL</t>
  </si>
  <si>
    <t>MINERA CHINALCO PERÚ S.A.</t>
  </si>
  <si>
    <t>TOROMOCHO</t>
  </si>
  <si>
    <t>MINERA COLQUISIRI S.A.</t>
  </si>
  <si>
    <t>MARIA TERESA</t>
  </si>
  <si>
    <t>HUARAL</t>
  </si>
  <si>
    <t>MINERA HUINAC S.A.C.</t>
  </si>
  <si>
    <t>ADMIRADA-ATILA</t>
  </si>
  <si>
    <t>MINERA PARON S.A.C</t>
  </si>
  <si>
    <t>ANITA MLM</t>
  </si>
  <si>
    <t>ANTA</t>
  </si>
  <si>
    <t>MINERA SANTA LUCIA G S.A.C.</t>
  </si>
  <si>
    <t>GARROSA</t>
  </si>
  <si>
    <t>MINERA SHUNTUR S.A.C.</t>
  </si>
  <si>
    <t>SHUNTUR</t>
  </si>
  <si>
    <t>HUARAZ</t>
  </si>
  <si>
    <t>PIRA</t>
  </si>
  <si>
    <t>SAGITARIO E.S.L. Nº 2</t>
  </si>
  <si>
    <t>MTZ S.A.C.</t>
  </si>
  <si>
    <t>SUCCHA</t>
  </si>
  <si>
    <t>NYRSTAR ANCASH S.A.</t>
  </si>
  <si>
    <t>CONTONGA</t>
  </si>
  <si>
    <t>HUACHIS</t>
  </si>
  <si>
    <t>NYRSTAR CORICANCHA S.A.</t>
  </si>
  <si>
    <t>MINA CORICANCHA</t>
  </si>
  <si>
    <t>SAN MATEO</t>
  </si>
  <si>
    <t>PAN AMERICAN SILVER HUARON S.A.</t>
  </si>
  <si>
    <t>HUARON</t>
  </si>
  <si>
    <t>PERFOMIN S.A.C.</t>
  </si>
  <si>
    <t>CUENCA</t>
  </si>
  <si>
    <t>PACCHA</t>
  </si>
  <si>
    <t>S &amp; L ANDES EXPORT S.A.C.</t>
  </si>
  <si>
    <t>SANTA ELENA</t>
  </si>
  <si>
    <t>ACOBAMBILLA</t>
  </si>
  <si>
    <t>S.M.R.L. MAGISTRAL DE HUARAZ S.A.C.</t>
  </si>
  <si>
    <t>SOCIEDAD MINERA ANDEREAL S.A.C.</t>
  </si>
  <si>
    <t>CUNCA</t>
  </si>
  <si>
    <t>CANAS</t>
  </si>
  <si>
    <t>LAYO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</si>
  <si>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</si>
  <si>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</si>
  <si>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</si>
  <si>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</si>
  <si>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</si>
  <si>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</si>
  <si>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</si>
  <si>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</si>
  <si>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</si>
  <si>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</si>
  <si>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</si>
  <si>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CARAHUACRA</t>
  </si>
  <si>
    <t>ANDAYCHAGUA</t>
  </si>
  <si>
    <t>HUAY-HUAY</t>
  </si>
  <si>
    <t>TICLIO</t>
  </si>
  <si>
    <t>COLOMBIA Y SOCAVON SANTA ROSA</t>
  </si>
  <si>
    <t>MORADA</t>
  </si>
  <si>
    <t>TOTAL - MAYO</t>
  </si>
  <si>
    <t>TOTAL ACUMULADO ENERO - MAYO</t>
  </si>
  <si>
    <t>TOTAL COMPARADO ACUMULADO - ENERO - MAYO</t>
  </si>
  <si>
    <t>Var. % 2014/2013 - MAYO</t>
  </si>
  <si>
    <t>Var. % 2014/2013 - ENERO -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</si>
</sst>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12"/>
      <name val="Arial"/>
      <family val="2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 applyBorder="1"/>
    <xf numFmtId="3" fontId="3" fillId="0" borderId="0" xfId="0" applyNumberFormat="1" applyFont="1" applyAlignment="1"/>
    <xf numFmtId="0" fontId="2" fillId="0" borderId="0" xfId="0" applyFont="1"/>
    <xf numFmtId="0" fontId="2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/>
    <xf numFmtId="3" fontId="6" fillId="0" borderId="1" xfId="0" applyNumberFormat="1" applyFont="1" applyBorder="1" applyAlignment="1"/>
    <xf numFmtId="3" fontId="6" fillId="2" borderId="1" xfId="0" applyNumberFormat="1" applyFont="1" applyFill="1" applyBorder="1" applyAlignment="1"/>
    <xf numFmtId="3" fontId="4" fillId="3" borderId="1" xfId="0" applyNumberFormat="1" applyFont="1" applyFill="1" applyBorder="1" applyAlignment="1">
      <alignment wrapText="1"/>
    </xf>
    <xf numFmtId="3" fontId="4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1" fillId="0" borderId="4" xfId="0" applyFont="1" applyBorder="1" applyAlignment="1">
      <alignment horizontal="center" vertical="center"/>
    </xf>
    <xf numFmtId="3" fontId="6" fillId="0" borderId="4" xfId="0" applyNumberFormat="1" applyFont="1" applyBorder="1" applyAlignment="1"/>
    <xf numFmtId="3" fontId="6" fillId="2" borderId="5" xfId="0" applyNumberFormat="1" applyFont="1" applyFill="1" applyBorder="1" applyAlignment="1"/>
    <xf numFmtId="3" fontId="4" fillId="3" borderId="4" xfId="0" applyNumberFormat="1" applyFont="1" applyFill="1" applyBorder="1" applyAlignment="1">
      <alignment wrapText="1"/>
    </xf>
    <xf numFmtId="3" fontId="4" fillId="3" borderId="5" xfId="0" applyNumberFormat="1" applyFont="1" applyFill="1" applyBorder="1" applyAlignment="1">
      <alignment wrapText="1"/>
    </xf>
    <xf numFmtId="3" fontId="4" fillId="0" borderId="4" xfId="0" applyNumberFormat="1" applyFont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/>
    </xf>
    <xf numFmtId="3" fontId="4" fillId="3" borderId="7" xfId="0" applyNumberFormat="1" applyFont="1" applyFill="1" applyBorder="1" applyAlignment="1">
      <alignment horizontal="right"/>
    </xf>
    <xf numFmtId="3" fontId="4" fillId="3" borderId="8" xfId="0" applyNumberFormat="1" applyFont="1" applyFill="1" applyBorder="1" applyAlignment="1">
      <alignment horizontal="right"/>
    </xf>
    <xf numFmtId="4" fontId="3" fillId="0" borderId="3" xfId="0" quotePrefix="1" applyNumberFormat="1" applyFont="1" applyBorder="1" applyAlignment="1">
      <alignment horizontal="right"/>
    </xf>
    <xf numFmtId="4" fontId="3" fillId="0" borderId="3" xfId="0" applyNumberFormat="1" applyFont="1" applyBorder="1"/>
    <xf numFmtId="4" fontId="4" fillId="3" borderId="3" xfId="0" applyNumberFormat="1" applyFont="1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4" xfId="0" applyBorder="1" applyAlignment="1"/>
    <xf numFmtId="4" fontId="3" fillId="0" borderId="5" xfId="0" quotePrefix="1" applyNumberFormat="1" applyFont="1" applyBorder="1" applyAlignment="1">
      <alignment horizontal="right"/>
    </xf>
    <xf numFmtId="4" fontId="3" fillId="0" borderId="5" xfId="0" applyNumberFormat="1" applyFont="1" applyBorder="1"/>
    <xf numFmtId="4" fontId="4" fillId="3" borderId="5" xfId="0" applyNumberFormat="1" applyFont="1" applyFill="1" applyBorder="1"/>
    <xf numFmtId="3" fontId="3" fillId="0" borderId="1" xfId="0" applyNumberFormat="1" applyFont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2" borderId="5" xfId="0" applyNumberFormat="1" applyFont="1" applyFill="1" applyBorder="1" applyAlignment="1">
      <alignment horizontal="right"/>
    </xf>
    <xf numFmtId="0" fontId="0" fillId="0" borderId="0" xfId="0" applyFill="1"/>
    <xf numFmtId="0" fontId="0" fillId="0" borderId="1" xfId="0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4" fontId="4" fillId="3" borderId="6" xfId="0" applyNumberFormat="1" applyFont="1" applyFill="1" applyBorder="1"/>
    <xf numFmtId="4" fontId="4" fillId="3" borderId="8" xfId="0" applyNumberFormat="1" applyFont="1" applyFill="1" applyBorder="1"/>
    <xf numFmtId="0" fontId="1" fillId="0" borderId="0" xfId="0" applyFont="1" applyAlignment="1"/>
    <xf numFmtId="0" fontId="0" fillId="4" borderId="0" xfId="0" applyFill="1" applyAlignment="1"/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9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32.7109375" style="1" bestFit="1" customWidth="1"/>
    <col min="4" max="4" width="71.42578125" style="1" customWidth="1"/>
    <col min="5" max="5" width="34.85546875" style="1" bestFit="1" customWidth="1"/>
    <col min="6" max="6" width="16.140625" style="1" customWidth="1"/>
    <col min="7" max="7" width="20.85546875" style="1" hidden="1" customWidth="1"/>
    <col min="8" max="8" width="22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2" ht="18" x14ac:dyDescent="0.25">
      <c r="A1" s="51" t="s">
        <v>31</v>
      </c>
      <c r="B1" s="51"/>
      <c r="C1" s="51"/>
      <c r="D1" s="51"/>
      <c r="E1" s="51"/>
      <c r="F1" s="51"/>
    </row>
    <row r="2" spans="1:22" ht="13.5" thickBot="1" x14ac:dyDescent="0.25">
      <c r="A2" s="47"/>
    </row>
    <row r="3" spans="1:22" customFormat="1" ht="13.5" thickBot="1" x14ac:dyDescent="0.25">
      <c r="A3" s="39"/>
      <c r="I3" s="52">
        <v>2014</v>
      </c>
      <c r="J3" s="53"/>
      <c r="K3" s="53"/>
      <c r="L3" s="53"/>
      <c r="M3" s="53"/>
      <c r="N3" s="54"/>
      <c r="O3" s="52">
        <v>2013</v>
      </c>
      <c r="P3" s="53"/>
      <c r="Q3" s="53"/>
      <c r="R3" s="53"/>
      <c r="S3" s="53"/>
      <c r="T3" s="54"/>
      <c r="U3" s="3"/>
      <c r="V3" s="3"/>
    </row>
    <row r="4" spans="1:22" customFormat="1" ht="73.5" customHeight="1" x14ac:dyDescent="0.2">
      <c r="A4" s="41" t="s">
        <v>0</v>
      </c>
      <c r="B4" s="29" t="s">
        <v>1</v>
      </c>
      <c r="C4" s="29" t="s">
        <v>10</v>
      </c>
      <c r="D4" s="29" t="s">
        <v>2</v>
      </c>
      <c r="E4" s="29" t="s">
        <v>3</v>
      </c>
      <c r="F4" s="29" t="s">
        <v>4</v>
      </c>
      <c r="G4" s="29" t="s">
        <v>5</v>
      </c>
      <c r="H4" s="30" t="s">
        <v>6</v>
      </c>
      <c r="I4" s="41" t="s">
        <v>11</v>
      </c>
      <c r="J4" s="29" t="s">
        <v>7</v>
      </c>
      <c r="K4" s="29" t="s">
        <v>223</v>
      </c>
      <c r="L4" s="29" t="s">
        <v>12</v>
      </c>
      <c r="M4" s="29" t="s">
        <v>8</v>
      </c>
      <c r="N4" s="42" t="s">
        <v>224</v>
      </c>
      <c r="O4" s="41" t="s">
        <v>13</v>
      </c>
      <c r="P4" s="29" t="s">
        <v>14</v>
      </c>
      <c r="Q4" s="29" t="s">
        <v>223</v>
      </c>
      <c r="R4" s="29" t="s">
        <v>15</v>
      </c>
      <c r="S4" s="29" t="s">
        <v>16</v>
      </c>
      <c r="T4" s="42" t="s">
        <v>225</v>
      </c>
      <c r="U4" s="43" t="s">
        <v>226</v>
      </c>
      <c r="V4" s="42" t="s">
        <v>227</v>
      </c>
    </row>
    <row r="5" spans="1:22" ht="15" x14ac:dyDescent="0.2">
      <c r="A5" s="31"/>
      <c r="B5" s="8"/>
      <c r="C5" s="8"/>
      <c r="D5" s="8"/>
      <c r="E5" s="8"/>
      <c r="F5" s="8"/>
      <c r="G5" s="8"/>
      <c r="H5" s="15"/>
      <c r="I5" s="37"/>
      <c r="J5" s="35"/>
      <c r="K5" s="36"/>
      <c r="L5" s="35"/>
      <c r="M5" s="35"/>
      <c r="N5" s="38"/>
      <c r="O5" s="37"/>
      <c r="P5" s="35"/>
      <c r="Q5" s="36"/>
      <c r="R5" s="35"/>
      <c r="S5" s="35"/>
      <c r="T5" s="38"/>
      <c r="U5" s="26"/>
      <c r="V5" s="33"/>
    </row>
    <row r="6" spans="1:22" ht="15" x14ac:dyDescent="0.2">
      <c r="A6" s="31" t="s">
        <v>9</v>
      </c>
      <c r="B6" s="8" t="s">
        <v>33</v>
      </c>
      <c r="C6" s="8" t="s">
        <v>34</v>
      </c>
      <c r="D6" s="8" t="s">
        <v>35</v>
      </c>
      <c r="E6" s="8" t="s">
        <v>36</v>
      </c>
      <c r="F6" s="8" t="s">
        <v>37</v>
      </c>
      <c r="G6" s="8" t="s">
        <v>38</v>
      </c>
      <c r="H6" s="15" t="s">
        <v>39</v>
      </c>
      <c r="I6" s="37">
        <v>0</v>
      </c>
      <c r="J6" s="35">
        <v>0</v>
      </c>
      <c r="K6" s="36">
        <v>0</v>
      </c>
      <c r="L6" s="35">
        <v>241.711095</v>
      </c>
      <c r="M6" s="35">
        <v>24.748487000000001</v>
      </c>
      <c r="N6" s="38">
        <v>266.45958200000001</v>
      </c>
      <c r="O6" s="37">
        <v>94.435320000000004</v>
      </c>
      <c r="P6" s="35">
        <v>9.3634520000000006</v>
      </c>
      <c r="Q6" s="36">
        <v>103.798772</v>
      </c>
      <c r="R6" s="35">
        <v>337.49394999999998</v>
      </c>
      <c r="S6" s="35">
        <v>35.714103999999999</v>
      </c>
      <c r="T6" s="38">
        <v>373.208054</v>
      </c>
      <c r="U6" s="26" t="s">
        <v>17</v>
      </c>
      <c r="V6" s="33">
        <f t="shared" ref="V6:V10" si="0">+((N6/T6)-1)*100</f>
        <v>-28.602938992308026</v>
      </c>
    </row>
    <row r="7" spans="1:22" ht="15" x14ac:dyDescent="0.2">
      <c r="A7" s="31" t="s">
        <v>9</v>
      </c>
      <c r="B7" s="8" t="s">
        <v>33</v>
      </c>
      <c r="C7" s="8" t="s">
        <v>25</v>
      </c>
      <c r="D7" s="8" t="s">
        <v>40</v>
      </c>
      <c r="E7" s="8" t="s">
        <v>41</v>
      </c>
      <c r="F7" s="8" t="s">
        <v>42</v>
      </c>
      <c r="G7" s="8" t="s">
        <v>43</v>
      </c>
      <c r="H7" s="15" t="s">
        <v>44</v>
      </c>
      <c r="I7" s="37">
        <v>0</v>
      </c>
      <c r="J7" s="35">
        <v>0</v>
      </c>
      <c r="K7" s="36">
        <v>0</v>
      </c>
      <c r="L7" s="35">
        <v>326.70861300000001</v>
      </c>
      <c r="M7" s="35">
        <v>29.007006000000001</v>
      </c>
      <c r="N7" s="38">
        <v>355.715619</v>
      </c>
      <c r="O7" s="37">
        <v>0</v>
      </c>
      <c r="P7" s="35">
        <v>0</v>
      </c>
      <c r="Q7" s="36">
        <v>0</v>
      </c>
      <c r="R7" s="35">
        <v>0</v>
      </c>
      <c r="S7" s="35">
        <v>0</v>
      </c>
      <c r="T7" s="38">
        <v>0</v>
      </c>
      <c r="U7" s="26" t="s">
        <v>17</v>
      </c>
      <c r="V7" s="32" t="s">
        <v>17</v>
      </c>
    </row>
    <row r="8" spans="1:22" ht="15" x14ac:dyDescent="0.2">
      <c r="A8" s="31" t="s">
        <v>9</v>
      </c>
      <c r="B8" s="8" t="s">
        <v>33</v>
      </c>
      <c r="C8" s="8" t="s">
        <v>25</v>
      </c>
      <c r="D8" s="8" t="s">
        <v>40</v>
      </c>
      <c r="E8" s="8" t="s">
        <v>45</v>
      </c>
      <c r="F8" s="8" t="s">
        <v>46</v>
      </c>
      <c r="G8" s="8" t="s">
        <v>47</v>
      </c>
      <c r="H8" s="15" t="s">
        <v>47</v>
      </c>
      <c r="I8" s="37">
        <v>0</v>
      </c>
      <c r="J8" s="35">
        <v>0</v>
      </c>
      <c r="K8" s="36">
        <v>0</v>
      </c>
      <c r="L8" s="35">
        <v>326.70861300000001</v>
      </c>
      <c r="M8" s="35">
        <v>29.007006000000001</v>
      </c>
      <c r="N8" s="38">
        <v>355.715619</v>
      </c>
      <c r="O8" s="37">
        <v>155.14197899999999</v>
      </c>
      <c r="P8" s="35">
        <v>15.881399999999999</v>
      </c>
      <c r="Q8" s="36">
        <v>171.02337900000001</v>
      </c>
      <c r="R8" s="35">
        <v>243.66093699999999</v>
      </c>
      <c r="S8" s="35">
        <v>27.91281</v>
      </c>
      <c r="T8" s="38">
        <v>271.57374700000003</v>
      </c>
      <c r="U8" s="26" t="s">
        <v>17</v>
      </c>
      <c r="V8" s="33">
        <f t="shared" si="0"/>
        <v>30.983065531735644</v>
      </c>
    </row>
    <row r="9" spans="1:22" ht="15" x14ac:dyDescent="0.2">
      <c r="A9" s="31" t="s">
        <v>9</v>
      </c>
      <c r="B9" s="8" t="s">
        <v>33</v>
      </c>
      <c r="C9" s="8" t="s">
        <v>25</v>
      </c>
      <c r="D9" s="8" t="s">
        <v>48</v>
      </c>
      <c r="E9" s="8" t="s">
        <v>49</v>
      </c>
      <c r="F9" s="8" t="s">
        <v>50</v>
      </c>
      <c r="G9" s="8" t="s">
        <v>51</v>
      </c>
      <c r="H9" s="15" t="s">
        <v>52</v>
      </c>
      <c r="I9" s="37">
        <v>0</v>
      </c>
      <c r="J9" s="35">
        <v>0</v>
      </c>
      <c r="K9" s="36">
        <v>0</v>
      </c>
      <c r="L9" s="35">
        <v>0</v>
      </c>
      <c r="M9" s="35">
        <v>0</v>
      </c>
      <c r="N9" s="38">
        <v>0</v>
      </c>
      <c r="O9" s="37">
        <v>0</v>
      </c>
      <c r="P9" s="35">
        <v>38.079838000000002</v>
      </c>
      <c r="Q9" s="36">
        <v>38.079838000000002</v>
      </c>
      <c r="R9" s="35">
        <v>0</v>
      </c>
      <c r="S9" s="35">
        <v>166.17917299999999</v>
      </c>
      <c r="T9" s="38">
        <v>166.17917299999999</v>
      </c>
      <c r="U9" s="26" t="s">
        <v>17</v>
      </c>
      <c r="V9" s="32" t="s">
        <v>17</v>
      </c>
    </row>
    <row r="10" spans="1:22" ht="15" x14ac:dyDescent="0.2">
      <c r="A10" s="31" t="s">
        <v>9</v>
      </c>
      <c r="B10" s="8" t="s">
        <v>33</v>
      </c>
      <c r="C10" s="8" t="s">
        <v>25</v>
      </c>
      <c r="D10" s="8" t="s">
        <v>53</v>
      </c>
      <c r="E10" s="8" t="s">
        <v>54</v>
      </c>
      <c r="F10" s="8" t="s">
        <v>55</v>
      </c>
      <c r="G10" s="8" t="s">
        <v>56</v>
      </c>
      <c r="H10" s="15" t="s">
        <v>57</v>
      </c>
      <c r="I10" s="37">
        <v>4082.4118090000002</v>
      </c>
      <c r="J10" s="35">
        <v>99.482031000000006</v>
      </c>
      <c r="K10" s="36">
        <v>4181.8938390000003</v>
      </c>
      <c r="L10" s="35">
        <v>18643.189774999999</v>
      </c>
      <c r="M10" s="35">
        <v>540.69116299999996</v>
      </c>
      <c r="N10" s="38">
        <v>19183.880937999998</v>
      </c>
      <c r="O10" s="37">
        <v>3104.3358870000002</v>
      </c>
      <c r="P10" s="35">
        <v>60.818036999999997</v>
      </c>
      <c r="Q10" s="36">
        <v>3165.1539240000002</v>
      </c>
      <c r="R10" s="35">
        <v>17051.108832999998</v>
      </c>
      <c r="S10" s="35">
        <v>353.73946799999999</v>
      </c>
      <c r="T10" s="38">
        <v>17404.848301000002</v>
      </c>
      <c r="U10" s="27">
        <f t="shared" ref="U10" si="1">+((K10/Q10)-1)*100</f>
        <v>32.122921646574554</v>
      </c>
      <c r="V10" s="33">
        <f t="shared" si="0"/>
        <v>10.221477408095424</v>
      </c>
    </row>
    <row r="11" spans="1:22" ht="15" x14ac:dyDescent="0.2">
      <c r="A11" s="31" t="s">
        <v>9</v>
      </c>
      <c r="B11" s="8" t="s">
        <v>33</v>
      </c>
      <c r="C11" s="8" t="s">
        <v>25</v>
      </c>
      <c r="D11" s="8" t="s">
        <v>58</v>
      </c>
      <c r="E11" s="40" t="s">
        <v>59</v>
      </c>
      <c r="F11" s="8" t="s">
        <v>20</v>
      </c>
      <c r="G11" s="8" t="s">
        <v>60</v>
      </c>
      <c r="H11" s="15" t="s">
        <v>60</v>
      </c>
      <c r="I11" s="37">
        <v>868.801107</v>
      </c>
      <c r="J11" s="35">
        <v>117.007451</v>
      </c>
      <c r="K11" s="36">
        <v>985.80855699999995</v>
      </c>
      <c r="L11" s="35">
        <v>4164.6413030000003</v>
      </c>
      <c r="M11" s="35">
        <v>546.40322500000002</v>
      </c>
      <c r="N11" s="38">
        <v>4711.0445280000004</v>
      </c>
      <c r="O11" s="37">
        <v>551.54412600000001</v>
      </c>
      <c r="P11" s="35">
        <v>78.767478999999994</v>
      </c>
      <c r="Q11" s="36">
        <v>630.31160499999999</v>
      </c>
      <c r="R11" s="35">
        <v>3723.6195269999998</v>
      </c>
      <c r="S11" s="35">
        <v>457.75166999999999</v>
      </c>
      <c r="T11" s="38">
        <v>4181.3711970000004</v>
      </c>
      <c r="U11" s="27">
        <f t="shared" ref="U11" si="2">+((K11/Q11)-1)*100</f>
        <v>56.400191457683846</v>
      </c>
      <c r="V11" s="33">
        <f t="shared" ref="V11" si="3">+((N11/T11)-1)*100</f>
        <v>12.667455388319105</v>
      </c>
    </row>
    <row r="12" spans="1:22" ht="15" x14ac:dyDescent="0.2">
      <c r="A12" s="31" t="s">
        <v>9</v>
      </c>
      <c r="B12" s="8" t="s">
        <v>33</v>
      </c>
      <c r="C12" s="8" t="s">
        <v>25</v>
      </c>
      <c r="D12" s="8" t="s">
        <v>58</v>
      </c>
      <c r="E12" s="8" t="s">
        <v>61</v>
      </c>
      <c r="F12" s="8" t="s">
        <v>62</v>
      </c>
      <c r="G12" s="8" t="s">
        <v>63</v>
      </c>
      <c r="H12" s="15" t="s">
        <v>64</v>
      </c>
      <c r="I12" s="37">
        <v>560.44129499999997</v>
      </c>
      <c r="J12" s="35">
        <v>85.552052000000003</v>
      </c>
      <c r="K12" s="36">
        <v>645.99334699999997</v>
      </c>
      <c r="L12" s="35">
        <v>2518.6972740000001</v>
      </c>
      <c r="M12" s="35">
        <v>462.95791300000002</v>
      </c>
      <c r="N12" s="38">
        <v>2981.6551869999998</v>
      </c>
      <c r="O12" s="37">
        <v>738.30707099999995</v>
      </c>
      <c r="P12" s="35">
        <v>87.729116000000005</v>
      </c>
      <c r="Q12" s="36">
        <v>826.03618700000004</v>
      </c>
      <c r="R12" s="35">
        <v>3152.9695160000001</v>
      </c>
      <c r="S12" s="35">
        <v>416.66230200000001</v>
      </c>
      <c r="T12" s="38">
        <v>3569.6318179999998</v>
      </c>
      <c r="U12" s="27">
        <f t="shared" ref="U12" si="4">+((K12/Q12)-1)*100</f>
        <v>-21.795999114019448</v>
      </c>
      <c r="V12" s="33">
        <f t="shared" ref="V12:V14" si="5">+((N12/T12)-1)*100</f>
        <v>-16.471632397355553</v>
      </c>
    </row>
    <row r="13" spans="1:22" ht="15" x14ac:dyDescent="0.2">
      <c r="A13" s="31" t="s">
        <v>9</v>
      </c>
      <c r="B13" s="8" t="s">
        <v>33</v>
      </c>
      <c r="C13" s="8" t="s">
        <v>25</v>
      </c>
      <c r="D13" s="8" t="s">
        <v>58</v>
      </c>
      <c r="E13" s="8" t="s">
        <v>65</v>
      </c>
      <c r="F13" s="8" t="s">
        <v>50</v>
      </c>
      <c r="G13" s="8" t="s">
        <v>66</v>
      </c>
      <c r="H13" s="15" t="s">
        <v>67</v>
      </c>
      <c r="I13" s="37">
        <v>0</v>
      </c>
      <c r="J13" s="35">
        <v>0</v>
      </c>
      <c r="K13" s="36">
        <v>0</v>
      </c>
      <c r="L13" s="35">
        <v>300.78205400000002</v>
      </c>
      <c r="M13" s="35">
        <v>18.218851999999998</v>
      </c>
      <c r="N13" s="38">
        <v>319.00090599999999</v>
      </c>
      <c r="O13" s="37">
        <v>45.539400000000001</v>
      </c>
      <c r="P13" s="35">
        <v>5.7816130000000001</v>
      </c>
      <c r="Q13" s="36">
        <v>51.321013000000001</v>
      </c>
      <c r="R13" s="35">
        <v>1928.484013</v>
      </c>
      <c r="S13" s="35">
        <v>151.457684</v>
      </c>
      <c r="T13" s="38">
        <v>2079.9416959999999</v>
      </c>
      <c r="U13" s="26" t="s">
        <v>17</v>
      </c>
      <c r="V13" s="33">
        <f t="shared" si="5"/>
        <v>-84.662988072527199</v>
      </c>
    </row>
    <row r="14" spans="1:22" ht="15" x14ac:dyDescent="0.2">
      <c r="A14" s="31" t="s">
        <v>9</v>
      </c>
      <c r="B14" s="8" t="s">
        <v>68</v>
      </c>
      <c r="C14" s="8" t="s">
        <v>25</v>
      </c>
      <c r="D14" s="8" t="s">
        <v>58</v>
      </c>
      <c r="E14" s="8" t="s">
        <v>61</v>
      </c>
      <c r="F14" s="8" t="s">
        <v>62</v>
      </c>
      <c r="G14" s="8" t="s">
        <v>63</v>
      </c>
      <c r="H14" s="15" t="s">
        <v>64</v>
      </c>
      <c r="I14" s="37">
        <v>0</v>
      </c>
      <c r="J14" s="35">
        <v>51.804924</v>
      </c>
      <c r="K14" s="36">
        <v>51.804924</v>
      </c>
      <c r="L14" s="35">
        <v>0</v>
      </c>
      <c r="M14" s="35">
        <v>174.85759200000001</v>
      </c>
      <c r="N14" s="38">
        <v>174.85759200000001</v>
      </c>
      <c r="O14" s="37">
        <v>0</v>
      </c>
      <c r="P14" s="35">
        <v>0</v>
      </c>
      <c r="Q14" s="36">
        <v>0</v>
      </c>
      <c r="R14" s="35">
        <v>0</v>
      </c>
      <c r="S14" s="35">
        <v>138.857675</v>
      </c>
      <c r="T14" s="38">
        <v>138.857675</v>
      </c>
      <c r="U14" s="26" t="s">
        <v>17</v>
      </c>
      <c r="V14" s="33">
        <f t="shared" si="5"/>
        <v>25.925766796829919</v>
      </c>
    </row>
    <row r="15" spans="1:22" ht="15" x14ac:dyDescent="0.2">
      <c r="A15" s="31" t="s">
        <v>9</v>
      </c>
      <c r="B15" s="8" t="s">
        <v>33</v>
      </c>
      <c r="C15" s="8" t="s">
        <v>25</v>
      </c>
      <c r="D15" s="8" t="s">
        <v>69</v>
      </c>
      <c r="E15" s="8" t="s">
        <v>70</v>
      </c>
      <c r="F15" s="8" t="s">
        <v>26</v>
      </c>
      <c r="G15" s="8" t="s">
        <v>27</v>
      </c>
      <c r="H15" s="15" t="s">
        <v>71</v>
      </c>
      <c r="I15" s="37">
        <v>304.742546</v>
      </c>
      <c r="J15" s="35">
        <v>34.717061000000001</v>
      </c>
      <c r="K15" s="36">
        <v>339.45960600000001</v>
      </c>
      <c r="L15" s="35">
        <v>656.10509100000002</v>
      </c>
      <c r="M15" s="35">
        <v>77.964444</v>
      </c>
      <c r="N15" s="38">
        <v>734.06953499999997</v>
      </c>
      <c r="O15" s="37">
        <v>0</v>
      </c>
      <c r="P15" s="35">
        <v>0</v>
      </c>
      <c r="Q15" s="36">
        <v>0</v>
      </c>
      <c r="R15" s="35">
        <v>0</v>
      </c>
      <c r="S15" s="35">
        <v>0</v>
      </c>
      <c r="T15" s="38">
        <v>0</v>
      </c>
      <c r="U15" s="26" t="s">
        <v>17</v>
      </c>
      <c r="V15" s="32" t="s">
        <v>17</v>
      </c>
    </row>
    <row r="16" spans="1:22" ht="15" x14ac:dyDescent="0.2">
      <c r="A16" s="31" t="s">
        <v>9</v>
      </c>
      <c r="B16" s="8" t="s">
        <v>33</v>
      </c>
      <c r="C16" s="8" t="s">
        <v>25</v>
      </c>
      <c r="D16" s="8" t="s">
        <v>69</v>
      </c>
      <c r="E16" s="8" t="s">
        <v>72</v>
      </c>
      <c r="F16" s="8" t="s">
        <v>26</v>
      </c>
      <c r="G16" s="8" t="s">
        <v>27</v>
      </c>
      <c r="H16" s="15" t="s">
        <v>71</v>
      </c>
      <c r="I16" s="37">
        <v>226.64384100000001</v>
      </c>
      <c r="J16" s="35">
        <v>24.285045</v>
      </c>
      <c r="K16" s="36">
        <v>250.92888500000001</v>
      </c>
      <c r="L16" s="35">
        <v>347.07775500000002</v>
      </c>
      <c r="M16" s="35">
        <v>40.766427999999998</v>
      </c>
      <c r="N16" s="38">
        <v>387.84418299999999</v>
      </c>
      <c r="O16" s="37">
        <v>0</v>
      </c>
      <c r="P16" s="35">
        <v>0</v>
      </c>
      <c r="Q16" s="36">
        <v>0</v>
      </c>
      <c r="R16" s="35">
        <v>0</v>
      </c>
      <c r="S16" s="35">
        <v>0</v>
      </c>
      <c r="T16" s="38">
        <v>0</v>
      </c>
      <c r="U16" s="26" t="s">
        <v>17</v>
      </c>
      <c r="V16" s="32" t="s">
        <v>17</v>
      </c>
    </row>
    <row r="17" spans="1:22" ht="15" x14ac:dyDescent="0.2">
      <c r="A17" s="31" t="s">
        <v>9</v>
      </c>
      <c r="B17" s="8" t="s">
        <v>33</v>
      </c>
      <c r="C17" s="8" t="s">
        <v>25</v>
      </c>
      <c r="D17" s="8" t="s">
        <v>73</v>
      </c>
      <c r="E17" s="8" t="s">
        <v>74</v>
      </c>
      <c r="F17" s="8" t="s">
        <v>37</v>
      </c>
      <c r="G17" s="8" t="s">
        <v>75</v>
      </c>
      <c r="H17" s="15" t="s">
        <v>76</v>
      </c>
      <c r="I17" s="37">
        <v>0</v>
      </c>
      <c r="J17" s="35">
        <v>0</v>
      </c>
      <c r="K17" s="36">
        <v>0</v>
      </c>
      <c r="L17" s="35">
        <v>0</v>
      </c>
      <c r="M17" s="35">
        <v>0</v>
      </c>
      <c r="N17" s="38">
        <v>0</v>
      </c>
      <c r="O17" s="37">
        <v>0</v>
      </c>
      <c r="P17" s="35">
        <v>0</v>
      </c>
      <c r="Q17" s="36">
        <v>0</v>
      </c>
      <c r="R17" s="35">
        <v>226.26240000000001</v>
      </c>
      <c r="S17" s="35">
        <v>16.165277</v>
      </c>
      <c r="T17" s="38">
        <v>242.42767699999999</v>
      </c>
      <c r="U17" s="26" t="s">
        <v>17</v>
      </c>
      <c r="V17" s="32" t="s">
        <v>17</v>
      </c>
    </row>
    <row r="18" spans="1:22" ht="15" x14ac:dyDescent="0.2">
      <c r="A18" s="31" t="s">
        <v>9</v>
      </c>
      <c r="B18" s="8" t="s">
        <v>33</v>
      </c>
      <c r="C18" s="8" t="s">
        <v>25</v>
      </c>
      <c r="D18" s="8" t="s">
        <v>77</v>
      </c>
      <c r="E18" s="8" t="s">
        <v>78</v>
      </c>
      <c r="F18" s="8" t="s">
        <v>37</v>
      </c>
      <c r="G18" s="8" t="s">
        <v>79</v>
      </c>
      <c r="H18" s="15" t="s">
        <v>80</v>
      </c>
      <c r="I18" s="37">
        <v>19370.717000000001</v>
      </c>
      <c r="J18" s="35">
        <v>4189.6446999999998</v>
      </c>
      <c r="K18" s="36">
        <v>23560.361700000001</v>
      </c>
      <c r="L18" s="35">
        <v>68040.190900000001</v>
      </c>
      <c r="M18" s="35">
        <v>21810.389200000001</v>
      </c>
      <c r="N18" s="38">
        <v>89850.580100000006</v>
      </c>
      <c r="O18" s="37">
        <v>29116.187099999999</v>
      </c>
      <c r="P18" s="35">
        <v>5090.3064800000002</v>
      </c>
      <c r="Q18" s="36">
        <v>34206.493580000002</v>
      </c>
      <c r="R18" s="35">
        <v>125111.68580000001</v>
      </c>
      <c r="S18" s="35">
        <v>20277.610280000001</v>
      </c>
      <c r="T18" s="38">
        <v>145389.29608</v>
      </c>
      <c r="U18" s="27">
        <f t="shared" ref="U18:U73" si="6">+((K18/Q18)-1)*100</f>
        <v>-31.123131212211199</v>
      </c>
      <c r="V18" s="33">
        <f t="shared" ref="V18:V72" si="7">+((N18/T18)-1)*100</f>
        <v>-38.200003354744894</v>
      </c>
    </row>
    <row r="19" spans="1:22" ht="15" x14ac:dyDescent="0.2">
      <c r="A19" s="31" t="s">
        <v>9</v>
      </c>
      <c r="B19" s="8" t="s">
        <v>33</v>
      </c>
      <c r="C19" s="8" t="s">
        <v>25</v>
      </c>
      <c r="D19" s="8" t="s">
        <v>81</v>
      </c>
      <c r="E19" s="8" t="s">
        <v>82</v>
      </c>
      <c r="F19" s="8" t="s">
        <v>46</v>
      </c>
      <c r="G19" s="8" t="s">
        <v>83</v>
      </c>
      <c r="H19" s="15" t="s">
        <v>84</v>
      </c>
      <c r="I19" s="37">
        <v>0</v>
      </c>
      <c r="J19" s="35">
        <v>205.369452</v>
      </c>
      <c r="K19" s="36">
        <v>205.369452</v>
      </c>
      <c r="L19" s="35">
        <v>0</v>
      </c>
      <c r="M19" s="35">
        <v>944.42571999999996</v>
      </c>
      <c r="N19" s="38">
        <v>944.42571999999996</v>
      </c>
      <c r="O19" s="37">
        <v>0</v>
      </c>
      <c r="P19" s="35">
        <v>205.92359999999999</v>
      </c>
      <c r="Q19" s="36">
        <v>205.92359999999999</v>
      </c>
      <c r="R19" s="35">
        <v>0</v>
      </c>
      <c r="S19" s="35">
        <v>827.29393000000005</v>
      </c>
      <c r="T19" s="38">
        <v>827.29393000000005</v>
      </c>
      <c r="U19" s="27">
        <f t="shared" si="6"/>
        <v>-0.26910368699847309</v>
      </c>
      <c r="V19" s="33">
        <f t="shared" si="7"/>
        <v>14.158424926434531</v>
      </c>
    </row>
    <row r="20" spans="1:22" ht="15" x14ac:dyDescent="0.2">
      <c r="A20" s="31" t="s">
        <v>9</v>
      </c>
      <c r="B20" s="8" t="s">
        <v>33</v>
      </c>
      <c r="C20" s="8" t="s">
        <v>25</v>
      </c>
      <c r="D20" s="8" t="s">
        <v>85</v>
      </c>
      <c r="E20" s="8" t="s">
        <v>86</v>
      </c>
      <c r="F20" s="8" t="s">
        <v>26</v>
      </c>
      <c r="G20" s="8" t="s">
        <v>27</v>
      </c>
      <c r="H20" s="15" t="s">
        <v>27</v>
      </c>
      <c r="I20" s="37">
        <v>999.76885600000003</v>
      </c>
      <c r="J20" s="35">
        <v>46.882387000000001</v>
      </c>
      <c r="K20" s="36">
        <v>1046.651243</v>
      </c>
      <c r="L20" s="35">
        <v>4056.5731259999998</v>
      </c>
      <c r="M20" s="35">
        <v>207.86543900000001</v>
      </c>
      <c r="N20" s="38">
        <v>4264.4385650000004</v>
      </c>
      <c r="O20" s="37">
        <v>646.54389000000003</v>
      </c>
      <c r="P20" s="35">
        <v>39.802838000000001</v>
      </c>
      <c r="Q20" s="36">
        <v>686.34672799999998</v>
      </c>
      <c r="R20" s="35">
        <v>3515.5202260000001</v>
      </c>
      <c r="S20" s="35">
        <v>222.26803000000001</v>
      </c>
      <c r="T20" s="38">
        <v>3737.7882559999998</v>
      </c>
      <c r="U20" s="27">
        <f t="shared" si="6"/>
        <v>52.495990772757061</v>
      </c>
      <c r="V20" s="33">
        <f t="shared" si="7"/>
        <v>14.089891479395789</v>
      </c>
    </row>
    <row r="21" spans="1:22" ht="15" x14ac:dyDescent="0.2">
      <c r="A21" s="31" t="s">
        <v>9</v>
      </c>
      <c r="B21" s="8" t="s">
        <v>33</v>
      </c>
      <c r="C21" s="8" t="s">
        <v>25</v>
      </c>
      <c r="D21" s="8" t="s">
        <v>85</v>
      </c>
      <c r="E21" s="8" t="s">
        <v>87</v>
      </c>
      <c r="F21" s="8" t="s">
        <v>26</v>
      </c>
      <c r="G21" s="8" t="s">
        <v>27</v>
      </c>
      <c r="H21" s="15" t="s">
        <v>87</v>
      </c>
      <c r="I21" s="37">
        <v>624.17542000000003</v>
      </c>
      <c r="J21" s="35">
        <v>41.786192</v>
      </c>
      <c r="K21" s="36">
        <v>665.96161199999995</v>
      </c>
      <c r="L21" s="35">
        <v>2989.201446</v>
      </c>
      <c r="M21" s="35">
        <v>183.05940699999999</v>
      </c>
      <c r="N21" s="38">
        <v>3172.2608530000002</v>
      </c>
      <c r="O21" s="37">
        <v>777.45564000000002</v>
      </c>
      <c r="P21" s="35">
        <v>37.656979999999997</v>
      </c>
      <c r="Q21" s="36">
        <v>815.11261999999999</v>
      </c>
      <c r="R21" s="35">
        <v>2439.3638860000001</v>
      </c>
      <c r="S21" s="35">
        <v>172.09619499999999</v>
      </c>
      <c r="T21" s="38">
        <v>2611.4600810000002</v>
      </c>
      <c r="U21" s="27">
        <f t="shared" si="6"/>
        <v>-18.298208657350933</v>
      </c>
      <c r="V21" s="33">
        <f t="shared" si="7"/>
        <v>21.474606335366751</v>
      </c>
    </row>
    <row r="22" spans="1:22" ht="15" x14ac:dyDescent="0.2">
      <c r="A22" s="31" t="s">
        <v>9</v>
      </c>
      <c r="B22" s="8" t="s">
        <v>33</v>
      </c>
      <c r="C22" s="8" t="s">
        <v>25</v>
      </c>
      <c r="D22" s="8" t="s">
        <v>85</v>
      </c>
      <c r="E22" s="8" t="s">
        <v>88</v>
      </c>
      <c r="F22" s="8" t="s">
        <v>26</v>
      </c>
      <c r="G22" s="8" t="s">
        <v>27</v>
      </c>
      <c r="H22" s="15" t="s">
        <v>27</v>
      </c>
      <c r="I22" s="37">
        <v>50.378093999999997</v>
      </c>
      <c r="J22" s="35">
        <v>44.820162000000003</v>
      </c>
      <c r="K22" s="36">
        <v>95.198256000000001</v>
      </c>
      <c r="L22" s="35">
        <v>141.972432</v>
      </c>
      <c r="M22" s="35">
        <v>196.25484800000001</v>
      </c>
      <c r="N22" s="38">
        <v>338.22728000000001</v>
      </c>
      <c r="O22" s="37">
        <v>113.286382</v>
      </c>
      <c r="P22" s="35">
        <v>41.932194000000003</v>
      </c>
      <c r="Q22" s="36">
        <v>155.21857600000001</v>
      </c>
      <c r="R22" s="35">
        <v>450.41904299999999</v>
      </c>
      <c r="S22" s="35">
        <v>186.32647299999999</v>
      </c>
      <c r="T22" s="38">
        <v>636.74551599999995</v>
      </c>
      <c r="U22" s="27">
        <f t="shared" si="6"/>
        <v>-38.66825836618937</v>
      </c>
      <c r="V22" s="33">
        <f t="shared" si="7"/>
        <v>-46.881874861918924</v>
      </c>
    </row>
    <row r="23" spans="1:22" ht="15" x14ac:dyDescent="0.2">
      <c r="A23" s="31" t="s">
        <v>9</v>
      </c>
      <c r="B23" s="8" t="s">
        <v>33</v>
      </c>
      <c r="C23" s="8" t="s">
        <v>25</v>
      </c>
      <c r="D23" s="8" t="s">
        <v>89</v>
      </c>
      <c r="E23" s="40" t="s">
        <v>90</v>
      </c>
      <c r="F23" s="8" t="s">
        <v>62</v>
      </c>
      <c r="G23" s="8" t="s">
        <v>62</v>
      </c>
      <c r="H23" s="15" t="s">
        <v>91</v>
      </c>
      <c r="I23" s="37">
        <v>3350.8602940000001</v>
      </c>
      <c r="J23" s="35">
        <v>95.536377999999999</v>
      </c>
      <c r="K23" s="36">
        <v>3446.3966719999999</v>
      </c>
      <c r="L23" s="35">
        <v>15192.133798999999</v>
      </c>
      <c r="M23" s="35">
        <v>406.43997300000001</v>
      </c>
      <c r="N23" s="38">
        <v>15598.573772</v>
      </c>
      <c r="O23" s="37">
        <v>3759.7318319999999</v>
      </c>
      <c r="P23" s="35">
        <v>64.158908999999994</v>
      </c>
      <c r="Q23" s="36">
        <v>3823.8907410000002</v>
      </c>
      <c r="R23" s="35">
        <v>18320.916131000002</v>
      </c>
      <c r="S23" s="35">
        <v>262.11298599999998</v>
      </c>
      <c r="T23" s="38">
        <v>18583.029116999998</v>
      </c>
      <c r="U23" s="27">
        <f t="shared" si="6"/>
        <v>-9.8719888869335364</v>
      </c>
      <c r="V23" s="33">
        <f t="shared" si="7"/>
        <v>-16.06011230036647</v>
      </c>
    </row>
    <row r="24" spans="1:22" ht="15" x14ac:dyDescent="0.2">
      <c r="A24" s="31" t="s">
        <v>9</v>
      </c>
      <c r="B24" s="8" t="s">
        <v>33</v>
      </c>
      <c r="C24" s="8" t="s">
        <v>25</v>
      </c>
      <c r="D24" s="8" t="s">
        <v>92</v>
      </c>
      <c r="E24" s="8" t="s">
        <v>93</v>
      </c>
      <c r="F24" s="8" t="s">
        <v>26</v>
      </c>
      <c r="G24" s="8" t="s">
        <v>27</v>
      </c>
      <c r="H24" s="15" t="s">
        <v>27</v>
      </c>
      <c r="I24" s="37">
        <v>3734.923374</v>
      </c>
      <c r="J24" s="35">
        <v>0</v>
      </c>
      <c r="K24" s="36">
        <v>3734.923374</v>
      </c>
      <c r="L24" s="35">
        <v>14890.673865000001</v>
      </c>
      <c r="M24" s="35">
        <v>0</v>
      </c>
      <c r="N24" s="38">
        <v>14890.673865000001</v>
      </c>
      <c r="O24" s="37">
        <v>2888.9369369999999</v>
      </c>
      <c r="P24" s="35">
        <v>0</v>
      </c>
      <c r="Q24" s="36">
        <v>2888.9369369999999</v>
      </c>
      <c r="R24" s="35">
        <v>13894.78817</v>
      </c>
      <c r="S24" s="35">
        <v>0</v>
      </c>
      <c r="T24" s="38">
        <v>13894.78817</v>
      </c>
      <c r="U24" s="27">
        <f t="shared" si="6"/>
        <v>29.28365884921358</v>
      </c>
      <c r="V24" s="33">
        <f t="shared" si="7"/>
        <v>7.1673326920535629</v>
      </c>
    </row>
    <row r="25" spans="1:22" ht="15" x14ac:dyDescent="0.2">
      <c r="A25" s="31" t="s">
        <v>9</v>
      </c>
      <c r="B25" s="8" t="s">
        <v>33</v>
      </c>
      <c r="C25" s="8" t="s">
        <v>25</v>
      </c>
      <c r="D25" s="8" t="s">
        <v>94</v>
      </c>
      <c r="E25" s="8" t="s">
        <v>95</v>
      </c>
      <c r="F25" s="8" t="s">
        <v>50</v>
      </c>
      <c r="G25" s="8" t="s">
        <v>50</v>
      </c>
      <c r="H25" s="15" t="s">
        <v>96</v>
      </c>
      <c r="I25" s="37">
        <v>539.95147199999997</v>
      </c>
      <c r="J25" s="35">
        <v>43.342243000000003</v>
      </c>
      <c r="K25" s="36">
        <v>583.29371500000002</v>
      </c>
      <c r="L25" s="35">
        <v>3942.9805959999999</v>
      </c>
      <c r="M25" s="35">
        <v>369.56191799999999</v>
      </c>
      <c r="N25" s="38">
        <v>4312.5425139999998</v>
      </c>
      <c r="O25" s="37">
        <v>0</v>
      </c>
      <c r="P25" s="35">
        <v>0</v>
      </c>
      <c r="Q25" s="36">
        <v>0</v>
      </c>
      <c r="R25" s="35">
        <v>0</v>
      </c>
      <c r="S25" s="35">
        <v>0</v>
      </c>
      <c r="T25" s="38">
        <v>0</v>
      </c>
      <c r="U25" s="26" t="s">
        <v>17</v>
      </c>
      <c r="V25" s="32" t="s">
        <v>17</v>
      </c>
    </row>
    <row r="26" spans="1:22" ht="15" x14ac:dyDescent="0.2">
      <c r="A26" s="31" t="s">
        <v>9</v>
      </c>
      <c r="B26" s="8" t="s">
        <v>33</v>
      </c>
      <c r="C26" s="8" t="s">
        <v>25</v>
      </c>
      <c r="D26" s="8" t="s">
        <v>97</v>
      </c>
      <c r="E26" s="40" t="s">
        <v>98</v>
      </c>
      <c r="F26" s="8" t="s">
        <v>99</v>
      </c>
      <c r="G26" s="8" t="s">
        <v>100</v>
      </c>
      <c r="H26" s="15" t="s">
        <v>101</v>
      </c>
      <c r="I26" s="37">
        <v>16012.4503</v>
      </c>
      <c r="J26" s="35">
        <v>803.45439999999996</v>
      </c>
      <c r="K26" s="36">
        <v>16815.904699999999</v>
      </c>
      <c r="L26" s="35">
        <v>68277.703599999993</v>
      </c>
      <c r="M26" s="35">
        <v>2859.1080000000002</v>
      </c>
      <c r="N26" s="38">
        <v>71136.811600000001</v>
      </c>
      <c r="O26" s="37">
        <v>11231.7492</v>
      </c>
      <c r="P26" s="35">
        <v>504.1026</v>
      </c>
      <c r="Q26" s="36">
        <v>11735.8518</v>
      </c>
      <c r="R26" s="35">
        <v>63056.381999999998</v>
      </c>
      <c r="S26" s="35">
        <v>2898.0210999999999</v>
      </c>
      <c r="T26" s="38">
        <v>65954.403099999996</v>
      </c>
      <c r="U26" s="27">
        <f t="shared" si="6"/>
        <v>43.286614270299474</v>
      </c>
      <c r="V26" s="33">
        <f t="shared" si="7"/>
        <v>7.8575625832629337</v>
      </c>
    </row>
    <row r="27" spans="1:22" ht="15" x14ac:dyDescent="0.2">
      <c r="A27" s="31" t="s">
        <v>9</v>
      </c>
      <c r="B27" s="8" t="s">
        <v>33</v>
      </c>
      <c r="C27" s="8" t="s">
        <v>25</v>
      </c>
      <c r="D27" s="8" t="s">
        <v>97</v>
      </c>
      <c r="E27" s="8" t="s">
        <v>102</v>
      </c>
      <c r="F27" s="8" t="s">
        <v>62</v>
      </c>
      <c r="G27" s="8" t="s">
        <v>62</v>
      </c>
      <c r="H27" s="15" t="s">
        <v>103</v>
      </c>
      <c r="I27" s="37">
        <v>4990.6566599999996</v>
      </c>
      <c r="J27" s="35">
        <v>137.30972</v>
      </c>
      <c r="K27" s="36">
        <v>5127.9663799999998</v>
      </c>
      <c r="L27" s="35">
        <v>25372.262409999999</v>
      </c>
      <c r="M27" s="35">
        <v>719.50391999999999</v>
      </c>
      <c r="N27" s="38">
        <v>26091.766329999999</v>
      </c>
      <c r="O27" s="37">
        <v>5160.4787999999999</v>
      </c>
      <c r="P27" s="35">
        <v>105.60339999999999</v>
      </c>
      <c r="Q27" s="36">
        <v>5266.0821999999998</v>
      </c>
      <c r="R27" s="35">
        <v>24706.288199999999</v>
      </c>
      <c r="S27" s="35">
        <v>538.46540000000005</v>
      </c>
      <c r="T27" s="38">
        <v>25244.7536</v>
      </c>
      <c r="U27" s="27">
        <f t="shared" si="6"/>
        <v>-2.6227433365928032</v>
      </c>
      <c r="V27" s="33">
        <f t="shared" si="7"/>
        <v>3.3552029994857957</v>
      </c>
    </row>
    <row r="28" spans="1:22" ht="15" x14ac:dyDescent="0.2">
      <c r="A28" s="31" t="s">
        <v>9</v>
      </c>
      <c r="B28" s="8" t="s">
        <v>33</v>
      </c>
      <c r="C28" s="8" t="s">
        <v>25</v>
      </c>
      <c r="D28" s="8" t="s">
        <v>104</v>
      </c>
      <c r="E28" s="40" t="s">
        <v>105</v>
      </c>
      <c r="F28" s="8" t="s">
        <v>106</v>
      </c>
      <c r="G28" s="8" t="s">
        <v>107</v>
      </c>
      <c r="H28" s="15" t="s">
        <v>105</v>
      </c>
      <c r="I28" s="37">
        <v>370.18133999999998</v>
      </c>
      <c r="J28" s="35">
        <v>62.751852</v>
      </c>
      <c r="K28" s="36">
        <v>432.93319200000002</v>
      </c>
      <c r="L28" s="35">
        <v>1700.235506</v>
      </c>
      <c r="M28" s="35">
        <v>283.14574900000002</v>
      </c>
      <c r="N28" s="38">
        <v>1983.3812539999999</v>
      </c>
      <c r="O28" s="37">
        <v>498.82917700000002</v>
      </c>
      <c r="P28" s="35">
        <v>49.795653000000001</v>
      </c>
      <c r="Q28" s="36">
        <v>548.62482999999997</v>
      </c>
      <c r="R28" s="35">
        <v>2638.2967330000001</v>
      </c>
      <c r="S28" s="35">
        <v>256.28456799999998</v>
      </c>
      <c r="T28" s="38">
        <v>2894.5812999999998</v>
      </c>
      <c r="U28" s="27">
        <f t="shared" si="6"/>
        <v>-21.087568712484263</v>
      </c>
      <c r="V28" s="33">
        <f t="shared" si="7"/>
        <v>-31.479511250901815</v>
      </c>
    </row>
    <row r="29" spans="1:22" ht="15" x14ac:dyDescent="0.2">
      <c r="A29" s="31" t="s">
        <v>9</v>
      </c>
      <c r="B29" s="8" t="s">
        <v>33</v>
      </c>
      <c r="C29" s="8" t="s">
        <v>25</v>
      </c>
      <c r="D29" s="8" t="s">
        <v>108</v>
      </c>
      <c r="E29" s="40" t="s">
        <v>109</v>
      </c>
      <c r="F29" s="8" t="s">
        <v>110</v>
      </c>
      <c r="G29" s="8" t="s">
        <v>111</v>
      </c>
      <c r="H29" s="15" t="s">
        <v>112</v>
      </c>
      <c r="I29" s="37">
        <v>1959.55144</v>
      </c>
      <c r="J29" s="35">
        <v>83.902280000000005</v>
      </c>
      <c r="K29" s="36">
        <v>2043.45372</v>
      </c>
      <c r="L29" s="35">
        <v>7758.4512100000002</v>
      </c>
      <c r="M29" s="35">
        <v>373.94292999999999</v>
      </c>
      <c r="N29" s="38">
        <v>8132.3941400000003</v>
      </c>
      <c r="O29" s="37">
        <v>1790.18416</v>
      </c>
      <c r="P29" s="35">
        <v>104.43183999999999</v>
      </c>
      <c r="Q29" s="36">
        <v>1894.616</v>
      </c>
      <c r="R29" s="35">
        <v>9443.60779</v>
      </c>
      <c r="S29" s="35">
        <v>465.79559</v>
      </c>
      <c r="T29" s="38">
        <v>9909.4033799999997</v>
      </c>
      <c r="U29" s="27">
        <f t="shared" si="6"/>
        <v>7.8558251381810384</v>
      </c>
      <c r="V29" s="33">
        <f t="shared" si="7"/>
        <v>-17.932555289721186</v>
      </c>
    </row>
    <row r="30" spans="1:22" ht="15" x14ac:dyDescent="0.2">
      <c r="A30" s="31" t="s">
        <v>9</v>
      </c>
      <c r="B30" s="8" t="s">
        <v>33</v>
      </c>
      <c r="C30" s="8" t="s">
        <v>25</v>
      </c>
      <c r="D30" s="8" t="s">
        <v>113</v>
      </c>
      <c r="E30" s="8" t="s">
        <v>114</v>
      </c>
      <c r="F30" s="8" t="s">
        <v>26</v>
      </c>
      <c r="G30" s="8" t="s">
        <v>115</v>
      </c>
      <c r="H30" s="15" t="s">
        <v>116</v>
      </c>
      <c r="I30" s="37">
        <v>1007.468331</v>
      </c>
      <c r="J30" s="35">
        <v>2.610188</v>
      </c>
      <c r="K30" s="36">
        <v>1010.078519</v>
      </c>
      <c r="L30" s="35">
        <v>4923.3840099999998</v>
      </c>
      <c r="M30" s="35">
        <v>10.626249</v>
      </c>
      <c r="N30" s="38">
        <v>4934.0102589999997</v>
      </c>
      <c r="O30" s="37">
        <v>1659.0955799999999</v>
      </c>
      <c r="P30" s="35">
        <v>4.4959259999999999</v>
      </c>
      <c r="Q30" s="36">
        <v>1663.591506</v>
      </c>
      <c r="R30" s="35">
        <v>9573.8622500000001</v>
      </c>
      <c r="S30" s="35">
        <v>49.394106999999998</v>
      </c>
      <c r="T30" s="38">
        <v>9623.2563570000002</v>
      </c>
      <c r="U30" s="27">
        <f t="shared" si="6"/>
        <v>-39.2832606227553</v>
      </c>
      <c r="V30" s="33">
        <f t="shared" si="7"/>
        <v>-48.728267480778712</v>
      </c>
    </row>
    <row r="31" spans="1:22" ht="15" x14ac:dyDescent="0.2">
      <c r="A31" s="31" t="s">
        <v>9</v>
      </c>
      <c r="B31" s="8" t="s">
        <v>33</v>
      </c>
      <c r="C31" s="8" t="s">
        <v>25</v>
      </c>
      <c r="D31" s="8" t="s">
        <v>113</v>
      </c>
      <c r="E31" s="40" t="s">
        <v>117</v>
      </c>
      <c r="F31" s="8" t="s">
        <v>26</v>
      </c>
      <c r="G31" s="8" t="s">
        <v>115</v>
      </c>
      <c r="H31" s="15" t="s">
        <v>118</v>
      </c>
      <c r="I31" s="37">
        <v>0</v>
      </c>
      <c r="J31" s="35">
        <v>0</v>
      </c>
      <c r="K31" s="36">
        <v>0</v>
      </c>
      <c r="L31" s="35">
        <v>0</v>
      </c>
      <c r="M31" s="35">
        <v>0</v>
      </c>
      <c r="N31" s="38">
        <v>0</v>
      </c>
      <c r="O31" s="37">
        <v>1150.820633</v>
      </c>
      <c r="P31" s="35">
        <v>4.9626599999999996</v>
      </c>
      <c r="Q31" s="36">
        <v>1155.783293</v>
      </c>
      <c r="R31" s="35">
        <v>6892.6674190000003</v>
      </c>
      <c r="S31" s="35">
        <v>34.914225999999999</v>
      </c>
      <c r="T31" s="38">
        <v>6927.5816450000002</v>
      </c>
      <c r="U31" s="26" t="s">
        <v>17</v>
      </c>
      <c r="V31" s="32" t="s">
        <v>17</v>
      </c>
    </row>
    <row r="32" spans="1:22" ht="15" x14ac:dyDescent="0.2">
      <c r="A32" s="31" t="s">
        <v>9</v>
      </c>
      <c r="B32" s="8" t="s">
        <v>33</v>
      </c>
      <c r="C32" s="8" t="s">
        <v>25</v>
      </c>
      <c r="D32" s="8" t="s">
        <v>119</v>
      </c>
      <c r="E32" s="8" t="s">
        <v>120</v>
      </c>
      <c r="F32" s="8" t="s">
        <v>20</v>
      </c>
      <c r="G32" s="8" t="s">
        <v>121</v>
      </c>
      <c r="H32" s="15" t="s">
        <v>122</v>
      </c>
      <c r="I32" s="37">
        <v>427.57693599999999</v>
      </c>
      <c r="J32" s="35">
        <v>24.271616000000002</v>
      </c>
      <c r="K32" s="36">
        <v>451.84855199999998</v>
      </c>
      <c r="L32" s="35">
        <v>1463.2468879999999</v>
      </c>
      <c r="M32" s="35">
        <v>86.486428000000004</v>
      </c>
      <c r="N32" s="38">
        <v>1549.7333160000001</v>
      </c>
      <c r="O32" s="37">
        <v>602.68766400000004</v>
      </c>
      <c r="P32" s="35">
        <v>15.858727999999999</v>
      </c>
      <c r="Q32" s="36">
        <v>618.54639199999997</v>
      </c>
      <c r="R32" s="35">
        <v>3080.7135499999999</v>
      </c>
      <c r="S32" s="35">
        <v>93.802363999999997</v>
      </c>
      <c r="T32" s="38">
        <v>3174.5159140000001</v>
      </c>
      <c r="U32" s="27">
        <f t="shared" si="6"/>
        <v>-26.949933288108163</v>
      </c>
      <c r="V32" s="33">
        <f t="shared" si="7"/>
        <v>-51.182058682853395</v>
      </c>
    </row>
    <row r="33" spans="1:22" ht="15" x14ac:dyDescent="0.2">
      <c r="A33" s="31" t="s">
        <v>9</v>
      </c>
      <c r="B33" s="8" t="s">
        <v>33</v>
      </c>
      <c r="C33" s="8" t="s">
        <v>25</v>
      </c>
      <c r="D33" s="8" t="s">
        <v>123</v>
      </c>
      <c r="E33" s="8" t="s">
        <v>124</v>
      </c>
      <c r="F33" s="8" t="s">
        <v>37</v>
      </c>
      <c r="G33" s="8" t="s">
        <v>125</v>
      </c>
      <c r="H33" s="15" t="s">
        <v>126</v>
      </c>
      <c r="I33" s="37">
        <v>1526.184</v>
      </c>
      <c r="J33" s="35">
        <v>72.691599999999994</v>
      </c>
      <c r="K33" s="36">
        <v>1598.8756000000001</v>
      </c>
      <c r="L33" s="35">
        <v>7205.87</v>
      </c>
      <c r="M33" s="35">
        <v>320.83789999999999</v>
      </c>
      <c r="N33" s="38">
        <v>7526.7079000000003</v>
      </c>
      <c r="O33" s="37">
        <v>892.88499999999999</v>
      </c>
      <c r="P33" s="35">
        <v>44.502600000000001</v>
      </c>
      <c r="Q33" s="36">
        <v>937.38760000000002</v>
      </c>
      <c r="R33" s="35">
        <v>6251.3530000000001</v>
      </c>
      <c r="S33" s="35">
        <v>275.7269</v>
      </c>
      <c r="T33" s="38">
        <v>6527.0798999999997</v>
      </c>
      <c r="U33" s="27">
        <f t="shared" si="6"/>
        <v>70.56718053449822</v>
      </c>
      <c r="V33" s="33">
        <f t="shared" si="7"/>
        <v>15.315087532481408</v>
      </c>
    </row>
    <row r="34" spans="1:22" ht="15" x14ac:dyDescent="0.2">
      <c r="A34" s="31" t="s">
        <v>9</v>
      </c>
      <c r="B34" s="8" t="s">
        <v>33</v>
      </c>
      <c r="C34" s="8" t="s">
        <v>25</v>
      </c>
      <c r="D34" s="8" t="s">
        <v>123</v>
      </c>
      <c r="E34" s="40" t="s">
        <v>127</v>
      </c>
      <c r="F34" s="8" t="s">
        <v>37</v>
      </c>
      <c r="G34" s="8" t="s">
        <v>125</v>
      </c>
      <c r="H34" s="15" t="s">
        <v>126</v>
      </c>
      <c r="I34" s="37">
        <v>494.46</v>
      </c>
      <c r="J34" s="35">
        <v>23.5562</v>
      </c>
      <c r="K34" s="36">
        <v>518.01620000000003</v>
      </c>
      <c r="L34" s="35">
        <v>2560.2910000000002</v>
      </c>
      <c r="M34" s="35">
        <v>112.8635</v>
      </c>
      <c r="N34" s="38">
        <v>2673.1545000000001</v>
      </c>
      <c r="O34" s="37">
        <v>409.34</v>
      </c>
      <c r="P34" s="35">
        <v>20.3505</v>
      </c>
      <c r="Q34" s="36">
        <v>429.69049999999999</v>
      </c>
      <c r="R34" s="35">
        <v>2237.1709999999998</v>
      </c>
      <c r="S34" s="35">
        <v>104.18940000000001</v>
      </c>
      <c r="T34" s="38">
        <v>2341.3604</v>
      </c>
      <c r="U34" s="27">
        <f t="shared" si="6"/>
        <v>20.555655756876192</v>
      </c>
      <c r="V34" s="33">
        <f t="shared" si="7"/>
        <v>14.170996485632891</v>
      </c>
    </row>
    <row r="35" spans="1:22" ht="15" x14ac:dyDescent="0.2">
      <c r="A35" s="31" t="s">
        <v>9</v>
      </c>
      <c r="B35" s="8" t="s">
        <v>33</v>
      </c>
      <c r="C35" s="8" t="s">
        <v>25</v>
      </c>
      <c r="D35" s="8" t="s">
        <v>123</v>
      </c>
      <c r="E35" s="8" t="s">
        <v>128</v>
      </c>
      <c r="F35" s="8" t="s">
        <v>37</v>
      </c>
      <c r="G35" s="8" t="s">
        <v>125</v>
      </c>
      <c r="H35" s="15" t="s">
        <v>129</v>
      </c>
      <c r="I35" s="37">
        <v>0</v>
      </c>
      <c r="J35" s="35">
        <v>0</v>
      </c>
      <c r="K35" s="36">
        <v>0</v>
      </c>
      <c r="L35" s="35">
        <v>877.279</v>
      </c>
      <c r="M35" s="35">
        <v>15.1249</v>
      </c>
      <c r="N35" s="38">
        <v>892.40390000000002</v>
      </c>
      <c r="O35" s="37">
        <v>1367.7</v>
      </c>
      <c r="P35" s="35">
        <v>32.107500000000002</v>
      </c>
      <c r="Q35" s="36">
        <v>1399.8074999999999</v>
      </c>
      <c r="R35" s="35">
        <v>7030.1970000000001</v>
      </c>
      <c r="S35" s="35">
        <v>110.0652</v>
      </c>
      <c r="T35" s="38">
        <v>7140.2622000000001</v>
      </c>
      <c r="U35" s="26" t="s">
        <v>17</v>
      </c>
      <c r="V35" s="33">
        <f t="shared" si="7"/>
        <v>-87.5018049057078</v>
      </c>
    </row>
    <row r="36" spans="1:22" ht="15" x14ac:dyDescent="0.2">
      <c r="A36" s="31" t="s">
        <v>9</v>
      </c>
      <c r="B36" s="8" t="s">
        <v>33</v>
      </c>
      <c r="C36" s="8" t="s">
        <v>25</v>
      </c>
      <c r="D36" s="8" t="s">
        <v>130</v>
      </c>
      <c r="E36" s="8" t="s">
        <v>131</v>
      </c>
      <c r="F36" s="8" t="s">
        <v>132</v>
      </c>
      <c r="G36" s="8" t="s">
        <v>133</v>
      </c>
      <c r="H36" s="15" t="s">
        <v>134</v>
      </c>
      <c r="I36" s="37">
        <v>97.720481000000007</v>
      </c>
      <c r="J36" s="35">
        <v>22.517968</v>
      </c>
      <c r="K36" s="36">
        <v>120.238449</v>
      </c>
      <c r="L36" s="35">
        <v>697.08083499999998</v>
      </c>
      <c r="M36" s="35">
        <v>202.417171</v>
      </c>
      <c r="N36" s="38">
        <v>899.49800600000003</v>
      </c>
      <c r="O36" s="37">
        <v>141.72800000000001</v>
      </c>
      <c r="P36" s="35">
        <v>37.990400000000001</v>
      </c>
      <c r="Q36" s="36">
        <v>179.7184</v>
      </c>
      <c r="R36" s="35">
        <v>803.31765499999995</v>
      </c>
      <c r="S36" s="35">
        <v>195.36665300000001</v>
      </c>
      <c r="T36" s="38">
        <v>998.68430899999998</v>
      </c>
      <c r="U36" s="27">
        <f t="shared" si="6"/>
        <v>-33.09619437965172</v>
      </c>
      <c r="V36" s="33">
        <f t="shared" si="7"/>
        <v>-9.9316973448112851</v>
      </c>
    </row>
    <row r="37" spans="1:22" ht="15" x14ac:dyDescent="0.2">
      <c r="A37" s="31" t="s">
        <v>9</v>
      </c>
      <c r="B37" s="8" t="s">
        <v>33</v>
      </c>
      <c r="C37" s="8" t="s">
        <v>34</v>
      </c>
      <c r="D37" s="8" t="s">
        <v>135</v>
      </c>
      <c r="E37" s="8" t="s">
        <v>136</v>
      </c>
      <c r="F37" s="8" t="s">
        <v>37</v>
      </c>
      <c r="G37" s="8" t="s">
        <v>137</v>
      </c>
      <c r="H37" s="15" t="s">
        <v>138</v>
      </c>
      <c r="I37" s="37">
        <v>6.8879999999999999</v>
      </c>
      <c r="J37" s="35">
        <v>0.33600000000000002</v>
      </c>
      <c r="K37" s="36">
        <v>7.2240000000000002</v>
      </c>
      <c r="L37" s="35">
        <v>34.932839999999999</v>
      </c>
      <c r="M37" s="35">
        <v>1.6357999999999999</v>
      </c>
      <c r="N37" s="38">
        <v>36.568640000000002</v>
      </c>
      <c r="O37" s="37">
        <v>31.9</v>
      </c>
      <c r="P37" s="35">
        <v>1.9550000000000001</v>
      </c>
      <c r="Q37" s="36">
        <v>33.854999999999997</v>
      </c>
      <c r="R37" s="35">
        <v>101.732</v>
      </c>
      <c r="S37" s="35">
        <v>6.2445000000000004</v>
      </c>
      <c r="T37" s="38">
        <v>107.9765</v>
      </c>
      <c r="U37" s="27">
        <f t="shared" si="6"/>
        <v>-78.661940629153747</v>
      </c>
      <c r="V37" s="33">
        <f t="shared" si="7"/>
        <v>-66.132778891703282</v>
      </c>
    </row>
    <row r="38" spans="1:22" ht="15" x14ac:dyDescent="0.2">
      <c r="A38" s="31" t="s">
        <v>9</v>
      </c>
      <c r="B38" s="8" t="s">
        <v>33</v>
      </c>
      <c r="C38" s="8" t="s">
        <v>25</v>
      </c>
      <c r="D38" s="8" t="s">
        <v>139</v>
      </c>
      <c r="E38" s="8" t="s">
        <v>140</v>
      </c>
      <c r="F38" s="8" t="s">
        <v>50</v>
      </c>
      <c r="G38" s="8" t="s">
        <v>51</v>
      </c>
      <c r="H38" s="15" t="s">
        <v>51</v>
      </c>
      <c r="I38" s="37">
        <v>21.712119000000001</v>
      </c>
      <c r="J38" s="35">
        <v>63.179375999999998</v>
      </c>
      <c r="K38" s="36">
        <v>84.891495000000006</v>
      </c>
      <c r="L38" s="35">
        <v>106.629222</v>
      </c>
      <c r="M38" s="35">
        <v>209.064752</v>
      </c>
      <c r="N38" s="38">
        <v>315.69397300000003</v>
      </c>
      <c r="O38" s="37">
        <v>133.077392</v>
      </c>
      <c r="P38" s="35">
        <v>83.017916999999997</v>
      </c>
      <c r="Q38" s="36">
        <v>216.09530899999999</v>
      </c>
      <c r="R38" s="35">
        <v>220.69083800000001</v>
      </c>
      <c r="S38" s="35">
        <v>287.30876999999998</v>
      </c>
      <c r="T38" s="38">
        <v>507.99960800000002</v>
      </c>
      <c r="U38" s="27">
        <f t="shared" si="6"/>
        <v>-60.715715952908532</v>
      </c>
      <c r="V38" s="33">
        <f t="shared" si="7"/>
        <v>-37.855469171936839</v>
      </c>
    </row>
    <row r="39" spans="1:22" ht="15" x14ac:dyDescent="0.2">
      <c r="A39" s="31" t="s">
        <v>9</v>
      </c>
      <c r="B39" s="8" t="s">
        <v>33</v>
      </c>
      <c r="C39" s="8" t="s">
        <v>25</v>
      </c>
      <c r="D39" s="8" t="s">
        <v>141</v>
      </c>
      <c r="E39" s="8" t="s">
        <v>142</v>
      </c>
      <c r="F39" s="8" t="s">
        <v>37</v>
      </c>
      <c r="G39" s="8" t="s">
        <v>143</v>
      </c>
      <c r="H39" s="15" t="s">
        <v>144</v>
      </c>
      <c r="I39" s="37">
        <v>146.11334400000001</v>
      </c>
      <c r="J39" s="35">
        <v>14.908752</v>
      </c>
      <c r="K39" s="36">
        <v>161.022096</v>
      </c>
      <c r="L39" s="35">
        <v>795.62278500000002</v>
      </c>
      <c r="M39" s="35">
        <v>66.333050999999998</v>
      </c>
      <c r="N39" s="38">
        <v>861.95583599999998</v>
      </c>
      <c r="O39" s="37">
        <v>170.64805999999999</v>
      </c>
      <c r="P39" s="35">
        <v>17.483599999999999</v>
      </c>
      <c r="Q39" s="36">
        <v>188.13166000000001</v>
      </c>
      <c r="R39" s="35">
        <v>1013.468309</v>
      </c>
      <c r="S39" s="35">
        <v>112.567992</v>
      </c>
      <c r="T39" s="38">
        <v>1126.0363010000001</v>
      </c>
      <c r="U39" s="27">
        <f t="shared" si="6"/>
        <v>-14.409889329632241</v>
      </c>
      <c r="V39" s="33">
        <f t="shared" si="7"/>
        <v>-23.452215951251119</v>
      </c>
    </row>
    <row r="40" spans="1:22" ht="15" x14ac:dyDescent="0.2">
      <c r="A40" s="31" t="s">
        <v>9</v>
      </c>
      <c r="B40" s="8" t="s">
        <v>33</v>
      </c>
      <c r="C40" s="8" t="s">
        <v>25</v>
      </c>
      <c r="D40" s="8" t="s">
        <v>145</v>
      </c>
      <c r="E40" s="8" t="s">
        <v>146</v>
      </c>
      <c r="F40" s="8" t="s">
        <v>37</v>
      </c>
      <c r="G40" s="8" t="s">
        <v>147</v>
      </c>
      <c r="H40" s="15" t="s">
        <v>148</v>
      </c>
      <c r="I40" s="37">
        <v>17.217210999999999</v>
      </c>
      <c r="J40" s="35">
        <v>6.143777</v>
      </c>
      <c r="K40" s="36">
        <v>23.360987999999999</v>
      </c>
      <c r="L40" s="35">
        <v>17.217210999999999</v>
      </c>
      <c r="M40" s="35">
        <v>13.380914000000001</v>
      </c>
      <c r="N40" s="38">
        <v>30.598125</v>
      </c>
      <c r="O40" s="37">
        <v>0</v>
      </c>
      <c r="P40" s="35">
        <v>0</v>
      </c>
      <c r="Q40" s="36">
        <v>0</v>
      </c>
      <c r="R40" s="35">
        <v>0</v>
      </c>
      <c r="S40" s="35">
        <v>0</v>
      </c>
      <c r="T40" s="38">
        <v>0</v>
      </c>
      <c r="U40" s="26" t="s">
        <v>17</v>
      </c>
      <c r="V40" s="32" t="s">
        <v>17</v>
      </c>
    </row>
    <row r="41" spans="1:22" ht="15" x14ac:dyDescent="0.2">
      <c r="A41" s="31" t="s">
        <v>9</v>
      </c>
      <c r="B41" s="8" t="s">
        <v>33</v>
      </c>
      <c r="C41" s="8" t="s">
        <v>25</v>
      </c>
      <c r="D41" s="8" t="s">
        <v>149</v>
      </c>
      <c r="E41" s="8" t="s">
        <v>150</v>
      </c>
      <c r="F41" s="8" t="s">
        <v>62</v>
      </c>
      <c r="G41" s="8" t="s">
        <v>62</v>
      </c>
      <c r="H41" s="15" t="s">
        <v>151</v>
      </c>
      <c r="I41" s="37">
        <v>1314.9391290000001</v>
      </c>
      <c r="J41" s="35">
        <v>147.569714</v>
      </c>
      <c r="K41" s="36">
        <v>1462.508842</v>
      </c>
      <c r="L41" s="35">
        <v>5809.9105650000001</v>
      </c>
      <c r="M41" s="35">
        <v>483.76231799999999</v>
      </c>
      <c r="N41" s="38">
        <v>6293.6728839999996</v>
      </c>
      <c r="O41" s="37">
        <v>1951.807544</v>
      </c>
      <c r="P41" s="35">
        <v>78.671059999999997</v>
      </c>
      <c r="Q41" s="36">
        <v>2030.478605</v>
      </c>
      <c r="R41" s="35">
        <v>6922.268462</v>
      </c>
      <c r="S41" s="35">
        <v>371.98487999999998</v>
      </c>
      <c r="T41" s="38">
        <v>7294.253342</v>
      </c>
      <c r="U41" s="27">
        <f t="shared" si="6"/>
        <v>-27.972211162500781</v>
      </c>
      <c r="V41" s="33">
        <f t="shared" si="7"/>
        <v>-13.717380122221702</v>
      </c>
    </row>
    <row r="42" spans="1:22" ht="15" x14ac:dyDescent="0.2">
      <c r="A42" s="31" t="s">
        <v>9</v>
      </c>
      <c r="B42" s="8" t="s">
        <v>33</v>
      </c>
      <c r="C42" s="8" t="s">
        <v>25</v>
      </c>
      <c r="D42" s="8" t="s">
        <v>152</v>
      </c>
      <c r="E42" s="40" t="s">
        <v>153</v>
      </c>
      <c r="F42" s="8" t="s">
        <v>62</v>
      </c>
      <c r="G42" s="8" t="s">
        <v>62</v>
      </c>
      <c r="H42" s="15" t="s">
        <v>154</v>
      </c>
      <c r="I42" s="37">
        <v>8890.4367870000005</v>
      </c>
      <c r="J42" s="35">
        <v>280.95892300000003</v>
      </c>
      <c r="K42" s="36">
        <v>9171.3957100000007</v>
      </c>
      <c r="L42" s="35">
        <v>41800.860011999997</v>
      </c>
      <c r="M42" s="35">
        <v>1232.9779639999999</v>
      </c>
      <c r="N42" s="38">
        <v>43033.837976000003</v>
      </c>
      <c r="O42" s="37">
        <v>8159.0290750000004</v>
      </c>
      <c r="P42" s="35">
        <v>247.752073</v>
      </c>
      <c r="Q42" s="36">
        <v>8406.781148</v>
      </c>
      <c r="R42" s="35">
        <v>37350.217273000002</v>
      </c>
      <c r="S42" s="35">
        <v>1094.609778</v>
      </c>
      <c r="T42" s="38">
        <v>38444.827051</v>
      </c>
      <c r="U42" s="27">
        <f t="shared" si="6"/>
        <v>9.0952119311670678</v>
      </c>
      <c r="V42" s="33">
        <f t="shared" si="7"/>
        <v>11.936614824440039</v>
      </c>
    </row>
    <row r="43" spans="1:22" ht="15" x14ac:dyDescent="0.2">
      <c r="A43" s="31" t="s">
        <v>9</v>
      </c>
      <c r="B43" s="8" t="s">
        <v>33</v>
      </c>
      <c r="C43" s="8" t="s">
        <v>25</v>
      </c>
      <c r="D43" s="8" t="s">
        <v>155</v>
      </c>
      <c r="E43" s="8" t="s">
        <v>156</v>
      </c>
      <c r="F43" s="8" t="s">
        <v>20</v>
      </c>
      <c r="G43" s="8" t="s">
        <v>60</v>
      </c>
      <c r="H43" s="15" t="s">
        <v>60</v>
      </c>
      <c r="I43" s="37">
        <v>6805.1324999999997</v>
      </c>
      <c r="J43" s="35">
        <v>116.37520000000001</v>
      </c>
      <c r="K43" s="36">
        <v>6921.5077000000001</v>
      </c>
      <c r="L43" s="35">
        <v>32174.550500000001</v>
      </c>
      <c r="M43" s="35">
        <v>450.50209999999998</v>
      </c>
      <c r="N43" s="38">
        <v>32625.052599999999</v>
      </c>
      <c r="O43" s="37">
        <v>6987.2035999999998</v>
      </c>
      <c r="P43" s="35">
        <v>74.256500000000003</v>
      </c>
      <c r="Q43" s="36">
        <v>7061.4601000000002</v>
      </c>
      <c r="R43" s="35">
        <v>34463.070899999999</v>
      </c>
      <c r="S43" s="35">
        <v>411.5598</v>
      </c>
      <c r="T43" s="38">
        <v>34874.630700000002</v>
      </c>
      <c r="U43" s="27">
        <f t="shared" si="6"/>
        <v>-1.9819187252789305</v>
      </c>
      <c r="V43" s="33">
        <f t="shared" si="7"/>
        <v>-6.4504714597594326</v>
      </c>
    </row>
    <row r="44" spans="1:22" ht="15" x14ac:dyDescent="0.2">
      <c r="A44" s="31" t="s">
        <v>9</v>
      </c>
      <c r="B44" s="8" t="s">
        <v>33</v>
      </c>
      <c r="C44" s="8" t="s">
        <v>25</v>
      </c>
      <c r="D44" s="8" t="s">
        <v>155</v>
      </c>
      <c r="E44" s="40" t="s">
        <v>157</v>
      </c>
      <c r="F44" s="8" t="s">
        <v>20</v>
      </c>
      <c r="G44" s="8" t="s">
        <v>158</v>
      </c>
      <c r="H44" s="15" t="s">
        <v>159</v>
      </c>
      <c r="I44" s="37">
        <v>1838.5325</v>
      </c>
      <c r="J44" s="35">
        <v>145.67699999999999</v>
      </c>
      <c r="K44" s="36">
        <v>1984.2094999999999</v>
      </c>
      <c r="L44" s="35">
        <v>9428.0828000000001</v>
      </c>
      <c r="M44" s="35">
        <v>654.60440000000006</v>
      </c>
      <c r="N44" s="38">
        <v>10082.6872</v>
      </c>
      <c r="O44" s="37">
        <v>1916.5204000000001</v>
      </c>
      <c r="P44" s="35">
        <v>148.6353</v>
      </c>
      <c r="Q44" s="36">
        <v>2065.1556999999998</v>
      </c>
      <c r="R44" s="35">
        <v>9960.8557999999994</v>
      </c>
      <c r="S44" s="35">
        <v>754.06240000000003</v>
      </c>
      <c r="T44" s="38">
        <v>10714.9182</v>
      </c>
      <c r="U44" s="27">
        <f t="shared" si="6"/>
        <v>-3.9196172956837971</v>
      </c>
      <c r="V44" s="33">
        <f t="shared" si="7"/>
        <v>-5.9004743498648482</v>
      </c>
    </row>
    <row r="45" spans="1:22" ht="15" x14ac:dyDescent="0.2">
      <c r="A45" s="31" t="s">
        <v>9</v>
      </c>
      <c r="B45" s="8" t="s">
        <v>33</v>
      </c>
      <c r="C45" s="8" t="s">
        <v>25</v>
      </c>
      <c r="D45" s="8" t="s">
        <v>155</v>
      </c>
      <c r="E45" s="40" t="s">
        <v>160</v>
      </c>
      <c r="F45" s="8" t="s">
        <v>20</v>
      </c>
      <c r="G45" s="8" t="s">
        <v>158</v>
      </c>
      <c r="H45" s="15" t="s">
        <v>159</v>
      </c>
      <c r="I45" s="37">
        <v>128.03</v>
      </c>
      <c r="J45" s="35">
        <v>10.1082</v>
      </c>
      <c r="K45" s="36">
        <v>138.13820000000001</v>
      </c>
      <c r="L45" s="35">
        <v>225.54589999999999</v>
      </c>
      <c r="M45" s="35">
        <v>16.8567</v>
      </c>
      <c r="N45" s="38">
        <v>242.40260000000001</v>
      </c>
      <c r="O45" s="37">
        <v>38.195599999999999</v>
      </c>
      <c r="P45" s="35">
        <v>2.9710999999999999</v>
      </c>
      <c r="Q45" s="36">
        <v>41.166699999999999</v>
      </c>
      <c r="R45" s="35">
        <v>333.27870000000001</v>
      </c>
      <c r="S45" s="35">
        <v>25.640599999999999</v>
      </c>
      <c r="T45" s="38">
        <v>358.91930000000002</v>
      </c>
      <c r="U45" s="26" t="s">
        <v>17</v>
      </c>
      <c r="V45" s="33">
        <f t="shared" si="7"/>
        <v>-32.463202731087456</v>
      </c>
    </row>
    <row r="46" spans="1:22" ht="15" x14ac:dyDescent="0.2">
      <c r="A46" s="31" t="s">
        <v>9</v>
      </c>
      <c r="B46" s="8" t="s">
        <v>33</v>
      </c>
      <c r="C46" s="8" t="s">
        <v>25</v>
      </c>
      <c r="D46" s="8" t="s">
        <v>161</v>
      </c>
      <c r="E46" s="8" t="s">
        <v>162</v>
      </c>
      <c r="F46" s="8" t="s">
        <v>37</v>
      </c>
      <c r="G46" s="8" t="s">
        <v>125</v>
      </c>
      <c r="H46" s="15" t="s">
        <v>163</v>
      </c>
      <c r="I46" s="37">
        <v>0</v>
      </c>
      <c r="J46" s="35">
        <v>0</v>
      </c>
      <c r="K46" s="36">
        <v>0</v>
      </c>
      <c r="L46" s="35">
        <v>0</v>
      </c>
      <c r="M46" s="35">
        <v>0</v>
      </c>
      <c r="N46" s="38">
        <v>0</v>
      </c>
      <c r="O46" s="37">
        <v>730.46366399999999</v>
      </c>
      <c r="P46" s="35">
        <v>62.802114000000003</v>
      </c>
      <c r="Q46" s="36">
        <v>793.26577799999995</v>
      </c>
      <c r="R46" s="35">
        <v>2877.2376850000001</v>
      </c>
      <c r="S46" s="35">
        <v>234.30525</v>
      </c>
      <c r="T46" s="38">
        <v>3111.5429349999999</v>
      </c>
      <c r="U46" s="26" t="s">
        <v>17</v>
      </c>
      <c r="V46" s="32" t="s">
        <v>17</v>
      </c>
    </row>
    <row r="47" spans="1:22" ht="15" x14ac:dyDescent="0.2">
      <c r="A47" s="31" t="s">
        <v>9</v>
      </c>
      <c r="B47" s="8" t="s">
        <v>33</v>
      </c>
      <c r="C47" s="8" t="s">
        <v>34</v>
      </c>
      <c r="D47" s="8" t="s">
        <v>164</v>
      </c>
      <c r="E47" s="8" t="s">
        <v>165</v>
      </c>
      <c r="F47" s="8" t="s">
        <v>37</v>
      </c>
      <c r="G47" s="8" t="s">
        <v>75</v>
      </c>
      <c r="H47" s="15" t="s">
        <v>76</v>
      </c>
      <c r="I47" s="37">
        <v>59.583216</v>
      </c>
      <c r="J47" s="35">
        <v>0</v>
      </c>
      <c r="K47" s="36">
        <v>59.583216</v>
      </c>
      <c r="L47" s="35">
        <v>241.336851</v>
      </c>
      <c r="M47" s="35">
        <v>0</v>
      </c>
      <c r="N47" s="38">
        <v>241.336851</v>
      </c>
      <c r="O47" s="37">
        <v>0</v>
      </c>
      <c r="P47" s="35">
        <v>0</v>
      </c>
      <c r="Q47" s="36">
        <v>0</v>
      </c>
      <c r="R47" s="35">
        <v>0</v>
      </c>
      <c r="S47" s="35">
        <v>0</v>
      </c>
      <c r="T47" s="38">
        <v>0</v>
      </c>
      <c r="U47" s="26" t="s">
        <v>17</v>
      </c>
      <c r="V47" s="32" t="s">
        <v>17</v>
      </c>
    </row>
    <row r="48" spans="1:22" ht="15" x14ac:dyDescent="0.2">
      <c r="A48" s="31" t="s">
        <v>9</v>
      </c>
      <c r="B48" s="8" t="s">
        <v>33</v>
      </c>
      <c r="C48" s="8" t="s">
        <v>25</v>
      </c>
      <c r="D48" s="8" t="s">
        <v>166</v>
      </c>
      <c r="E48" s="40" t="s">
        <v>167</v>
      </c>
      <c r="F48" s="8" t="s">
        <v>46</v>
      </c>
      <c r="G48" s="8" t="s">
        <v>47</v>
      </c>
      <c r="H48" s="15" t="s">
        <v>47</v>
      </c>
      <c r="I48" s="37">
        <v>1125.0092320000001</v>
      </c>
      <c r="J48" s="35">
        <v>57.472242999999999</v>
      </c>
      <c r="K48" s="36">
        <v>1182.4814759999999</v>
      </c>
      <c r="L48" s="35">
        <v>4958.8724190000003</v>
      </c>
      <c r="M48" s="35">
        <v>276.77752199999998</v>
      </c>
      <c r="N48" s="38">
        <v>5235.6499400000002</v>
      </c>
      <c r="O48" s="37">
        <v>923.51526999999999</v>
      </c>
      <c r="P48" s="35">
        <v>62.896292000000003</v>
      </c>
      <c r="Q48" s="36">
        <v>986.41156100000001</v>
      </c>
      <c r="R48" s="35">
        <v>4454.9639420000003</v>
      </c>
      <c r="S48" s="35">
        <v>324.37030499999997</v>
      </c>
      <c r="T48" s="38">
        <v>4779.3342469999998</v>
      </c>
      <c r="U48" s="27">
        <f t="shared" si="6"/>
        <v>19.877090126683949</v>
      </c>
      <c r="V48" s="33">
        <f t="shared" si="7"/>
        <v>9.5476832005719316</v>
      </c>
    </row>
    <row r="49" spans="1:22" ht="15" x14ac:dyDescent="0.2">
      <c r="A49" s="31" t="s">
        <v>9</v>
      </c>
      <c r="B49" s="8" t="s">
        <v>33</v>
      </c>
      <c r="C49" s="8" t="s">
        <v>25</v>
      </c>
      <c r="D49" s="8" t="s">
        <v>168</v>
      </c>
      <c r="E49" s="8" t="s">
        <v>169</v>
      </c>
      <c r="F49" s="8" t="s">
        <v>26</v>
      </c>
      <c r="G49" s="8" t="s">
        <v>27</v>
      </c>
      <c r="H49" s="15" t="s">
        <v>87</v>
      </c>
      <c r="I49" s="37">
        <v>0</v>
      </c>
      <c r="J49" s="35">
        <v>0</v>
      </c>
      <c r="K49" s="36">
        <v>0</v>
      </c>
      <c r="L49" s="35">
        <v>0</v>
      </c>
      <c r="M49" s="35">
        <v>354.29793999999998</v>
      </c>
      <c r="N49" s="38">
        <v>354.29793999999998</v>
      </c>
      <c r="O49" s="37">
        <v>0</v>
      </c>
      <c r="P49" s="35">
        <v>0</v>
      </c>
      <c r="Q49" s="36">
        <v>0</v>
      </c>
      <c r="R49" s="35">
        <v>0</v>
      </c>
      <c r="S49" s="35">
        <v>0</v>
      </c>
      <c r="T49" s="38">
        <v>0</v>
      </c>
      <c r="U49" s="26" t="s">
        <v>17</v>
      </c>
      <c r="V49" s="32" t="s">
        <v>17</v>
      </c>
    </row>
    <row r="50" spans="1:22" ht="15" x14ac:dyDescent="0.2">
      <c r="A50" s="31" t="s">
        <v>9</v>
      </c>
      <c r="B50" s="8" t="s">
        <v>33</v>
      </c>
      <c r="C50" s="8" t="s">
        <v>25</v>
      </c>
      <c r="D50" s="8" t="s">
        <v>170</v>
      </c>
      <c r="E50" s="8" t="s">
        <v>171</v>
      </c>
      <c r="F50" s="8" t="s">
        <v>20</v>
      </c>
      <c r="G50" s="8" t="s">
        <v>172</v>
      </c>
      <c r="H50" s="15" t="s">
        <v>172</v>
      </c>
      <c r="I50" s="37">
        <v>2105.5475499999998</v>
      </c>
      <c r="J50" s="35">
        <v>69.201252999999994</v>
      </c>
      <c r="K50" s="36">
        <v>2174.748803</v>
      </c>
      <c r="L50" s="35">
        <v>7807.2966399999996</v>
      </c>
      <c r="M50" s="35">
        <v>268.27114599999999</v>
      </c>
      <c r="N50" s="38">
        <v>8075.5677859999996</v>
      </c>
      <c r="O50" s="37">
        <v>1575.703303</v>
      </c>
      <c r="P50" s="35">
        <v>44.60754</v>
      </c>
      <c r="Q50" s="36">
        <v>1620.310843</v>
      </c>
      <c r="R50" s="35">
        <v>7443.1139320000002</v>
      </c>
      <c r="S50" s="35">
        <v>216.60708700000001</v>
      </c>
      <c r="T50" s="38">
        <v>7659.7210189999996</v>
      </c>
      <c r="U50" s="27">
        <f t="shared" si="6"/>
        <v>34.217999737226968</v>
      </c>
      <c r="V50" s="33">
        <f t="shared" si="7"/>
        <v>5.4290066957854988</v>
      </c>
    </row>
    <row r="51" spans="1:22" ht="15" x14ac:dyDescent="0.2">
      <c r="A51" s="31" t="s">
        <v>9</v>
      </c>
      <c r="B51" s="8" t="s">
        <v>33</v>
      </c>
      <c r="C51" s="8" t="s">
        <v>34</v>
      </c>
      <c r="D51" s="8" t="s">
        <v>173</v>
      </c>
      <c r="E51" s="8" t="s">
        <v>174</v>
      </c>
      <c r="F51" s="8" t="s">
        <v>37</v>
      </c>
      <c r="G51" s="8" t="s">
        <v>38</v>
      </c>
      <c r="H51" s="15" t="s">
        <v>39</v>
      </c>
      <c r="I51" s="37">
        <v>253.929</v>
      </c>
      <c r="J51" s="35">
        <v>32.122239999999998</v>
      </c>
      <c r="K51" s="36">
        <v>286.05124000000001</v>
      </c>
      <c r="L51" s="35">
        <v>1075.0368100000001</v>
      </c>
      <c r="M51" s="35">
        <v>112.003314</v>
      </c>
      <c r="N51" s="38">
        <v>1187.0401240000001</v>
      </c>
      <c r="O51" s="37">
        <v>200.371578</v>
      </c>
      <c r="P51" s="35">
        <v>13.466597999999999</v>
      </c>
      <c r="Q51" s="36">
        <v>213.838176</v>
      </c>
      <c r="R51" s="35">
        <v>909.35481500000003</v>
      </c>
      <c r="S51" s="35">
        <v>68.011484999999993</v>
      </c>
      <c r="T51" s="38">
        <v>977.36630000000002</v>
      </c>
      <c r="U51" s="27">
        <f t="shared" si="6"/>
        <v>33.769958830924551</v>
      </c>
      <c r="V51" s="33">
        <f t="shared" si="7"/>
        <v>21.452941849949191</v>
      </c>
    </row>
    <row r="52" spans="1:22" ht="15" x14ac:dyDescent="0.2">
      <c r="A52" s="31" t="s">
        <v>9</v>
      </c>
      <c r="B52" s="8" t="s">
        <v>33</v>
      </c>
      <c r="C52" s="8" t="s">
        <v>34</v>
      </c>
      <c r="D52" s="8" t="s">
        <v>175</v>
      </c>
      <c r="E52" s="8" t="s">
        <v>176</v>
      </c>
      <c r="F52" s="8" t="s">
        <v>37</v>
      </c>
      <c r="G52" s="8" t="s">
        <v>143</v>
      </c>
      <c r="H52" s="15" t="s">
        <v>177</v>
      </c>
      <c r="I52" s="37">
        <v>0</v>
      </c>
      <c r="J52" s="35">
        <v>0</v>
      </c>
      <c r="K52" s="36">
        <v>0</v>
      </c>
      <c r="L52" s="35">
        <v>0</v>
      </c>
      <c r="M52" s="35">
        <v>0</v>
      </c>
      <c r="N52" s="38">
        <v>0</v>
      </c>
      <c r="O52" s="37">
        <v>0</v>
      </c>
      <c r="P52" s="35">
        <v>21.41893</v>
      </c>
      <c r="Q52" s="36">
        <v>21.41893</v>
      </c>
      <c r="R52" s="35">
        <v>0</v>
      </c>
      <c r="S52" s="35">
        <v>75.132729999999995</v>
      </c>
      <c r="T52" s="38">
        <v>75.132729999999995</v>
      </c>
      <c r="U52" s="26" t="s">
        <v>17</v>
      </c>
      <c r="V52" s="32" t="s">
        <v>17</v>
      </c>
    </row>
    <row r="53" spans="1:22" ht="15" x14ac:dyDescent="0.2">
      <c r="A53" s="31" t="s">
        <v>9</v>
      </c>
      <c r="B53" s="8" t="s">
        <v>33</v>
      </c>
      <c r="C53" s="8" t="s">
        <v>34</v>
      </c>
      <c r="D53" s="8" t="s">
        <v>178</v>
      </c>
      <c r="E53" s="8" t="s">
        <v>179</v>
      </c>
      <c r="F53" s="8" t="s">
        <v>37</v>
      </c>
      <c r="G53" s="8" t="s">
        <v>143</v>
      </c>
      <c r="H53" s="15" t="s">
        <v>144</v>
      </c>
      <c r="I53" s="37">
        <v>238.22424000000001</v>
      </c>
      <c r="J53" s="35">
        <v>21.32376</v>
      </c>
      <c r="K53" s="36">
        <v>259.548</v>
      </c>
      <c r="L53" s="35">
        <v>549.27402800000004</v>
      </c>
      <c r="M53" s="35">
        <v>34.425376</v>
      </c>
      <c r="N53" s="38">
        <v>583.69940399999996</v>
      </c>
      <c r="O53" s="37">
        <v>183.29526200000001</v>
      </c>
      <c r="P53" s="35">
        <v>18.392911999999999</v>
      </c>
      <c r="Q53" s="36">
        <v>201.688174</v>
      </c>
      <c r="R53" s="35">
        <v>629.08180500000003</v>
      </c>
      <c r="S53" s="35">
        <v>73.164187999999996</v>
      </c>
      <c r="T53" s="38">
        <v>702.245993</v>
      </c>
      <c r="U53" s="27">
        <f t="shared" si="6"/>
        <v>28.687763319231596</v>
      </c>
      <c r="V53" s="33">
        <f t="shared" si="7"/>
        <v>-16.881063072153413</v>
      </c>
    </row>
    <row r="54" spans="1:22" ht="15" x14ac:dyDescent="0.2">
      <c r="A54" s="31" t="s">
        <v>9</v>
      </c>
      <c r="B54" s="8" t="s">
        <v>33</v>
      </c>
      <c r="C54" s="8" t="s">
        <v>34</v>
      </c>
      <c r="D54" s="8" t="s">
        <v>180</v>
      </c>
      <c r="E54" s="8" t="s">
        <v>181</v>
      </c>
      <c r="F54" s="8" t="s">
        <v>37</v>
      </c>
      <c r="G54" s="8" t="s">
        <v>182</v>
      </c>
      <c r="H54" s="15" t="s">
        <v>183</v>
      </c>
      <c r="I54" s="37">
        <v>0</v>
      </c>
      <c r="J54" s="35">
        <v>26.620199</v>
      </c>
      <c r="K54" s="36">
        <v>26.620199</v>
      </c>
      <c r="L54" s="35">
        <v>243.82064099999999</v>
      </c>
      <c r="M54" s="35">
        <v>152.573375</v>
      </c>
      <c r="N54" s="38">
        <v>396.39401600000002</v>
      </c>
      <c r="O54" s="37">
        <v>0</v>
      </c>
      <c r="P54" s="35">
        <v>0</v>
      </c>
      <c r="Q54" s="36">
        <v>0</v>
      </c>
      <c r="R54" s="35">
        <v>0</v>
      </c>
      <c r="S54" s="35">
        <v>0</v>
      </c>
      <c r="T54" s="38">
        <v>0</v>
      </c>
      <c r="U54" s="26" t="s">
        <v>17</v>
      </c>
      <c r="V54" s="32" t="s">
        <v>17</v>
      </c>
    </row>
    <row r="55" spans="1:22" ht="15" x14ac:dyDescent="0.2">
      <c r="A55" s="31" t="s">
        <v>9</v>
      </c>
      <c r="B55" s="8" t="s">
        <v>33</v>
      </c>
      <c r="C55" s="8" t="s">
        <v>34</v>
      </c>
      <c r="D55" s="8" t="s">
        <v>180</v>
      </c>
      <c r="E55" s="8" t="s">
        <v>184</v>
      </c>
      <c r="F55" s="8" t="s">
        <v>37</v>
      </c>
      <c r="G55" s="8" t="s">
        <v>182</v>
      </c>
      <c r="H55" s="15" t="s">
        <v>183</v>
      </c>
      <c r="I55" s="37">
        <v>0</v>
      </c>
      <c r="J55" s="35">
        <v>0</v>
      </c>
      <c r="K55" s="36">
        <v>0</v>
      </c>
      <c r="L55" s="35">
        <v>0</v>
      </c>
      <c r="M55" s="35">
        <v>0</v>
      </c>
      <c r="N55" s="38">
        <v>0</v>
      </c>
      <c r="O55" s="37">
        <v>210.217826</v>
      </c>
      <c r="P55" s="35">
        <v>33.578654</v>
      </c>
      <c r="Q55" s="36">
        <v>243.796481</v>
      </c>
      <c r="R55" s="35">
        <v>601.32509700000003</v>
      </c>
      <c r="S55" s="35">
        <v>95.485196000000002</v>
      </c>
      <c r="T55" s="38">
        <v>696.810293</v>
      </c>
      <c r="U55" s="26" t="s">
        <v>17</v>
      </c>
      <c r="V55" s="32" t="s">
        <v>17</v>
      </c>
    </row>
    <row r="56" spans="1:22" ht="15" x14ac:dyDescent="0.2">
      <c r="A56" s="31" t="s">
        <v>9</v>
      </c>
      <c r="B56" s="8" t="s">
        <v>33</v>
      </c>
      <c r="C56" s="8" t="s">
        <v>34</v>
      </c>
      <c r="D56" s="8" t="s">
        <v>180</v>
      </c>
      <c r="E56" s="8" t="s">
        <v>181</v>
      </c>
      <c r="F56" s="8" t="s">
        <v>37</v>
      </c>
      <c r="G56" s="8" t="s">
        <v>182</v>
      </c>
      <c r="H56" s="15" t="s">
        <v>183</v>
      </c>
      <c r="I56" s="37">
        <v>0</v>
      </c>
      <c r="J56" s="35">
        <v>0</v>
      </c>
      <c r="K56" s="36">
        <v>0</v>
      </c>
      <c r="L56" s="35">
        <v>0</v>
      </c>
      <c r="M56" s="35">
        <v>0</v>
      </c>
      <c r="N56" s="38">
        <v>0</v>
      </c>
      <c r="O56" s="37">
        <v>0</v>
      </c>
      <c r="P56" s="35">
        <v>0</v>
      </c>
      <c r="Q56" s="36">
        <v>0</v>
      </c>
      <c r="R56" s="35">
        <v>382.827945</v>
      </c>
      <c r="S56" s="35">
        <v>45.419376999999997</v>
      </c>
      <c r="T56" s="38">
        <v>428.247322</v>
      </c>
      <c r="U56" s="26" t="s">
        <v>17</v>
      </c>
      <c r="V56" s="32" t="s">
        <v>17</v>
      </c>
    </row>
    <row r="57" spans="1:22" ht="15" x14ac:dyDescent="0.2">
      <c r="A57" s="31" t="s">
        <v>9</v>
      </c>
      <c r="B57" s="8" t="s">
        <v>33</v>
      </c>
      <c r="C57" s="8" t="s">
        <v>34</v>
      </c>
      <c r="D57" s="8" t="s">
        <v>185</v>
      </c>
      <c r="E57" s="40" t="s">
        <v>38</v>
      </c>
      <c r="F57" s="8" t="s">
        <v>37</v>
      </c>
      <c r="G57" s="8" t="s">
        <v>38</v>
      </c>
      <c r="H57" s="15" t="s">
        <v>186</v>
      </c>
      <c r="I57" s="37">
        <v>0</v>
      </c>
      <c r="J57" s="35">
        <v>0</v>
      </c>
      <c r="K57" s="36">
        <v>0</v>
      </c>
      <c r="L57" s="35">
        <v>0</v>
      </c>
      <c r="M57" s="35">
        <v>0</v>
      </c>
      <c r="N57" s="38">
        <v>0</v>
      </c>
      <c r="O57" s="37">
        <v>0</v>
      </c>
      <c r="P57" s="35">
        <v>0</v>
      </c>
      <c r="Q57" s="36">
        <v>0</v>
      </c>
      <c r="R57" s="35">
        <v>95.753100000000003</v>
      </c>
      <c r="S57" s="35">
        <v>0</v>
      </c>
      <c r="T57" s="38">
        <v>95.753100000000003</v>
      </c>
      <c r="U57" s="26" t="s">
        <v>17</v>
      </c>
      <c r="V57" s="32" t="s">
        <v>17</v>
      </c>
    </row>
    <row r="58" spans="1:22" ht="15" x14ac:dyDescent="0.2">
      <c r="A58" s="31" t="s">
        <v>9</v>
      </c>
      <c r="B58" s="8" t="s">
        <v>33</v>
      </c>
      <c r="C58" s="8" t="s">
        <v>25</v>
      </c>
      <c r="D58" s="8" t="s">
        <v>187</v>
      </c>
      <c r="E58" s="8" t="s">
        <v>188</v>
      </c>
      <c r="F58" s="8" t="s">
        <v>37</v>
      </c>
      <c r="G58" s="8" t="s">
        <v>79</v>
      </c>
      <c r="H58" s="15" t="s">
        <v>189</v>
      </c>
      <c r="I58" s="37">
        <v>1200.91164</v>
      </c>
      <c r="J58" s="35">
        <v>68.757390000000001</v>
      </c>
      <c r="K58" s="36">
        <v>1269.66903</v>
      </c>
      <c r="L58" s="35">
        <v>5606.365417</v>
      </c>
      <c r="M58" s="35">
        <v>318.36269700000003</v>
      </c>
      <c r="N58" s="38">
        <v>5924.7281139999996</v>
      </c>
      <c r="O58" s="37">
        <v>1234.81773</v>
      </c>
      <c r="P58" s="35">
        <v>55.508617000000001</v>
      </c>
      <c r="Q58" s="36">
        <v>1290.3263469999999</v>
      </c>
      <c r="R58" s="35">
        <v>5370.1502570000002</v>
      </c>
      <c r="S58" s="35">
        <v>222.39698899999999</v>
      </c>
      <c r="T58" s="38">
        <v>5592.5472460000001</v>
      </c>
      <c r="U58" s="27">
        <f t="shared" si="6"/>
        <v>-1.6009373944838146</v>
      </c>
      <c r="V58" s="33">
        <f t="shared" si="7"/>
        <v>5.9397060657393252</v>
      </c>
    </row>
    <row r="59" spans="1:22" ht="15" x14ac:dyDescent="0.2">
      <c r="A59" s="31" t="s">
        <v>9</v>
      </c>
      <c r="B59" s="8" t="s">
        <v>33</v>
      </c>
      <c r="C59" s="8" t="s">
        <v>25</v>
      </c>
      <c r="D59" s="8" t="s">
        <v>190</v>
      </c>
      <c r="E59" s="8" t="s">
        <v>191</v>
      </c>
      <c r="F59" s="8" t="s">
        <v>20</v>
      </c>
      <c r="G59" s="8" t="s">
        <v>158</v>
      </c>
      <c r="H59" s="15" t="s">
        <v>192</v>
      </c>
      <c r="I59" s="37">
        <v>32.862637999999997</v>
      </c>
      <c r="J59" s="35">
        <v>42.042743000000002</v>
      </c>
      <c r="K59" s="36">
        <v>74.905381000000006</v>
      </c>
      <c r="L59" s="35">
        <v>79.158255999999994</v>
      </c>
      <c r="M59" s="35">
        <v>46.822229</v>
      </c>
      <c r="N59" s="38">
        <v>125.980485</v>
      </c>
      <c r="O59" s="37">
        <v>69.287441999999999</v>
      </c>
      <c r="P59" s="35">
        <v>5.5162750000000003</v>
      </c>
      <c r="Q59" s="36">
        <v>74.803717000000006</v>
      </c>
      <c r="R59" s="35">
        <v>504.06474100000003</v>
      </c>
      <c r="S59" s="35">
        <v>35.032487000000003</v>
      </c>
      <c r="T59" s="38">
        <v>539.09722799999997</v>
      </c>
      <c r="U59" s="27">
        <f t="shared" si="6"/>
        <v>0.13590768490823191</v>
      </c>
      <c r="V59" s="33">
        <f t="shared" si="7"/>
        <v>-76.631212616808327</v>
      </c>
    </row>
    <row r="60" spans="1:22" ht="15" x14ac:dyDescent="0.2">
      <c r="A60" s="31" t="s">
        <v>9</v>
      </c>
      <c r="B60" s="8" t="s">
        <v>33</v>
      </c>
      <c r="C60" s="8" t="s">
        <v>25</v>
      </c>
      <c r="D60" s="8" t="s">
        <v>193</v>
      </c>
      <c r="E60" s="8" t="s">
        <v>194</v>
      </c>
      <c r="F60" s="8" t="s">
        <v>62</v>
      </c>
      <c r="G60" s="8" t="s">
        <v>62</v>
      </c>
      <c r="H60" s="15" t="s">
        <v>154</v>
      </c>
      <c r="I60" s="37">
        <v>1429.469662</v>
      </c>
      <c r="J60" s="35">
        <v>205.01946000000001</v>
      </c>
      <c r="K60" s="36">
        <v>1634.489122</v>
      </c>
      <c r="L60" s="35">
        <v>6304.7193349999998</v>
      </c>
      <c r="M60" s="35">
        <v>996.42770499999995</v>
      </c>
      <c r="N60" s="38">
        <v>7301.1470399999998</v>
      </c>
      <c r="O60" s="37">
        <v>1307.7311790000001</v>
      </c>
      <c r="P60" s="35">
        <v>238.78905599999999</v>
      </c>
      <c r="Q60" s="36">
        <v>1546.520235</v>
      </c>
      <c r="R60" s="35">
        <v>5495.0258180000001</v>
      </c>
      <c r="S60" s="35">
        <v>892.49461799999995</v>
      </c>
      <c r="T60" s="38">
        <v>6387.5204359999998</v>
      </c>
      <c r="U60" s="27">
        <f t="shared" si="6"/>
        <v>5.6881820883514012</v>
      </c>
      <c r="V60" s="33">
        <f t="shared" si="7"/>
        <v>14.303306160099471</v>
      </c>
    </row>
    <row r="61" spans="1:22" ht="15" x14ac:dyDescent="0.2">
      <c r="A61" s="31" t="s">
        <v>9</v>
      </c>
      <c r="B61" s="8" t="s">
        <v>33</v>
      </c>
      <c r="C61" s="8" t="s">
        <v>34</v>
      </c>
      <c r="D61" s="8" t="s">
        <v>195</v>
      </c>
      <c r="E61" s="8" t="s">
        <v>196</v>
      </c>
      <c r="F61" s="8" t="s">
        <v>26</v>
      </c>
      <c r="G61" s="8" t="s">
        <v>27</v>
      </c>
      <c r="H61" s="15" t="s">
        <v>197</v>
      </c>
      <c r="I61" s="37">
        <v>0</v>
      </c>
      <c r="J61" s="35">
        <v>0.95520000000000005</v>
      </c>
      <c r="K61" s="36">
        <v>0.95520000000000005</v>
      </c>
      <c r="L61" s="35">
        <v>0</v>
      </c>
      <c r="M61" s="35">
        <v>0.95520000000000005</v>
      </c>
      <c r="N61" s="38">
        <v>0.95520000000000005</v>
      </c>
      <c r="O61" s="37">
        <v>0</v>
      </c>
      <c r="P61" s="35">
        <v>2.88</v>
      </c>
      <c r="Q61" s="36">
        <v>2.88</v>
      </c>
      <c r="R61" s="35">
        <v>0</v>
      </c>
      <c r="S61" s="35">
        <v>8.9282319999999995</v>
      </c>
      <c r="T61" s="38">
        <v>8.9282319999999995</v>
      </c>
      <c r="U61" s="27">
        <f t="shared" si="6"/>
        <v>-66.833333333333329</v>
      </c>
      <c r="V61" s="33">
        <f t="shared" si="7"/>
        <v>-89.301353280246303</v>
      </c>
    </row>
    <row r="62" spans="1:22" ht="15" x14ac:dyDescent="0.2">
      <c r="A62" s="31" t="s">
        <v>9</v>
      </c>
      <c r="B62" s="8" t="s">
        <v>33</v>
      </c>
      <c r="C62" s="8" t="s">
        <v>34</v>
      </c>
      <c r="D62" s="8" t="s">
        <v>198</v>
      </c>
      <c r="E62" s="8" t="s">
        <v>199</v>
      </c>
      <c r="F62" s="8" t="s">
        <v>50</v>
      </c>
      <c r="G62" s="8" t="s">
        <v>50</v>
      </c>
      <c r="H62" s="15" t="s">
        <v>200</v>
      </c>
      <c r="I62" s="37">
        <v>0</v>
      </c>
      <c r="J62" s="35">
        <v>0</v>
      </c>
      <c r="K62" s="36">
        <v>0</v>
      </c>
      <c r="L62" s="35">
        <v>63.552424999999999</v>
      </c>
      <c r="M62" s="35">
        <v>30.524840000000001</v>
      </c>
      <c r="N62" s="38">
        <v>94.077264999999997</v>
      </c>
      <c r="O62" s="37">
        <v>19.638000000000002</v>
      </c>
      <c r="P62" s="35">
        <v>14.827999999999999</v>
      </c>
      <c r="Q62" s="36">
        <v>34.466000000000001</v>
      </c>
      <c r="R62" s="35">
        <v>107.45</v>
      </c>
      <c r="S62" s="35">
        <v>60.622</v>
      </c>
      <c r="T62" s="38">
        <v>168.072</v>
      </c>
      <c r="U62" s="26" t="s">
        <v>17</v>
      </c>
      <c r="V62" s="33">
        <f t="shared" si="7"/>
        <v>-44.025616997477279</v>
      </c>
    </row>
    <row r="63" spans="1:22" ht="15" x14ac:dyDescent="0.2">
      <c r="A63" s="31" t="s">
        <v>9</v>
      </c>
      <c r="B63" s="8" t="s">
        <v>33</v>
      </c>
      <c r="C63" s="8" t="s">
        <v>34</v>
      </c>
      <c r="D63" s="8" t="s">
        <v>201</v>
      </c>
      <c r="E63" s="8" t="s">
        <v>163</v>
      </c>
      <c r="F63" s="8" t="s">
        <v>37</v>
      </c>
      <c r="G63" s="8" t="s">
        <v>125</v>
      </c>
      <c r="H63" s="15" t="s">
        <v>163</v>
      </c>
      <c r="I63" s="37">
        <v>0</v>
      </c>
      <c r="J63" s="35">
        <v>8.0982299999999992</v>
      </c>
      <c r="K63" s="36">
        <v>8.0982299999999992</v>
      </c>
      <c r="L63" s="35">
        <v>0</v>
      </c>
      <c r="M63" s="35">
        <v>49.713785999999999</v>
      </c>
      <c r="N63" s="38">
        <v>49.713785999999999</v>
      </c>
      <c r="O63" s="37">
        <v>0</v>
      </c>
      <c r="P63" s="35">
        <v>0</v>
      </c>
      <c r="Q63" s="36">
        <v>0</v>
      </c>
      <c r="R63" s="35">
        <v>0</v>
      </c>
      <c r="S63" s="35">
        <v>11.367114000000001</v>
      </c>
      <c r="T63" s="38">
        <v>11.367114000000001</v>
      </c>
      <c r="U63" s="26" t="s">
        <v>17</v>
      </c>
      <c r="V63" s="32" t="s">
        <v>17</v>
      </c>
    </row>
    <row r="64" spans="1:22" ht="15" x14ac:dyDescent="0.2">
      <c r="A64" s="31" t="s">
        <v>9</v>
      </c>
      <c r="B64" s="8" t="s">
        <v>33</v>
      </c>
      <c r="C64" s="8" t="s">
        <v>34</v>
      </c>
      <c r="D64" s="8" t="s">
        <v>202</v>
      </c>
      <c r="E64" s="8" t="s">
        <v>203</v>
      </c>
      <c r="F64" s="8" t="s">
        <v>42</v>
      </c>
      <c r="G64" s="8" t="s">
        <v>204</v>
      </c>
      <c r="H64" s="15" t="s">
        <v>205</v>
      </c>
      <c r="I64" s="37">
        <v>0</v>
      </c>
      <c r="J64" s="35">
        <v>0</v>
      </c>
      <c r="K64" s="36">
        <v>0</v>
      </c>
      <c r="L64" s="35">
        <v>0</v>
      </c>
      <c r="M64" s="35">
        <v>0</v>
      </c>
      <c r="N64" s="38">
        <v>0</v>
      </c>
      <c r="O64" s="37">
        <v>0</v>
      </c>
      <c r="P64" s="35">
        <v>0</v>
      </c>
      <c r="Q64" s="36">
        <v>0</v>
      </c>
      <c r="R64" s="35">
        <v>3.3815520000000001</v>
      </c>
      <c r="S64" s="35">
        <v>6.5695899999999998</v>
      </c>
      <c r="T64" s="38">
        <v>9.9511420000000008</v>
      </c>
      <c r="U64" s="26" t="s">
        <v>17</v>
      </c>
      <c r="V64" s="32" t="s">
        <v>17</v>
      </c>
    </row>
    <row r="65" spans="1:24" ht="15" x14ac:dyDescent="0.2">
      <c r="A65" s="31" t="s">
        <v>9</v>
      </c>
      <c r="B65" s="8" t="s">
        <v>33</v>
      </c>
      <c r="C65" s="8" t="s">
        <v>25</v>
      </c>
      <c r="D65" s="8" t="s">
        <v>206</v>
      </c>
      <c r="E65" s="8" t="s">
        <v>207</v>
      </c>
      <c r="F65" s="8" t="s">
        <v>26</v>
      </c>
      <c r="G65" s="8" t="s">
        <v>27</v>
      </c>
      <c r="H65" s="15" t="s">
        <v>87</v>
      </c>
      <c r="I65" s="37">
        <v>407.91441400000002</v>
      </c>
      <c r="J65" s="35">
        <v>61.592483999999999</v>
      </c>
      <c r="K65" s="36">
        <v>469.50689799999998</v>
      </c>
      <c r="L65" s="35">
        <v>2092.7036109999999</v>
      </c>
      <c r="M65" s="35">
        <v>364.41520100000002</v>
      </c>
      <c r="N65" s="38">
        <v>2457.1188109999998</v>
      </c>
      <c r="O65" s="37">
        <v>379.970932</v>
      </c>
      <c r="P65" s="35">
        <v>65.405884</v>
      </c>
      <c r="Q65" s="36">
        <v>445.37681500000002</v>
      </c>
      <c r="R65" s="35">
        <v>1791.6263100000001</v>
      </c>
      <c r="S65" s="35">
        <v>288.83376900000002</v>
      </c>
      <c r="T65" s="38">
        <v>2080.4600780000001</v>
      </c>
      <c r="U65" s="27">
        <f t="shared" si="6"/>
        <v>5.4179028156191578</v>
      </c>
      <c r="V65" s="33">
        <f t="shared" si="7"/>
        <v>18.104588354422614</v>
      </c>
    </row>
    <row r="66" spans="1:24" ht="15" x14ac:dyDescent="0.2">
      <c r="A66" s="31" t="s">
        <v>9</v>
      </c>
      <c r="B66" s="8" t="s">
        <v>33</v>
      </c>
      <c r="C66" s="8" t="s">
        <v>25</v>
      </c>
      <c r="D66" s="8" t="s">
        <v>208</v>
      </c>
      <c r="E66" s="8" t="s">
        <v>209</v>
      </c>
      <c r="F66" s="8" t="s">
        <v>20</v>
      </c>
      <c r="G66" s="8" t="s">
        <v>121</v>
      </c>
      <c r="H66" s="15" t="s">
        <v>122</v>
      </c>
      <c r="I66" s="37">
        <v>2244.5780450000002</v>
      </c>
      <c r="J66" s="35">
        <v>180.768899</v>
      </c>
      <c r="K66" s="36">
        <v>2425.3469439999999</v>
      </c>
      <c r="L66" s="35">
        <v>9980.8869020000002</v>
      </c>
      <c r="M66" s="35">
        <v>797.91462999999999</v>
      </c>
      <c r="N66" s="38">
        <v>10778.801530999999</v>
      </c>
      <c r="O66" s="37">
        <v>1539.0888460000001</v>
      </c>
      <c r="P66" s="35">
        <v>146.00122300000001</v>
      </c>
      <c r="Q66" s="36">
        <v>1685.0900690000001</v>
      </c>
      <c r="R66" s="35">
        <v>9622.4972629999993</v>
      </c>
      <c r="S66" s="35">
        <v>905.42805699999997</v>
      </c>
      <c r="T66" s="38">
        <v>10527.92532</v>
      </c>
      <c r="U66" s="27">
        <f t="shared" si="6"/>
        <v>43.929810555426151</v>
      </c>
      <c r="V66" s="33">
        <f t="shared" si="7"/>
        <v>2.3829596371034878</v>
      </c>
    </row>
    <row r="67" spans="1:24" ht="15" x14ac:dyDescent="0.2">
      <c r="A67" s="31" t="s">
        <v>9</v>
      </c>
      <c r="B67" s="8" t="s">
        <v>33</v>
      </c>
      <c r="C67" s="8" t="s">
        <v>25</v>
      </c>
      <c r="D67" s="8" t="s">
        <v>210</v>
      </c>
      <c r="E67" s="8" t="s">
        <v>211</v>
      </c>
      <c r="F67" s="8" t="s">
        <v>62</v>
      </c>
      <c r="G67" s="8" t="s">
        <v>62</v>
      </c>
      <c r="H67" s="15" t="s">
        <v>212</v>
      </c>
      <c r="I67" s="37">
        <v>0</v>
      </c>
      <c r="J67" s="35">
        <v>72.369900000000001</v>
      </c>
      <c r="K67" s="36">
        <v>72.369900000000001</v>
      </c>
      <c r="L67" s="35">
        <v>0</v>
      </c>
      <c r="M67" s="35">
        <v>639.26289999999995</v>
      </c>
      <c r="N67" s="38">
        <v>639.26289999999995</v>
      </c>
      <c r="O67" s="37">
        <v>3502.5</v>
      </c>
      <c r="P67" s="35">
        <v>198.76220000000001</v>
      </c>
      <c r="Q67" s="36">
        <v>3701.2622000000001</v>
      </c>
      <c r="R67" s="35">
        <v>13080.571599999999</v>
      </c>
      <c r="S67" s="35">
        <v>761.95889999999997</v>
      </c>
      <c r="T67" s="38">
        <v>13842.530500000001</v>
      </c>
      <c r="U67" s="27">
        <f t="shared" si="6"/>
        <v>-98.04472377017764</v>
      </c>
      <c r="V67" s="33">
        <f t="shared" si="7"/>
        <v>-95.381892783259531</v>
      </c>
    </row>
    <row r="68" spans="1:24" ht="15" x14ac:dyDescent="0.2">
      <c r="A68" s="31" t="s">
        <v>9</v>
      </c>
      <c r="B68" s="8" t="s">
        <v>33</v>
      </c>
      <c r="C68" s="8" t="s">
        <v>25</v>
      </c>
      <c r="D68" s="8" t="s">
        <v>213</v>
      </c>
      <c r="E68" s="8" t="s">
        <v>214</v>
      </c>
      <c r="F68" s="8" t="s">
        <v>20</v>
      </c>
      <c r="G68" s="8" t="s">
        <v>172</v>
      </c>
      <c r="H68" s="15" t="s">
        <v>215</v>
      </c>
      <c r="I68" s="37">
        <v>1805.2375999999999</v>
      </c>
      <c r="J68" s="35">
        <v>41.764800000000001</v>
      </c>
      <c r="K68" s="36">
        <v>1847.0024000000001</v>
      </c>
      <c r="L68" s="35">
        <v>12058.347599999999</v>
      </c>
      <c r="M68" s="35">
        <v>351.25400000000002</v>
      </c>
      <c r="N68" s="38">
        <v>12409.6016</v>
      </c>
      <c r="O68" s="37">
        <v>0</v>
      </c>
      <c r="P68" s="35">
        <v>0</v>
      </c>
      <c r="Q68" s="36">
        <v>0</v>
      </c>
      <c r="R68" s="35">
        <v>0</v>
      </c>
      <c r="S68" s="35">
        <v>0</v>
      </c>
      <c r="T68" s="38">
        <v>0</v>
      </c>
      <c r="U68" s="26" t="s">
        <v>17</v>
      </c>
      <c r="V68" s="32" t="s">
        <v>17</v>
      </c>
    </row>
    <row r="69" spans="1:24" ht="15" x14ac:dyDescent="0.2">
      <c r="A69" s="31" t="s">
        <v>9</v>
      </c>
      <c r="B69" s="8" t="s">
        <v>33</v>
      </c>
      <c r="C69" s="8" t="s">
        <v>25</v>
      </c>
      <c r="D69" s="8" t="s">
        <v>216</v>
      </c>
      <c r="E69" s="8" t="s">
        <v>167</v>
      </c>
      <c r="F69" s="8" t="s">
        <v>26</v>
      </c>
      <c r="G69" s="8" t="s">
        <v>27</v>
      </c>
      <c r="H69" s="15" t="s">
        <v>27</v>
      </c>
      <c r="I69" s="37">
        <v>6341.378181</v>
      </c>
      <c r="J69" s="35">
        <v>192.497174</v>
      </c>
      <c r="K69" s="36">
        <v>6533.8753550000001</v>
      </c>
      <c r="L69" s="35">
        <v>28752.813212000001</v>
      </c>
      <c r="M69" s="35">
        <v>955.67524200000003</v>
      </c>
      <c r="N69" s="38">
        <v>29708.488453999998</v>
      </c>
      <c r="O69" s="37">
        <v>7145.3729489999996</v>
      </c>
      <c r="P69" s="35">
        <v>220.852057</v>
      </c>
      <c r="Q69" s="36">
        <v>7366.2250059999997</v>
      </c>
      <c r="R69" s="35">
        <v>31532.593540000002</v>
      </c>
      <c r="S69" s="35">
        <v>887.69264399999997</v>
      </c>
      <c r="T69" s="38">
        <v>32420.286184000001</v>
      </c>
      <c r="U69" s="27">
        <f t="shared" si="6"/>
        <v>-11.299541492718824</v>
      </c>
      <c r="V69" s="33">
        <f t="shared" si="7"/>
        <v>-8.3645089207704864</v>
      </c>
    </row>
    <row r="70" spans="1:24" ht="15" x14ac:dyDescent="0.2">
      <c r="A70" s="31" t="s">
        <v>9</v>
      </c>
      <c r="B70" s="8" t="s">
        <v>33</v>
      </c>
      <c r="C70" s="8" t="s">
        <v>25</v>
      </c>
      <c r="D70" s="8" t="s">
        <v>216</v>
      </c>
      <c r="E70" s="8" t="s">
        <v>217</v>
      </c>
      <c r="F70" s="8" t="s">
        <v>26</v>
      </c>
      <c r="G70" s="8" t="s">
        <v>27</v>
      </c>
      <c r="H70" s="15" t="s">
        <v>27</v>
      </c>
      <c r="I70" s="37">
        <v>2655.8541620000001</v>
      </c>
      <c r="J70" s="35">
        <v>48.923369999999998</v>
      </c>
      <c r="K70" s="36">
        <v>2704.7775320000001</v>
      </c>
      <c r="L70" s="35">
        <v>12562.257937</v>
      </c>
      <c r="M70" s="35">
        <v>194.63231500000001</v>
      </c>
      <c r="N70" s="38">
        <v>12756.890251999999</v>
      </c>
      <c r="O70" s="37">
        <v>1862.001323</v>
      </c>
      <c r="P70" s="35">
        <v>21.804652000000001</v>
      </c>
      <c r="Q70" s="36">
        <v>1883.805975</v>
      </c>
      <c r="R70" s="35">
        <v>8657.0547119999992</v>
      </c>
      <c r="S70" s="35">
        <v>115.27229699999999</v>
      </c>
      <c r="T70" s="38">
        <v>8772.3270080000002</v>
      </c>
      <c r="U70" s="27">
        <f t="shared" si="6"/>
        <v>43.580473142941379</v>
      </c>
      <c r="V70" s="33">
        <f t="shared" si="7"/>
        <v>45.421964324474473</v>
      </c>
    </row>
    <row r="71" spans="1:24" ht="15" x14ac:dyDescent="0.2">
      <c r="A71" s="31" t="s">
        <v>9</v>
      </c>
      <c r="B71" s="8" t="s">
        <v>33</v>
      </c>
      <c r="C71" s="8" t="s">
        <v>25</v>
      </c>
      <c r="D71" s="8" t="s">
        <v>216</v>
      </c>
      <c r="E71" s="8" t="s">
        <v>218</v>
      </c>
      <c r="F71" s="8" t="s">
        <v>26</v>
      </c>
      <c r="G71" s="8" t="s">
        <v>27</v>
      </c>
      <c r="H71" s="15" t="s">
        <v>219</v>
      </c>
      <c r="I71" s="37">
        <v>1795.645497</v>
      </c>
      <c r="J71" s="35">
        <v>59.096299999999999</v>
      </c>
      <c r="K71" s="36">
        <v>1854.741796</v>
      </c>
      <c r="L71" s="35">
        <v>11108.776404</v>
      </c>
      <c r="M71" s="35">
        <v>323.91071099999999</v>
      </c>
      <c r="N71" s="38">
        <v>11432.687114</v>
      </c>
      <c r="O71" s="37">
        <v>3183.5930330000001</v>
      </c>
      <c r="P71" s="35">
        <v>89.537862000000004</v>
      </c>
      <c r="Q71" s="36">
        <v>3273.1308949999998</v>
      </c>
      <c r="R71" s="35">
        <v>14678.123368</v>
      </c>
      <c r="S71" s="35">
        <v>449.74149799999998</v>
      </c>
      <c r="T71" s="38">
        <v>15127.864866</v>
      </c>
      <c r="U71" s="27">
        <f t="shared" si="6"/>
        <v>-43.334322534021354</v>
      </c>
      <c r="V71" s="33">
        <f t="shared" si="7"/>
        <v>-24.426300636152178</v>
      </c>
    </row>
    <row r="72" spans="1:24" ht="15" x14ac:dyDescent="0.2">
      <c r="A72" s="31" t="s">
        <v>9</v>
      </c>
      <c r="B72" s="8" t="s">
        <v>33</v>
      </c>
      <c r="C72" s="8" t="s">
        <v>25</v>
      </c>
      <c r="D72" s="8" t="s">
        <v>216</v>
      </c>
      <c r="E72" s="8" t="s">
        <v>220</v>
      </c>
      <c r="F72" s="8" t="s">
        <v>26</v>
      </c>
      <c r="G72" s="8" t="s">
        <v>27</v>
      </c>
      <c r="H72" s="15" t="s">
        <v>87</v>
      </c>
      <c r="I72" s="37">
        <v>1468.1007</v>
      </c>
      <c r="J72" s="35">
        <v>53.151552000000002</v>
      </c>
      <c r="K72" s="36">
        <v>1521.252252</v>
      </c>
      <c r="L72" s="35">
        <v>6503.5209349999996</v>
      </c>
      <c r="M72" s="35">
        <v>213.76215300000001</v>
      </c>
      <c r="N72" s="38">
        <v>6717.2830880000001</v>
      </c>
      <c r="O72" s="37">
        <v>1274.306345</v>
      </c>
      <c r="P72" s="35">
        <v>24.07422</v>
      </c>
      <c r="Q72" s="36">
        <v>1298.3805649999999</v>
      </c>
      <c r="R72" s="35">
        <v>5290.4214069999998</v>
      </c>
      <c r="S72" s="35">
        <v>142.24794399999999</v>
      </c>
      <c r="T72" s="38">
        <v>5432.6693509999996</v>
      </c>
      <c r="U72" s="27">
        <f t="shared" si="6"/>
        <v>17.165359141062009</v>
      </c>
      <c r="V72" s="33">
        <f t="shared" si="7"/>
        <v>23.64608729157316</v>
      </c>
    </row>
    <row r="73" spans="1:24" ht="15" x14ac:dyDescent="0.2">
      <c r="A73" s="31" t="s">
        <v>9</v>
      </c>
      <c r="B73" s="8" t="s">
        <v>33</v>
      </c>
      <c r="C73" s="8" t="s">
        <v>25</v>
      </c>
      <c r="D73" s="8" t="s">
        <v>216</v>
      </c>
      <c r="E73" s="8" t="s">
        <v>221</v>
      </c>
      <c r="F73" s="8" t="s">
        <v>26</v>
      </c>
      <c r="G73" s="8" t="s">
        <v>27</v>
      </c>
      <c r="H73" s="15" t="s">
        <v>219</v>
      </c>
      <c r="I73" s="37">
        <v>248.05637999999999</v>
      </c>
      <c r="J73" s="35">
        <v>6.1904700000000004</v>
      </c>
      <c r="K73" s="36">
        <v>254.24684999999999</v>
      </c>
      <c r="L73" s="35">
        <v>1524.470178</v>
      </c>
      <c r="M73" s="35">
        <v>50.55124</v>
      </c>
      <c r="N73" s="38">
        <v>1575.021418</v>
      </c>
      <c r="O73" s="37">
        <v>133.2927</v>
      </c>
      <c r="P73" s="35">
        <v>3.629975</v>
      </c>
      <c r="Q73" s="36">
        <v>136.922675</v>
      </c>
      <c r="R73" s="35">
        <v>710.30106000000001</v>
      </c>
      <c r="S73" s="35">
        <v>13.859045999999999</v>
      </c>
      <c r="T73" s="38">
        <v>724.16010600000004</v>
      </c>
      <c r="U73" s="27">
        <f t="shared" si="6"/>
        <v>85.686446748137215</v>
      </c>
      <c r="V73" s="32" t="s">
        <v>17</v>
      </c>
    </row>
    <row r="74" spans="1:24" ht="15" x14ac:dyDescent="0.2">
      <c r="A74" s="31" t="s">
        <v>9</v>
      </c>
      <c r="B74" s="8" t="s">
        <v>33</v>
      </c>
      <c r="C74" s="8" t="s">
        <v>25</v>
      </c>
      <c r="D74" s="8" t="s">
        <v>216</v>
      </c>
      <c r="E74" s="8" t="s">
        <v>222</v>
      </c>
      <c r="F74" s="8" t="s">
        <v>26</v>
      </c>
      <c r="G74" s="8" t="s">
        <v>27</v>
      </c>
      <c r="H74" s="15" t="s">
        <v>219</v>
      </c>
      <c r="I74" s="37">
        <v>0</v>
      </c>
      <c r="J74" s="35">
        <v>0</v>
      </c>
      <c r="K74" s="36">
        <v>0</v>
      </c>
      <c r="L74" s="35">
        <v>0</v>
      </c>
      <c r="M74" s="35">
        <v>0</v>
      </c>
      <c r="N74" s="38">
        <v>0</v>
      </c>
      <c r="O74" s="37">
        <v>0.11264</v>
      </c>
      <c r="P74" s="35">
        <v>5.4999999999999997E-3</v>
      </c>
      <c r="Q74" s="36">
        <v>0.11814</v>
      </c>
      <c r="R74" s="35">
        <v>0.11264</v>
      </c>
      <c r="S74" s="35">
        <v>5.4999999999999997E-3</v>
      </c>
      <c r="T74" s="38">
        <v>0.11814</v>
      </c>
      <c r="U74" s="26" t="s">
        <v>17</v>
      </c>
      <c r="V74" s="32" t="s">
        <v>17</v>
      </c>
    </row>
    <row r="75" spans="1:24" ht="15" x14ac:dyDescent="0.2">
      <c r="A75" s="31"/>
      <c r="B75" s="8"/>
      <c r="C75" s="8"/>
      <c r="D75" s="8"/>
      <c r="E75" s="8"/>
      <c r="F75" s="8"/>
      <c r="G75" s="8"/>
      <c r="H75" s="15"/>
      <c r="I75" s="17"/>
      <c r="J75" s="9"/>
      <c r="K75" s="10"/>
      <c r="L75" s="9"/>
      <c r="M75" s="9"/>
      <c r="N75" s="18"/>
      <c r="O75" s="17"/>
      <c r="P75" s="9"/>
      <c r="Q75" s="10"/>
      <c r="R75" s="9"/>
      <c r="S75" s="9"/>
      <c r="T75" s="18"/>
      <c r="U75" s="27"/>
      <c r="V75" s="33"/>
    </row>
    <row r="76" spans="1:24" s="5" customFormat="1" ht="20.25" customHeight="1" x14ac:dyDescent="0.3">
      <c r="A76" s="55" t="s">
        <v>9</v>
      </c>
      <c r="B76" s="56"/>
      <c r="C76" s="56"/>
      <c r="D76" s="56"/>
      <c r="E76" s="56"/>
      <c r="F76" s="56"/>
      <c r="G76" s="56"/>
      <c r="H76" s="57"/>
      <c r="I76" s="19">
        <f t="shared" ref="I76:T76" si="8">SUM(I5:I73)</f>
        <v>104181.36834300001</v>
      </c>
      <c r="J76" s="11">
        <f t="shared" si="8"/>
        <v>8346.520510999997</v>
      </c>
      <c r="K76" s="11">
        <f t="shared" si="8"/>
        <v>112527.888849</v>
      </c>
      <c r="L76" s="11">
        <f t="shared" si="8"/>
        <v>459521.71363200003</v>
      </c>
      <c r="M76" s="11">
        <f t="shared" si="8"/>
        <v>40708.326888999982</v>
      </c>
      <c r="N76" s="20">
        <f t="shared" si="8"/>
        <v>500230.04051600001</v>
      </c>
      <c r="O76" s="19">
        <f t="shared" si="8"/>
        <v>111760.49283099998</v>
      </c>
      <c r="P76" s="11">
        <f t="shared" si="8"/>
        <v>8699.8993539999992</v>
      </c>
      <c r="Q76" s="11">
        <f t="shared" si="8"/>
        <v>120460.39218499995</v>
      </c>
      <c r="R76" s="11">
        <f t="shared" si="8"/>
        <v>530712.65126000019</v>
      </c>
      <c r="S76" s="11">
        <f t="shared" si="8"/>
        <v>37733.093087999994</v>
      </c>
      <c r="T76" s="20">
        <f t="shared" si="8"/>
        <v>568445.74434499978</v>
      </c>
      <c r="U76" s="28">
        <f>+((K76/Q76)-1)*100</f>
        <v>-6.585154831488027</v>
      </c>
      <c r="V76" s="34">
        <f>+((N76/T76)-1)*100</f>
        <v>-12.00038957237728</v>
      </c>
      <c r="X76" s="1"/>
    </row>
    <row r="77" spans="1:24" ht="15.75" x14ac:dyDescent="0.2">
      <c r="A77" s="16"/>
      <c r="B77" s="7"/>
      <c r="C77" s="7"/>
      <c r="D77" s="7"/>
      <c r="E77" s="7"/>
      <c r="F77" s="7"/>
      <c r="G77" s="7"/>
      <c r="H77" s="14"/>
      <c r="I77" s="21"/>
      <c r="J77" s="12"/>
      <c r="K77" s="13"/>
      <c r="L77" s="12"/>
      <c r="M77" s="12"/>
      <c r="N77" s="22"/>
      <c r="O77" s="21"/>
      <c r="P77" s="12"/>
      <c r="Q77" s="13"/>
      <c r="R77" s="12"/>
      <c r="S77" s="12"/>
      <c r="T77" s="22"/>
      <c r="U77" s="27"/>
      <c r="V77" s="33"/>
    </row>
    <row r="78" spans="1:24" ht="15" x14ac:dyDescent="0.2">
      <c r="A78" s="31" t="s">
        <v>21</v>
      </c>
      <c r="B78" s="8"/>
      <c r="C78" s="8" t="s">
        <v>25</v>
      </c>
      <c r="D78" s="8" t="s">
        <v>22</v>
      </c>
      <c r="E78" s="8" t="s">
        <v>24</v>
      </c>
      <c r="F78" s="8" t="s">
        <v>20</v>
      </c>
      <c r="G78" s="8" t="s">
        <v>20</v>
      </c>
      <c r="H78" s="15" t="s">
        <v>23</v>
      </c>
      <c r="I78" s="37">
        <v>27651.653955999998</v>
      </c>
      <c r="J78" s="35">
        <v>0</v>
      </c>
      <c r="K78" s="36">
        <v>27651.653955999998</v>
      </c>
      <c r="L78" s="35">
        <v>136056.074475</v>
      </c>
      <c r="M78" s="35">
        <v>0</v>
      </c>
      <c r="N78" s="38">
        <v>136056.074475</v>
      </c>
      <c r="O78" s="37">
        <v>27955.150827000001</v>
      </c>
      <c r="P78" s="35">
        <v>0</v>
      </c>
      <c r="Q78" s="36">
        <v>27955.150827000001</v>
      </c>
      <c r="R78" s="35">
        <v>134658.29599499999</v>
      </c>
      <c r="S78" s="35">
        <v>0</v>
      </c>
      <c r="T78" s="38">
        <v>134658.29599499999</v>
      </c>
      <c r="U78" s="27">
        <f t="shared" ref="U78" si="9">+((K78/Q78)-1)*100</f>
        <v>-1.0856563532001262</v>
      </c>
      <c r="V78" s="33">
        <f t="shared" ref="V78" si="10">+((N78/T78)-1)*100</f>
        <v>1.0380188384768507</v>
      </c>
    </row>
    <row r="79" spans="1:24" ht="15" x14ac:dyDescent="0.2">
      <c r="A79" s="31" t="s">
        <v>21</v>
      </c>
      <c r="B79" s="8"/>
      <c r="C79" s="8" t="s">
        <v>25</v>
      </c>
      <c r="D79" s="8" t="s">
        <v>30</v>
      </c>
      <c r="E79" s="8" t="s">
        <v>28</v>
      </c>
      <c r="F79" s="8" t="s">
        <v>26</v>
      </c>
      <c r="G79" s="8" t="s">
        <v>27</v>
      </c>
      <c r="H79" s="15" t="s">
        <v>29</v>
      </c>
      <c r="I79" s="37">
        <v>244.66903099999999</v>
      </c>
      <c r="J79" s="35">
        <v>0</v>
      </c>
      <c r="K79" s="36">
        <v>244.66903099999999</v>
      </c>
      <c r="L79" s="35">
        <v>8941.0163090000005</v>
      </c>
      <c r="M79" s="35">
        <v>0</v>
      </c>
      <c r="N79" s="38">
        <v>8941.0163090000005</v>
      </c>
      <c r="O79" s="37">
        <v>1173.0501830000001</v>
      </c>
      <c r="P79" s="35">
        <v>0</v>
      </c>
      <c r="Q79" s="36">
        <v>1173.0501830000001</v>
      </c>
      <c r="R79" s="35">
        <v>6766.1638160000002</v>
      </c>
      <c r="S79" s="35">
        <v>0</v>
      </c>
      <c r="T79" s="38">
        <v>6766.1638160000002</v>
      </c>
      <c r="U79" s="27">
        <f t="shared" ref="U79" si="11">+((K79/Q79)-1)*100</f>
        <v>-79.142492406055922</v>
      </c>
      <c r="V79" s="33">
        <f t="shared" ref="V79" si="12">+((N79/T79)-1)*100</f>
        <v>32.143065881099567</v>
      </c>
    </row>
    <row r="80" spans="1:24" ht="15.75" x14ac:dyDescent="0.2">
      <c r="A80" s="16"/>
      <c r="B80" s="7"/>
      <c r="C80" s="7"/>
      <c r="D80" s="7"/>
      <c r="E80" s="7"/>
      <c r="F80" s="7"/>
      <c r="G80" s="7"/>
      <c r="H80" s="14"/>
      <c r="I80" s="21"/>
      <c r="J80" s="12"/>
      <c r="K80" s="13"/>
      <c r="L80" s="12"/>
      <c r="M80" s="12"/>
      <c r="N80" s="22"/>
      <c r="O80" s="21"/>
      <c r="P80" s="12"/>
      <c r="Q80" s="13"/>
      <c r="R80" s="12"/>
      <c r="S80" s="12"/>
      <c r="T80" s="22"/>
      <c r="U80" s="27"/>
      <c r="V80" s="33"/>
    </row>
    <row r="81" spans="1:22" ht="21" thickBot="1" x14ac:dyDescent="0.35">
      <c r="A81" s="48" t="s">
        <v>18</v>
      </c>
      <c r="B81" s="49"/>
      <c r="C81" s="49"/>
      <c r="D81" s="49"/>
      <c r="E81" s="49"/>
      <c r="F81" s="49"/>
      <c r="G81" s="49"/>
      <c r="H81" s="50"/>
      <c r="I81" s="23">
        <f t="shared" ref="I81:T81" si="13">SUM(I78:I79)</f>
        <v>27896.322987</v>
      </c>
      <c r="J81" s="24">
        <f t="shared" si="13"/>
        <v>0</v>
      </c>
      <c r="K81" s="24">
        <f t="shared" si="13"/>
        <v>27896.322987</v>
      </c>
      <c r="L81" s="24">
        <f t="shared" si="13"/>
        <v>144997.090784</v>
      </c>
      <c r="M81" s="24">
        <f t="shared" si="13"/>
        <v>0</v>
      </c>
      <c r="N81" s="25">
        <f t="shared" si="13"/>
        <v>144997.090784</v>
      </c>
      <c r="O81" s="23">
        <f t="shared" si="13"/>
        <v>29128.201010000001</v>
      </c>
      <c r="P81" s="24">
        <f t="shared" si="13"/>
        <v>0</v>
      </c>
      <c r="Q81" s="24">
        <f t="shared" si="13"/>
        <v>29128.201010000001</v>
      </c>
      <c r="R81" s="24">
        <f t="shared" si="13"/>
        <v>141424.45981099998</v>
      </c>
      <c r="S81" s="24">
        <f t="shared" si="13"/>
        <v>0</v>
      </c>
      <c r="T81" s="25">
        <f t="shared" si="13"/>
        <v>141424.45981099998</v>
      </c>
      <c r="U81" s="44">
        <f>+((K81/Q81)-1)*100</f>
        <v>-4.2291593036490109</v>
      </c>
      <c r="V81" s="45">
        <f>+((N81/T81)-1)*100</f>
        <v>2.5261761492845647</v>
      </c>
    </row>
    <row r="82" spans="1:22" ht="15" x14ac:dyDescent="0.2"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15" x14ac:dyDescent="0.2">
      <c r="A83" s="6" t="s">
        <v>19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15" x14ac:dyDescent="0.2">
      <c r="A84" s="46" t="s">
        <v>32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15" x14ac:dyDescent="0.2"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15" x14ac:dyDescent="0.2"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15" x14ac:dyDescent="0.2"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ht="15" x14ac:dyDescent="0.2"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15" x14ac:dyDescent="0.2"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ht="15" x14ac:dyDescent="0.2"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15" x14ac:dyDescent="0.2"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ht="15" x14ac:dyDescent="0.2"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ht="15" x14ac:dyDescent="0.2"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ht="15" x14ac:dyDescent="0.2"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x14ac:dyDescent="0.2"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x14ac:dyDescent="0.2"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9:22" x14ac:dyDescent="0.2"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9:22" x14ac:dyDescent="0.2"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9:22" x14ac:dyDescent="0.2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9:22" x14ac:dyDescent="0.2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9:22" x14ac:dyDescent="0.2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9:22" x14ac:dyDescent="0.2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9:22" x14ac:dyDescent="0.2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x14ac:dyDescent="0.2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x14ac:dyDescent="0.2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x14ac:dyDescent="0.2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x14ac:dyDescent="0.2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x14ac:dyDescent="0.2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x14ac:dyDescent="0.2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x14ac:dyDescent="0.2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x14ac:dyDescent="0.2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x14ac:dyDescent="0.2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x14ac:dyDescent="0.2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x14ac:dyDescent="0.2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x14ac:dyDescent="0.2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x14ac:dyDescent="0.2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x14ac:dyDescent="0.2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x14ac:dyDescent="0.2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x14ac:dyDescent="0.2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x14ac:dyDescent="0.2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x14ac:dyDescent="0.2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x14ac:dyDescent="0.2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x14ac:dyDescent="0.2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x14ac:dyDescent="0.2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x14ac:dyDescent="0.2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x14ac:dyDescent="0.2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x14ac:dyDescent="0.2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x14ac:dyDescent="0.2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x14ac:dyDescent="0.2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</sheetData>
  <sortState ref="A75:T76">
    <sortCondition descending="1" ref="N75:N76"/>
  </sortState>
  <mergeCells count="5">
    <mergeCell ref="A81:H81"/>
    <mergeCell ref="A1:F1"/>
    <mergeCell ref="I3:N3"/>
    <mergeCell ref="O3:T3"/>
    <mergeCell ref="A76:H76"/>
  </mergeCells>
  <phoneticPr fontId="0" type="noConversion"/>
  <printOptions horizontalCentered="1"/>
  <pageMargins left="0.19685039370078741" right="0.19685039370078741" top="0.59055118110236227" bottom="0.39370078740157483" header="0" footer="0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5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2009-02-18T17:16:41Z</cp:lastPrinted>
  <dcterms:created xsi:type="dcterms:W3CDTF">2007-03-24T16:54:47Z</dcterms:created>
  <dcterms:modified xsi:type="dcterms:W3CDTF">2014-06-23T18:56:02Z</dcterms:modified>
</cp:coreProperties>
</file>