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2120" windowHeight="8580"/>
  </bookViews>
  <sheets>
    <sheet name="InformacionGeneral 4 " sheetId="1" r:id="rId1"/>
  </sheets>
  <calcPr calcId="145621"/>
</workbook>
</file>

<file path=xl/calcChain.xml><?xml version="1.0" encoding="utf-8"?>
<calcChain xmlns="http://schemas.openxmlformats.org/spreadsheetml/2006/main">
  <c r="V99" i="1" l="1"/>
  <c r="U99" i="1"/>
  <c r="V98" i="1"/>
  <c r="V97" i="1"/>
  <c r="U97" i="1"/>
  <c r="V96" i="1"/>
  <c r="U96" i="1"/>
  <c r="V95" i="1"/>
  <c r="U95" i="1"/>
  <c r="V90" i="1"/>
  <c r="U90" i="1"/>
  <c r="V88" i="1"/>
  <c r="U88" i="1"/>
  <c r="V87" i="1"/>
  <c r="V85" i="1"/>
  <c r="U85" i="1"/>
  <c r="V84" i="1"/>
  <c r="U84" i="1"/>
  <c r="V82" i="1"/>
  <c r="V80" i="1"/>
  <c r="U80" i="1"/>
  <c r="V79" i="1"/>
  <c r="U79" i="1"/>
  <c r="V78" i="1"/>
  <c r="U78" i="1"/>
  <c r="V77" i="1"/>
  <c r="U77" i="1"/>
  <c r="V75" i="1"/>
  <c r="U75" i="1"/>
  <c r="V72" i="1"/>
  <c r="U72" i="1"/>
  <c r="V71" i="1"/>
  <c r="U71" i="1"/>
  <c r="V70" i="1"/>
  <c r="U70" i="1"/>
  <c r="V68" i="1"/>
  <c r="U68" i="1"/>
  <c r="V67" i="1"/>
  <c r="U67" i="1"/>
  <c r="V64" i="1"/>
  <c r="U64" i="1"/>
  <c r="V59" i="1"/>
  <c r="U59" i="1"/>
  <c r="V58" i="1"/>
  <c r="V54" i="1"/>
  <c r="V50" i="1"/>
  <c r="U50" i="1"/>
  <c r="V45" i="1"/>
  <c r="U45" i="1"/>
  <c r="V43" i="1"/>
  <c r="U43" i="1"/>
  <c r="V42" i="1"/>
  <c r="V41" i="1"/>
  <c r="U41" i="1"/>
  <c r="V40" i="1"/>
  <c r="U40" i="1"/>
  <c r="V39" i="1"/>
  <c r="U39" i="1"/>
  <c r="V36" i="1"/>
  <c r="U36" i="1"/>
  <c r="V34" i="1"/>
  <c r="U34" i="1"/>
  <c r="V33" i="1"/>
  <c r="V32" i="1"/>
  <c r="U32" i="1"/>
  <c r="V31" i="1"/>
  <c r="U31" i="1"/>
  <c r="V30" i="1"/>
  <c r="U30" i="1"/>
  <c r="V26" i="1"/>
  <c r="U26" i="1"/>
  <c r="V25" i="1"/>
  <c r="U25" i="1"/>
  <c r="V24" i="1"/>
  <c r="U24" i="1"/>
  <c r="V23" i="1"/>
  <c r="U23" i="1"/>
  <c r="V22" i="1"/>
  <c r="U22" i="1"/>
  <c r="V20" i="1"/>
  <c r="U20" i="1"/>
  <c r="V19" i="1"/>
  <c r="U19" i="1"/>
  <c r="V18" i="1"/>
  <c r="U18" i="1"/>
  <c r="V17" i="1"/>
  <c r="U17" i="1"/>
  <c r="V16" i="1"/>
  <c r="U16" i="1"/>
  <c r="V13" i="1"/>
  <c r="U13" i="1"/>
  <c r="V12" i="1"/>
  <c r="U12" i="1"/>
  <c r="V8" i="1"/>
  <c r="U8" i="1"/>
  <c r="V6" i="1"/>
  <c r="V7" i="1" l="1"/>
  <c r="U7" i="1"/>
  <c r="V108" i="1" l="1"/>
  <c r="U108" i="1"/>
  <c r="U104" i="1" l="1"/>
  <c r="V110" i="1" l="1"/>
  <c r="T102" i="1" l="1"/>
  <c r="S102" i="1"/>
  <c r="R102" i="1"/>
  <c r="Q102" i="1"/>
  <c r="P102" i="1"/>
  <c r="O102" i="1"/>
  <c r="N102" i="1"/>
  <c r="M102" i="1"/>
  <c r="L102" i="1"/>
  <c r="K102" i="1"/>
  <c r="J102" i="1"/>
  <c r="I102" i="1"/>
  <c r="V104" i="1" l="1"/>
  <c r="V109" i="1" l="1"/>
  <c r="U109" i="1"/>
  <c r="T112" i="1"/>
  <c r="S112" i="1"/>
  <c r="R112" i="1"/>
  <c r="Q112" i="1"/>
  <c r="P112" i="1"/>
  <c r="O112" i="1"/>
  <c r="N112" i="1"/>
  <c r="M112" i="1"/>
  <c r="L112" i="1"/>
  <c r="K112" i="1"/>
  <c r="J112" i="1"/>
  <c r="I112" i="1"/>
  <c r="K106" i="1"/>
  <c r="Q106" i="1"/>
  <c r="T106" i="1"/>
  <c r="S106" i="1"/>
  <c r="R106" i="1"/>
  <c r="P106" i="1"/>
  <c r="O106" i="1"/>
  <c r="N106" i="1"/>
  <c r="M106" i="1"/>
  <c r="L106" i="1"/>
  <c r="J106" i="1"/>
  <c r="I106" i="1"/>
  <c r="V112" i="1" l="1"/>
  <c r="U112" i="1"/>
  <c r="U106" i="1"/>
  <c r="V106" i="1"/>
  <c r="U102" i="1"/>
  <c r="V102" i="1"/>
</calcChain>
</file>

<file path=xl/sharedStrings.xml><?xml version="1.0" encoding="utf-8"?>
<sst xmlns="http://schemas.openxmlformats.org/spreadsheetml/2006/main" count="909" uniqueCount="281">
  <si>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</si>
  <si>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</si>
  <si>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</si>
  <si>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</si>
  <si>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</si>
  <si>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</si>
  <si>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</si>
  <si>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</si>
  <si>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</si>
  <si>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CONCENTRACIÓN</t>
  </si>
  <si>
    <t>FUNDICIÓN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</si>
  <si>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</si>
  <si>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</si>
  <si>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</si>
  <si>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</si>
  <si>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</si>
  <si>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</si>
  <si>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</si>
  <si>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REFINACIÓN</t>
  </si>
  <si>
    <t>Cifras Preliminares</t>
  </si>
  <si>
    <t>LIMA</t>
  </si>
  <si>
    <t>MOQUEGUA</t>
  </si>
  <si>
    <t>REFINERÍA</t>
  </si>
  <si>
    <t>ILO</t>
  </si>
  <si>
    <t>PACOCHA</t>
  </si>
  <si>
    <t>VOTORANTIM METAIS - CAJAMARQUILLA S.A.</t>
  </si>
  <si>
    <t>LURIGANCHO</t>
  </si>
  <si>
    <t>LA FUNDICION</t>
  </si>
  <si>
    <t>REFINERIA DE ZINC CAJAMARQUILLA</t>
  </si>
  <si>
    <t>---</t>
  </si>
  <si>
    <t>REF.DE COBRE - ILO</t>
  </si>
  <si>
    <t>SOUTHERN PERU COPPER CORPORATION SUCURSAL DEL PERU</t>
  </si>
  <si>
    <t>RÉGIMEN GENERAL</t>
  </si>
  <si>
    <t>JUNIN</t>
  </si>
  <si>
    <t>YAULI</t>
  </si>
  <si>
    <t>C.M.LA OROYA-REFINACION 1 Y 2</t>
  </si>
  <si>
    <t>LA OROYA</t>
  </si>
  <si>
    <t>DOE RUN PERU S.R.L.</t>
  </si>
  <si>
    <t>PRODUCCIÓN MINERA METÁLICA DE COBRE (TMF) - 2014/2013</t>
  </si>
  <si>
    <r>
      <t>FUENTE:</t>
    </r>
    <r>
      <rPr>
        <sz val="10"/>
        <rFont val="Arial"/>
        <family val="2"/>
      </rPr>
      <t xml:space="preserve">  DIRECCIÓN GENERAL DE MINERÍA - DPM - Dirección de Promoción Minera</t>
    </r>
  </si>
  <si>
    <t>FLOTACIÓN</t>
  </si>
  <si>
    <t>PEQUEÑO PRODUCTOR MINERO</t>
  </si>
  <si>
    <t>AMAPOLA 5 S.A.C.</t>
  </si>
  <si>
    <t>AMAPOLA 5</t>
  </si>
  <si>
    <t>ANCASH</t>
  </si>
  <si>
    <t>AIJA</t>
  </si>
  <si>
    <t>LA MERCED</t>
  </si>
  <si>
    <t>CATALINA HUANCA SOCIEDAD MINERA S.A.C.</t>
  </si>
  <si>
    <t>CATALINA HUANCA</t>
  </si>
  <si>
    <t>AYACUCHO</t>
  </si>
  <si>
    <t>VICTOR FAJARDO</t>
  </si>
  <si>
    <t>CANARIA</t>
  </si>
  <si>
    <t>COMPAÑIA DE MINAS BUENAVENTURA S.A.A.</t>
  </si>
  <si>
    <t>JULCANI</t>
  </si>
  <si>
    <t>HUANCAVELICA</t>
  </si>
  <si>
    <t>ANGARAES</t>
  </si>
  <si>
    <t>CCOCHACCASA</t>
  </si>
  <si>
    <t>COMPAÑIA MINERA ALPAMARCA S.A.C.</t>
  </si>
  <si>
    <t>ALPAMARCA</t>
  </si>
  <si>
    <t>SANTA BARBARA DE CARHUACAYAN</t>
  </si>
  <si>
    <t>PALLANGA</t>
  </si>
  <si>
    <t>COMPAÑIA MINERA ANCASH S.A.C.</t>
  </si>
  <si>
    <t>CARMELITA</t>
  </si>
  <si>
    <t>RECUAY</t>
  </si>
  <si>
    <t>CATAC</t>
  </si>
  <si>
    <t>COMPAÑIA MINERA ANTAMINA S.A.</t>
  </si>
  <si>
    <t>ANTAMINA</t>
  </si>
  <si>
    <t>HUARI</t>
  </si>
  <si>
    <t>SAN MARCOS</t>
  </si>
  <si>
    <t>COMPAÑIA MINERA ANTAPACCAY S.A.</t>
  </si>
  <si>
    <t>ANTAPACCAY 1</t>
  </si>
  <si>
    <t>CUSCO</t>
  </si>
  <si>
    <t>ESPINAR</t>
  </si>
  <si>
    <t>GRAVIMETRÍA</t>
  </si>
  <si>
    <t>TINTAYA</t>
  </si>
  <si>
    <t>LIXIViACIÓN</t>
  </si>
  <si>
    <t>PLTA. INDUSTRIAL DE OXIDOS</t>
  </si>
  <si>
    <t>COMPAÑIA MINERA ARGENTUM S.A.</t>
  </si>
  <si>
    <t>MOROCOCHA</t>
  </si>
  <si>
    <t>MANUELITA</t>
  </si>
  <si>
    <t>ANTICONA</t>
  </si>
  <si>
    <t>COMPAÑIA MINERA ATACOCHA S.A.A.</t>
  </si>
  <si>
    <t>ATACOCHA</t>
  </si>
  <si>
    <t>PASCO</t>
  </si>
  <si>
    <t>SAN FRANCISCO DE ASIS DE YARUSYACAN</t>
  </si>
  <si>
    <t>COMPAÑIA MINERA CASAPALCA S.A.</t>
  </si>
  <si>
    <t>AMERICANA</t>
  </si>
  <si>
    <t>COMPAÑIA MINERA CAUDALOSA S.A.</t>
  </si>
  <si>
    <t>HUACHOCOLPA UNO</t>
  </si>
  <si>
    <t>HUACHOCOLPA</t>
  </si>
  <si>
    <t>COMPAÑIA MINERA CONDESTABLE S.A.</t>
  </si>
  <si>
    <t>ACUMULACION CONDESTABLE</t>
  </si>
  <si>
    <t>CAÑETE</t>
  </si>
  <si>
    <t>COAYLLO</t>
  </si>
  <si>
    <t>COMPAÑIA MINERA MILPO S.A.A.</t>
  </si>
  <si>
    <t>CERRO LINDO</t>
  </si>
  <si>
    <t>ICA</t>
  </si>
  <si>
    <t>CHINCHA</t>
  </si>
  <si>
    <t>CHAVIN</t>
  </si>
  <si>
    <t>MILPO Nº1</t>
  </si>
  <si>
    <t>YANACANCHA</t>
  </si>
  <si>
    <t>COMPAÑIA MINERA QUIRUVILCA S.A.</t>
  </si>
  <si>
    <t>QUIRUVILCA</t>
  </si>
  <si>
    <t>LA LIBERTAD</t>
  </si>
  <si>
    <t>SANTIAGO DE CHUCO</t>
  </si>
  <si>
    <t>COMPAÑIA MINERA RAURA S.A.</t>
  </si>
  <si>
    <t>ACUMULACION RAURA</t>
  </si>
  <si>
    <t>HUANUCO</t>
  </si>
  <si>
    <t>LAURICOCHA</t>
  </si>
  <si>
    <t>SAN MIGUEL DE CAURI</t>
  </si>
  <si>
    <t>COMPAÑIA MINERA SAN NICOLAS S.A.</t>
  </si>
  <si>
    <t>COLORADA</t>
  </si>
  <si>
    <t>CAJAMARCA</t>
  </si>
  <si>
    <t>HUALGAYOC</t>
  </si>
  <si>
    <t>MEJIA</t>
  </si>
  <si>
    <t>COMPAÑIA MINERA SAN VALENTIN S.A.</t>
  </si>
  <si>
    <t>SOLITARIA</t>
  </si>
  <si>
    <t>YAUYOS</t>
  </si>
  <si>
    <t>LARAOS</t>
  </si>
  <si>
    <t>COMPAÑIA MINERA SANTA LUISA S.A.</t>
  </si>
  <si>
    <t>SANTA LUISA</t>
  </si>
  <si>
    <t>BOLOGNESI</t>
  </si>
  <si>
    <t>HUALLANCA</t>
  </si>
  <si>
    <t>EL RECUERDO</t>
  </si>
  <si>
    <t>BERLIN</t>
  </si>
  <si>
    <t>PACLLON</t>
  </si>
  <si>
    <t>CONSORCIO DE INGENIEROS EJECUTORES MINEROS S.A.</t>
  </si>
  <si>
    <t>TACAZA</t>
  </si>
  <si>
    <t>PUNO</t>
  </si>
  <si>
    <t>LAMPA</t>
  </si>
  <si>
    <t>SANTA LUCIA</t>
  </si>
  <si>
    <t>CORPORACION MINERA LIBRA S.A.C.</t>
  </si>
  <si>
    <t>MINAS LIBRA IV</t>
  </si>
  <si>
    <t>NAZCA</t>
  </si>
  <si>
    <t>MARCONA</t>
  </si>
  <si>
    <t>COBRIZA 1126</t>
  </si>
  <si>
    <t>CHURCAMPA</t>
  </si>
  <si>
    <t>SAN PEDRO DE CORIS</t>
  </si>
  <si>
    <t>EL PACIFICO DORADO S.A.C.</t>
  </si>
  <si>
    <t>MIRIAM PILAR UNO</t>
  </si>
  <si>
    <t>SANTA</t>
  </si>
  <si>
    <t>CACERES DEL PERU</t>
  </si>
  <si>
    <t>EMPRESA ADMINISTRADORA CERRO S.A.C.</t>
  </si>
  <si>
    <t>CERRO DE PASCO</t>
  </si>
  <si>
    <t>SIMON BOLIVAR</t>
  </si>
  <si>
    <t>EMPRESA ADMINISTRADORA CHUNGAR S.A.C.</t>
  </si>
  <si>
    <t>ANIMON</t>
  </si>
  <si>
    <t>HUAYLLAY</t>
  </si>
  <si>
    <t>EMPRESA MINERA LOS QUENUALES S.A.</t>
  </si>
  <si>
    <t>ACUMULACION ISCAYCRUZ</t>
  </si>
  <si>
    <t>OYON</t>
  </si>
  <si>
    <t>CASAPALCA-6</t>
  </si>
  <si>
    <t>HUAROCHIRI</t>
  </si>
  <si>
    <t>CHICLA</t>
  </si>
  <si>
    <t>CASAPALCA-8</t>
  </si>
  <si>
    <t>EMPRESA MINERA MINAS ICAS S.A.C.</t>
  </si>
  <si>
    <t>MINAS ICAS II</t>
  </si>
  <si>
    <t>SANTIAGO</t>
  </si>
  <si>
    <t>ESPA GARCES ALVEAR FERNANDO SALCEDO</t>
  </si>
  <si>
    <t>ILUMINADA</t>
  </si>
  <si>
    <t>SAN JOSE DE LOS MOLINOS</t>
  </si>
  <si>
    <t>GOLD FIELDS LA CIMA S.A.</t>
  </si>
  <si>
    <t>CAROLINA Nº1</t>
  </si>
  <si>
    <t>ICM PACHAPAQUI S.A.C.</t>
  </si>
  <si>
    <t>ICM</t>
  </si>
  <si>
    <t>AQUIA</t>
  </si>
  <si>
    <t>MINAS ARIRAHUA S.A.</t>
  </si>
  <si>
    <t>BARRENO</t>
  </si>
  <si>
    <t>AREQUIPA</t>
  </si>
  <si>
    <t>CONDESUYOS</t>
  </si>
  <si>
    <t>YANAQUIHUA</t>
  </si>
  <si>
    <t>MINERA AURIFERA HH PICKMANN E.I.R.L.</t>
  </si>
  <si>
    <t>JESUS</t>
  </si>
  <si>
    <t>MINERA BATEAS S.A.C.</t>
  </si>
  <si>
    <t>SAN CRISTOBAL</t>
  </si>
  <si>
    <t>CAYLLOMA</t>
  </si>
  <si>
    <t>MINERA CHINALCO PERÚ S.A.</t>
  </si>
  <si>
    <t>TOROMOCHO</t>
  </si>
  <si>
    <t>MINERA COLQUISIRI S.A.</t>
  </si>
  <si>
    <t>MARIA TERESA</t>
  </si>
  <si>
    <t>HUARAL</t>
  </si>
  <si>
    <t>MINERA CUPRIFERA G.J. PICKMANN E.I.R.L.</t>
  </si>
  <si>
    <t>NANCY</t>
  </si>
  <si>
    <t>CARAVELI</t>
  </si>
  <si>
    <t>BELLA UNION</t>
  </si>
  <si>
    <t>MINERA DON ELISEO S.A.C.</t>
  </si>
  <si>
    <t>DIVISION EMBRUJO</t>
  </si>
  <si>
    <t>CERRO AZUL</t>
  </si>
  <si>
    <t>MINERA ENPROYEC SAC</t>
  </si>
  <si>
    <t>SAMSARA</t>
  </si>
  <si>
    <t>PISCO</t>
  </si>
  <si>
    <t>HUMAY</t>
  </si>
  <si>
    <t>MINERA FERCAR E.I.R.L.</t>
  </si>
  <si>
    <t>RAQUEL</t>
  </si>
  <si>
    <t>YAUCA DEL ROSARIO</t>
  </si>
  <si>
    <t>MINERA FLORA JULIA S.R.L.</t>
  </si>
  <si>
    <t>LA PURISIMA NUMERO UNO-B</t>
  </si>
  <si>
    <t>MINERA HUINAC S.A.C.</t>
  </si>
  <si>
    <t>ADMIRADA-ATILA</t>
  </si>
  <si>
    <t>MINERA PAMPA DE COBRE S.A.</t>
  </si>
  <si>
    <t>MINAS DE COBRE CHAPI</t>
  </si>
  <si>
    <t>GENERAL SANCHEZ CERRO</t>
  </si>
  <si>
    <t>LA CAPILLA</t>
  </si>
  <si>
    <t>MINERA SANTA ENMA S.A.C.</t>
  </si>
  <si>
    <t>CINCO CRUCES</t>
  </si>
  <si>
    <t>EL CARMEN</t>
  </si>
  <si>
    <t>MINERA SHUNTUR S.A.C.</t>
  </si>
  <si>
    <t>SHUNTUR</t>
  </si>
  <si>
    <t>HUARAZ</t>
  </si>
  <si>
    <t>PIRA</t>
  </si>
  <si>
    <t>SAGITARIO E.S.L. Nº 2</t>
  </si>
  <si>
    <t>MINERA TITAN DEL PERU S.R.L.</t>
  </si>
  <si>
    <t>ESPERANZA DE CARAVELI</t>
  </si>
  <si>
    <t>ATICO</t>
  </si>
  <si>
    <t>BELEN</t>
  </si>
  <si>
    <t>CHALA</t>
  </si>
  <si>
    <t>MINERIA Y EXPORTACIONES S.A.C.</t>
  </si>
  <si>
    <t>EL INKA</t>
  </si>
  <si>
    <t>VISTA ALEGRE</t>
  </si>
  <si>
    <t>NYRSTAR ANCASH S.A.</t>
  </si>
  <si>
    <t>CONTONGA</t>
  </si>
  <si>
    <t>HUACHIS</t>
  </si>
  <si>
    <t>NYRSTAR CORICANCHA S.A.</t>
  </si>
  <si>
    <t>MINA CORICANCHA</t>
  </si>
  <si>
    <t>SAN MATEO</t>
  </si>
  <si>
    <t>OCTAVIO BERTOLERO S.A.</t>
  </si>
  <si>
    <t>ANGELA VITTORIA</t>
  </si>
  <si>
    <t>PAN AMERICAN SILVER HUARON S.A.</t>
  </si>
  <si>
    <t>HUARON</t>
  </si>
  <si>
    <t>POROMA S.A.C.</t>
  </si>
  <si>
    <t>CHALCO I</t>
  </si>
  <si>
    <t>PROCESADORA SANTA ANA S.A.C.</t>
  </si>
  <si>
    <t>ZORRO I 2008</t>
  </si>
  <si>
    <t>S.M.R.L. GOTAS DE ORO</t>
  </si>
  <si>
    <t>EL SOL NACIENTE TERCERO</t>
  </si>
  <si>
    <t>S.M.R.L. LIBERTADORES 2003</t>
  </si>
  <si>
    <t>LIBERTADORES 2003</t>
  </si>
  <si>
    <t>HUAYTARA</t>
  </si>
  <si>
    <t>SAN FRANCISCO DE SANGAYAICO</t>
  </si>
  <si>
    <t>S.M.R.L. MAGISTRAL DE HUARAZ S.A.C.</t>
  </si>
  <si>
    <t>S.M.R.L. VIRGEN DE LA MERCED</t>
  </si>
  <si>
    <t>VIRGEN DE LA MERCED</t>
  </si>
  <si>
    <t>OCROS</t>
  </si>
  <si>
    <t>SANTIAGO DE CHILCAS</t>
  </si>
  <si>
    <t>SOCIEDAD MINERA AUSTRIA DUVAZ S.A.C.</t>
  </si>
  <si>
    <t>AUSTRIA DUVAZ</t>
  </si>
  <si>
    <t>SOCIEDAD MINERA CERRO VERDE S.A.A.</t>
  </si>
  <si>
    <t>CERRO VERDE 1,2,3</t>
  </si>
  <si>
    <t>YARABAMBA</t>
  </si>
  <si>
    <t>SOCIEDAD MINERA CORONA S.A.</t>
  </si>
  <si>
    <t>ACUMULACION YAURICOCHA</t>
  </si>
  <si>
    <t>SOCIEDAD MINERA EL BROCAL S.A.A.</t>
  </si>
  <si>
    <t>COLQUIJIRCA N°1</t>
  </si>
  <si>
    <t>COLQUIJIRCA Nº 2</t>
  </si>
  <si>
    <t>TINYAHUARCO</t>
  </si>
  <si>
    <t>ACUMULACION CUAJONE</t>
  </si>
  <si>
    <t>MARISCAL NIETO</t>
  </si>
  <si>
    <t>TORATA</t>
  </si>
  <si>
    <t>TOQUEPALA 1</t>
  </si>
  <si>
    <t>TACNA</t>
  </si>
  <si>
    <t>JORGE BASADRE</t>
  </si>
  <si>
    <t>ILABAYA</t>
  </si>
  <si>
    <t>TOTORAL</t>
  </si>
  <si>
    <t>SIMARRONA</t>
  </si>
  <si>
    <t>CUAJONE 1</t>
  </si>
  <si>
    <t>COCOTEA</t>
  </si>
  <si>
    <t>TREVALI PERU S.A.C.</t>
  </si>
  <si>
    <t>UNIDAD SANTANDER</t>
  </si>
  <si>
    <t>SANTA CRUZ DE ANDAMARCA</t>
  </si>
  <si>
    <t>VOLCAN COMPAÑÍA MINERA S.A.A.</t>
  </si>
  <si>
    <t>ANDAYCHAGUA</t>
  </si>
  <si>
    <t>HUAY-HUAY</t>
  </si>
  <si>
    <t>TICLIO</t>
  </si>
  <si>
    <t>CARAHUACRA</t>
  </si>
  <si>
    <t>COLOMBIA Y SOCAVON SANTA ROSA</t>
  </si>
  <si>
    <t>MORADA</t>
  </si>
  <si>
    <t>TOTAL - MAYO</t>
  </si>
  <si>
    <t>TOTAL ACUMULADO ENERO - MAYO</t>
  </si>
  <si>
    <t>TOTAL COMPARADO ACUMULADO - ENERO - MAYO</t>
  </si>
  <si>
    <t>Var. % 2014/2013 - MAYO</t>
  </si>
  <si>
    <t>Var. % 2014/2013 - ENERO - MAYO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</si>
</sst>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b/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name val="Georgia"/>
      <family val="1"/>
    </font>
    <font>
      <sz val="8"/>
      <name val="Arial"/>
      <family val="2"/>
    </font>
    <font>
      <b/>
      <sz val="14"/>
      <color indexed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39997558519241921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/>
      <top style="medium">
        <color indexed="64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medium">
        <color indexed="64"/>
      </left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medium">
        <color indexed="64"/>
      </top>
      <bottom style="thin">
        <color indexed="23"/>
      </bottom>
      <diagonal/>
    </border>
    <border>
      <left/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0" xfId="0" applyAlignment="1"/>
    <xf numFmtId="3" fontId="0" fillId="0" borderId="0" xfId="0" applyNumberFormat="1" applyAlignment="1"/>
    <xf numFmtId="3" fontId="2" fillId="0" borderId="0" xfId="0" applyNumberFormat="1" applyFont="1" applyAlignment="1"/>
    <xf numFmtId="0" fontId="2" fillId="0" borderId="0" xfId="0" applyFont="1" applyAlignment="1"/>
    <xf numFmtId="0" fontId="3" fillId="0" borderId="0" xfId="0" applyFont="1" applyBorder="1"/>
    <xf numFmtId="0" fontId="3" fillId="0" borderId="0" xfId="0" applyFont="1"/>
    <xf numFmtId="0" fontId="3" fillId="0" borderId="0" xfId="0" applyFont="1" applyAlignment="1"/>
    <xf numFmtId="3" fontId="5" fillId="0" borderId="0" xfId="0" applyNumberFormat="1" applyFont="1" applyAlignment="1"/>
    <xf numFmtId="0" fontId="5" fillId="0" borderId="0" xfId="0" applyFont="1" applyAlignment="1"/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3" fontId="4" fillId="0" borderId="1" xfId="0" applyNumberFormat="1" applyFont="1" applyBorder="1" applyAlignment="1">
      <alignment horizontal="right" vertical="center"/>
    </xf>
    <xf numFmtId="3" fontId="4" fillId="2" borderId="1" xfId="0" applyNumberFormat="1" applyFont="1" applyFill="1" applyBorder="1" applyAlignment="1">
      <alignment horizontal="right" vertical="center"/>
    </xf>
    <xf numFmtId="3" fontId="4" fillId="3" borderId="1" xfId="0" applyNumberFormat="1" applyFont="1" applyFill="1" applyBorder="1" applyAlignment="1">
      <alignment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3" fontId="4" fillId="0" borderId="4" xfId="0" applyNumberFormat="1" applyFont="1" applyBorder="1" applyAlignment="1">
      <alignment horizontal="right" vertical="center"/>
    </xf>
    <xf numFmtId="3" fontId="4" fillId="2" borderId="5" xfId="0" applyNumberFormat="1" applyFont="1" applyFill="1" applyBorder="1" applyAlignment="1">
      <alignment horizontal="right" vertical="center"/>
    </xf>
    <xf numFmtId="3" fontId="4" fillId="3" borderId="4" xfId="0" applyNumberFormat="1" applyFont="1" applyFill="1" applyBorder="1" applyAlignment="1">
      <alignment wrapText="1"/>
    </xf>
    <xf numFmtId="3" fontId="4" fillId="3" borderId="5" xfId="0" applyNumberFormat="1" applyFont="1" applyFill="1" applyBorder="1" applyAlignment="1">
      <alignment wrapText="1"/>
    </xf>
    <xf numFmtId="3" fontId="4" fillId="3" borderId="6" xfId="0" applyNumberFormat="1" applyFont="1" applyFill="1" applyBorder="1" applyAlignment="1">
      <alignment wrapText="1"/>
    </xf>
    <xf numFmtId="3" fontId="4" fillId="3" borderId="7" xfId="0" applyNumberFormat="1" applyFont="1" applyFill="1" applyBorder="1" applyAlignment="1">
      <alignment wrapText="1"/>
    </xf>
    <xf numFmtId="3" fontId="4" fillId="3" borderId="8" xfId="0" applyNumberFormat="1" applyFont="1" applyFill="1" applyBorder="1" applyAlignment="1">
      <alignment wrapText="1"/>
    </xf>
    <xf numFmtId="4" fontId="2" fillId="0" borderId="3" xfId="0" applyNumberFormat="1" applyFont="1" applyBorder="1"/>
    <xf numFmtId="3" fontId="5" fillId="0" borderId="3" xfId="0" applyNumberFormat="1" applyFont="1" applyBorder="1" applyAlignment="1"/>
    <xf numFmtId="4" fontId="4" fillId="3" borderId="3" xfId="0" applyNumberFormat="1" applyFont="1" applyFill="1" applyBorder="1"/>
    <xf numFmtId="0" fontId="1" fillId="3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0" fillId="0" borderId="5" xfId="0" applyBorder="1" applyAlignment="1"/>
    <xf numFmtId="4" fontId="2" fillId="0" borderId="5" xfId="0" applyNumberFormat="1" applyFont="1" applyBorder="1"/>
    <xf numFmtId="3" fontId="5" fillId="0" borderId="5" xfId="0" applyNumberFormat="1" applyFont="1" applyBorder="1" applyAlignment="1"/>
    <xf numFmtId="4" fontId="4" fillId="3" borderId="5" xfId="0" applyNumberFormat="1" applyFont="1" applyFill="1" applyBorder="1"/>
    <xf numFmtId="4" fontId="4" fillId="3" borderId="11" xfId="0" applyNumberFormat="1" applyFont="1" applyFill="1" applyBorder="1"/>
    <xf numFmtId="4" fontId="4" fillId="3" borderId="8" xfId="0" applyNumberFormat="1" applyFont="1" applyFill="1" applyBorder="1"/>
    <xf numFmtId="4" fontId="2" fillId="0" borderId="3" xfId="0" quotePrefix="1" applyNumberFormat="1" applyFont="1" applyBorder="1" applyAlignment="1">
      <alignment horizontal="right"/>
    </xf>
    <xf numFmtId="4" fontId="2" fillId="0" borderId="5" xfId="0" quotePrefix="1" applyNumberFormat="1" applyFont="1" applyBorder="1" applyAlignment="1">
      <alignment horizontal="right"/>
    </xf>
    <xf numFmtId="0" fontId="0" fillId="0" borderId="1" xfId="0" applyBorder="1" applyAlignment="1"/>
    <xf numFmtId="3" fontId="2" fillId="0" borderId="1" xfId="0" applyNumberFormat="1" applyFont="1" applyBorder="1" applyAlignment="1">
      <alignment horizontal="right"/>
    </xf>
    <xf numFmtId="3" fontId="2" fillId="2" borderId="1" xfId="0" applyNumberFormat="1" applyFont="1" applyFill="1" applyBorder="1" applyAlignment="1">
      <alignment horizontal="right"/>
    </xf>
    <xf numFmtId="0" fontId="0" fillId="0" borderId="4" xfId="0" applyBorder="1" applyAlignment="1"/>
    <xf numFmtId="0" fontId="0" fillId="0" borderId="2" xfId="0" applyBorder="1" applyAlignment="1"/>
    <xf numFmtId="3" fontId="2" fillId="0" borderId="4" xfId="0" applyNumberFormat="1" applyFont="1" applyBorder="1" applyAlignment="1">
      <alignment horizontal="right"/>
    </xf>
    <xf numFmtId="3" fontId="2" fillId="2" borderId="5" xfId="0" applyNumberFormat="1" applyFont="1" applyFill="1" applyBorder="1" applyAlignment="1">
      <alignment horizontal="right"/>
    </xf>
    <xf numFmtId="0" fontId="8" fillId="0" borderId="0" xfId="0" applyFont="1"/>
    <xf numFmtId="0" fontId="0" fillId="0" borderId="0" xfId="0" applyFill="1"/>
    <xf numFmtId="0" fontId="1" fillId="3" borderId="12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1" fillId="0" borderId="0" xfId="0" applyFont="1" applyAlignment="1"/>
    <xf numFmtId="0" fontId="6" fillId="3" borderId="6" xfId="0" applyFont="1" applyFill="1" applyBorder="1" applyAlignment="1">
      <alignment horizontal="center" wrapText="1"/>
    </xf>
    <xf numFmtId="0" fontId="6" fillId="3" borderId="7" xfId="0" applyFont="1" applyFill="1" applyBorder="1" applyAlignment="1">
      <alignment horizontal="center" wrapText="1"/>
    </xf>
    <xf numFmtId="0" fontId="6" fillId="3" borderId="15" xfId="0" applyFont="1" applyFill="1" applyBorder="1" applyAlignment="1">
      <alignment horizontal="center" wrapText="1"/>
    </xf>
    <xf numFmtId="0" fontId="1" fillId="3" borderId="16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center" wrapText="1"/>
    </xf>
    <xf numFmtId="0" fontId="6" fillId="3" borderId="2" xfId="0" applyFont="1" applyFill="1" applyBorder="1" applyAlignment="1">
      <alignment horizontal="center" wrapText="1"/>
    </xf>
    <xf numFmtId="0" fontId="6" fillId="3" borderId="4" xfId="0" applyFont="1" applyFill="1" applyBorder="1" applyAlignment="1" applyProtection="1">
      <alignment horizontal="center"/>
      <protection locked="0"/>
    </xf>
    <xf numFmtId="0" fontId="6" fillId="3" borderId="1" xfId="0" applyFont="1" applyFill="1" applyBorder="1" applyAlignment="1" applyProtection="1">
      <alignment horizontal="center"/>
      <protection locked="0"/>
    </xf>
    <xf numFmtId="0" fontId="6" fillId="3" borderId="2" xfId="0" applyFont="1" applyFill="1" applyBorder="1" applyAlignment="1" applyProtection="1">
      <alignment horizontal="center"/>
      <protection locked="0"/>
    </xf>
    <xf numFmtId="0" fontId="0" fillId="4" borderId="0" xfId="0" applyFill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02"/>
  <sheetViews>
    <sheetView showGridLines="0" tabSelected="1" zoomScale="75" workbookViewId="0">
      <selection activeCell="A2" sqref="A2"/>
    </sheetView>
  </sheetViews>
  <sheetFormatPr baseColWidth="10" defaultRowHeight="12.75" x14ac:dyDescent="0.2"/>
  <cols>
    <col min="1" max="1" width="18.7109375" style="1" customWidth="1"/>
    <col min="2" max="2" width="14" style="1" bestFit="1" customWidth="1"/>
    <col min="3" max="3" width="32.7109375" style="1" bestFit="1" customWidth="1"/>
    <col min="4" max="4" width="73.5703125" style="1" bestFit="1" customWidth="1"/>
    <col min="5" max="5" width="35.5703125" style="1" bestFit="1" customWidth="1"/>
    <col min="6" max="6" width="16.5703125" style="1" customWidth="1"/>
    <col min="7" max="7" width="26.7109375" style="1" hidden="1" customWidth="1"/>
    <col min="8" max="8" width="22" style="1" hidden="1" customWidth="1"/>
    <col min="9" max="14" width="14.7109375" style="1" customWidth="1"/>
    <col min="15" max="16" width="15.7109375" style="1" customWidth="1"/>
    <col min="17" max="17" width="14.7109375" style="1" customWidth="1"/>
    <col min="18" max="20" width="15.7109375" style="1" customWidth="1"/>
    <col min="21" max="21" width="14.28515625" style="1" bestFit="1" customWidth="1"/>
    <col min="22" max="22" width="14.140625" style="1" customWidth="1"/>
    <col min="23" max="16384" width="11.42578125" style="1"/>
  </cols>
  <sheetData>
    <row r="1" spans="1:22" ht="18" x14ac:dyDescent="0.25">
      <c r="A1" s="46" t="s">
        <v>38</v>
      </c>
    </row>
    <row r="2" spans="1:22" ht="13.5" thickBot="1" x14ac:dyDescent="0.25">
      <c r="A2" s="65"/>
    </row>
    <row r="3" spans="1:22" customFormat="1" ht="13.5" thickBot="1" x14ac:dyDescent="0.25">
      <c r="A3" s="47"/>
      <c r="I3" s="56">
        <v>2014</v>
      </c>
      <c r="J3" s="57"/>
      <c r="K3" s="57"/>
      <c r="L3" s="57"/>
      <c r="M3" s="57"/>
      <c r="N3" s="58"/>
      <c r="O3" s="56">
        <v>2013</v>
      </c>
      <c r="P3" s="57"/>
      <c r="Q3" s="57"/>
      <c r="R3" s="57"/>
      <c r="S3" s="57"/>
      <c r="T3" s="58"/>
      <c r="U3" s="5"/>
      <c r="V3" s="5"/>
    </row>
    <row r="4" spans="1:22" customFormat="1" ht="73.5" customHeight="1" x14ac:dyDescent="0.2">
      <c r="A4" s="48" t="s">
        <v>0</v>
      </c>
      <c r="B4" s="29" t="s">
        <v>1</v>
      </c>
      <c r="C4" s="29" t="s">
        <v>11</v>
      </c>
      <c r="D4" s="29" t="s">
        <v>2</v>
      </c>
      <c r="E4" s="29" t="s">
        <v>3</v>
      </c>
      <c r="F4" s="29" t="s">
        <v>4</v>
      </c>
      <c r="G4" s="29" t="s">
        <v>5</v>
      </c>
      <c r="H4" s="30" t="s">
        <v>6</v>
      </c>
      <c r="I4" s="48" t="s">
        <v>12</v>
      </c>
      <c r="J4" s="29" t="s">
        <v>7</v>
      </c>
      <c r="K4" s="29" t="s">
        <v>276</v>
      </c>
      <c r="L4" s="29" t="s">
        <v>13</v>
      </c>
      <c r="M4" s="29" t="s">
        <v>8</v>
      </c>
      <c r="N4" s="49" t="s">
        <v>277</v>
      </c>
      <c r="O4" s="48" t="s">
        <v>14</v>
      </c>
      <c r="P4" s="29" t="s">
        <v>15</v>
      </c>
      <c r="Q4" s="29" t="s">
        <v>276</v>
      </c>
      <c r="R4" s="29" t="s">
        <v>16</v>
      </c>
      <c r="S4" s="29" t="s">
        <v>17</v>
      </c>
      <c r="T4" s="49" t="s">
        <v>278</v>
      </c>
      <c r="U4" s="50" t="s">
        <v>279</v>
      </c>
      <c r="V4" s="49" t="s">
        <v>280</v>
      </c>
    </row>
    <row r="5" spans="1:22" x14ac:dyDescent="0.2">
      <c r="A5" s="17"/>
      <c r="B5" s="10"/>
      <c r="C5" s="10"/>
      <c r="D5" s="10"/>
      <c r="E5" s="10"/>
      <c r="F5" s="10"/>
      <c r="G5" s="10"/>
      <c r="H5" s="15"/>
      <c r="I5" s="17"/>
      <c r="J5" s="10"/>
      <c r="K5" s="11"/>
      <c r="L5" s="10"/>
      <c r="M5" s="10"/>
      <c r="N5" s="18"/>
      <c r="O5" s="17"/>
      <c r="P5" s="10"/>
      <c r="Q5" s="11"/>
      <c r="R5" s="10"/>
      <c r="S5" s="10"/>
      <c r="T5" s="18"/>
      <c r="U5" s="16"/>
      <c r="V5" s="31"/>
    </row>
    <row r="6" spans="1:22" ht="15" x14ac:dyDescent="0.2">
      <c r="A6" s="42" t="s">
        <v>9</v>
      </c>
      <c r="B6" s="39" t="s">
        <v>40</v>
      </c>
      <c r="C6" s="39" t="s">
        <v>41</v>
      </c>
      <c r="D6" s="39" t="s">
        <v>42</v>
      </c>
      <c r="E6" s="39" t="s">
        <v>43</v>
      </c>
      <c r="F6" s="39" t="s">
        <v>44</v>
      </c>
      <c r="G6" s="39" t="s">
        <v>45</v>
      </c>
      <c r="H6" s="43" t="s">
        <v>46</v>
      </c>
      <c r="I6" s="44">
        <v>0</v>
      </c>
      <c r="J6" s="40">
        <v>0</v>
      </c>
      <c r="K6" s="41">
        <v>0</v>
      </c>
      <c r="L6" s="40">
        <v>7.0733959999999998</v>
      </c>
      <c r="M6" s="40">
        <v>14.019171999999999</v>
      </c>
      <c r="N6" s="45">
        <v>21.092568</v>
      </c>
      <c r="O6" s="44">
        <v>2.2653880000000002</v>
      </c>
      <c r="P6" s="40">
        <v>4.9943109999999997</v>
      </c>
      <c r="Q6" s="41">
        <v>7.2596990000000003</v>
      </c>
      <c r="R6" s="40">
        <v>10.022644</v>
      </c>
      <c r="S6" s="40">
        <v>18.956382000000001</v>
      </c>
      <c r="T6" s="45">
        <v>28.979026000000001</v>
      </c>
      <c r="U6" s="37" t="s">
        <v>29</v>
      </c>
      <c r="V6" s="32">
        <f t="shared" ref="V6:V10" si="0">+((N6/T6)-1)*100</f>
        <v>-27.214365313727249</v>
      </c>
    </row>
    <row r="7" spans="1:22" ht="15" x14ac:dyDescent="0.2">
      <c r="A7" s="42" t="s">
        <v>9</v>
      </c>
      <c r="B7" s="39" t="s">
        <v>40</v>
      </c>
      <c r="C7" s="39" t="s">
        <v>32</v>
      </c>
      <c r="D7" s="39" t="s">
        <v>47</v>
      </c>
      <c r="E7" s="39" t="s">
        <v>48</v>
      </c>
      <c r="F7" s="39" t="s">
        <v>49</v>
      </c>
      <c r="G7" s="39" t="s">
        <v>50</v>
      </c>
      <c r="H7" s="43" t="s">
        <v>51</v>
      </c>
      <c r="I7" s="44">
        <v>5.3757260000000002</v>
      </c>
      <c r="J7" s="40">
        <v>47.706550999999997</v>
      </c>
      <c r="K7" s="41">
        <v>53.082276999999998</v>
      </c>
      <c r="L7" s="40">
        <v>24.658227</v>
      </c>
      <c r="M7" s="40">
        <v>212.08221599999999</v>
      </c>
      <c r="N7" s="45">
        <v>236.740443</v>
      </c>
      <c r="O7" s="44">
        <v>10.858946</v>
      </c>
      <c r="P7" s="40">
        <v>30.593147999999999</v>
      </c>
      <c r="Q7" s="41">
        <v>41.452094000000002</v>
      </c>
      <c r="R7" s="40">
        <v>75.636251999999999</v>
      </c>
      <c r="S7" s="40">
        <v>167.22003599999999</v>
      </c>
      <c r="T7" s="45">
        <v>242.85628800000001</v>
      </c>
      <c r="U7" s="26">
        <f t="shared" ref="U7" si="1">+((K7/Q7)-1)*100</f>
        <v>28.056925182115023</v>
      </c>
      <c r="V7" s="32">
        <f t="shared" ref="V7" si="2">+((N7/T7)-1)*100</f>
        <v>-2.5182979820559614</v>
      </c>
    </row>
    <row r="8" spans="1:22" ht="15" x14ac:dyDescent="0.2">
      <c r="A8" s="42" t="s">
        <v>9</v>
      </c>
      <c r="B8" s="39" t="s">
        <v>40</v>
      </c>
      <c r="C8" s="39" t="s">
        <v>32</v>
      </c>
      <c r="D8" s="39" t="s">
        <v>52</v>
      </c>
      <c r="E8" s="39" t="s">
        <v>53</v>
      </c>
      <c r="F8" s="39" t="s">
        <v>54</v>
      </c>
      <c r="G8" s="39" t="s">
        <v>55</v>
      </c>
      <c r="H8" s="43" t="s">
        <v>56</v>
      </c>
      <c r="I8" s="44">
        <v>0</v>
      </c>
      <c r="J8" s="40">
        <v>23.214687999999999</v>
      </c>
      <c r="K8" s="41">
        <v>23.214687999999999</v>
      </c>
      <c r="L8" s="40">
        <v>0</v>
      </c>
      <c r="M8" s="40">
        <v>109.11339</v>
      </c>
      <c r="N8" s="45">
        <v>109.11339</v>
      </c>
      <c r="O8" s="44">
        <v>0</v>
      </c>
      <c r="P8" s="40">
        <v>16.660264000000002</v>
      </c>
      <c r="Q8" s="41">
        <v>16.660264000000002</v>
      </c>
      <c r="R8" s="40">
        <v>0</v>
      </c>
      <c r="S8" s="40">
        <v>152.01004499999999</v>
      </c>
      <c r="T8" s="45">
        <v>152.01004499999999</v>
      </c>
      <c r="U8" s="26">
        <f t="shared" ref="U8:U10" si="3">+((K8/Q8)-1)*100</f>
        <v>39.341657491141781</v>
      </c>
      <c r="V8" s="32">
        <f t="shared" ref="V8:V10" si="4">+((N8/T8)-1)*100</f>
        <v>-28.219618644281041</v>
      </c>
    </row>
    <row r="9" spans="1:22" ht="15" x14ac:dyDescent="0.2">
      <c r="A9" s="42" t="s">
        <v>9</v>
      </c>
      <c r="B9" s="39" t="s">
        <v>40</v>
      </c>
      <c r="C9" s="39" t="s">
        <v>32</v>
      </c>
      <c r="D9" s="39" t="s">
        <v>57</v>
      </c>
      <c r="E9" s="39" t="s">
        <v>60</v>
      </c>
      <c r="F9" s="39" t="s">
        <v>33</v>
      </c>
      <c r="G9" s="39" t="s">
        <v>34</v>
      </c>
      <c r="H9" s="43" t="s">
        <v>59</v>
      </c>
      <c r="I9" s="44">
        <v>0</v>
      </c>
      <c r="J9" s="40">
        <v>53.899802999999999</v>
      </c>
      <c r="K9" s="41">
        <v>53.899802999999999</v>
      </c>
      <c r="L9" s="40">
        <v>0</v>
      </c>
      <c r="M9" s="40">
        <v>88.360344999999995</v>
      </c>
      <c r="N9" s="45">
        <v>88.360344999999995</v>
      </c>
      <c r="O9" s="44">
        <v>0</v>
      </c>
      <c r="P9" s="40">
        <v>0</v>
      </c>
      <c r="Q9" s="41">
        <v>0</v>
      </c>
      <c r="R9" s="40">
        <v>0</v>
      </c>
      <c r="S9" s="40">
        <v>0</v>
      </c>
      <c r="T9" s="45">
        <v>0</v>
      </c>
      <c r="U9" s="37" t="s">
        <v>29</v>
      </c>
      <c r="V9" s="38" t="s">
        <v>29</v>
      </c>
    </row>
    <row r="10" spans="1:22" ht="15" x14ac:dyDescent="0.2">
      <c r="A10" s="42" t="s">
        <v>9</v>
      </c>
      <c r="B10" s="39" t="s">
        <v>40</v>
      </c>
      <c r="C10" s="39" t="s">
        <v>32</v>
      </c>
      <c r="D10" s="39" t="s">
        <v>57</v>
      </c>
      <c r="E10" s="39" t="s">
        <v>58</v>
      </c>
      <c r="F10" s="39" t="s">
        <v>33</v>
      </c>
      <c r="G10" s="39" t="s">
        <v>34</v>
      </c>
      <c r="H10" s="43" t="s">
        <v>59</v>
      </c>
      <c r="I10" s="44">
        <v>0</v>
      </c>
      <c r="J10" s="40">
        <v>33.479415000000003</v>
      </c>
      <c r="K10" s="41">
        <v>33.479415000000003</v>
      </c>
      <c r="L10" s="40">
        <v>0</v>
      </c>
      <c r="M10" s="40">
        <v>74.827245000000005</v>
      </c>
      <c r="N10" s="45">
        <v>74.827245000000005</v>
      </c>
      <c r="O10" s="44">
        <v>0</v>
      </c>
      <c r="P10" s="40">
        <v>0</v>
      </c>
      <c r="Q10" s="41">
        <v>0</v>
      </c>
      <c r="R10" s="40">
        <v>0</v>
      </c>
      <c r="S10" s="40">
        <v>0</v>
      </c>
      <c r="T10" s="45">
        <v>0</v>
      </c>
      <c r="U10" s="37" t="s">
        <v>29</v>
      </c>
      <c r="V10" s="38" t="s">
        <v>29</v>
      </c>
    </row>
    <row r="11" spans="1:22" ht="15" x14ac:dyDescent="0.2">
      <c r="A11" s="42" t="s">
        <v>9</v>
      </c>
      <c r="B11" s="39" t="s">
        <v>40</v>
      </c>
      <c r="C11" s="39" t="s">
        <v>32</v>
      </c>
      <c r="D11" s="39" t="s">
        <v>61</v>
      </c>
      <c r="E11" s="51" t="s">
        <v>62</v>
      </c>
      <c r="F11" s="39" t="s">
        <v>44</v>
      </c>
      <c r="G11" s="39" t="s">
        <v>63</v>
      </c>
      <c r="H11" s="43" t="s">
        <v>64</v>
      </c>
      <c r="I11" s="44">
        <v>0</v>
      </c>
      <c r="J11" s="40">
        <v>0</v>
      </c>
      <c r="K11" s="41">
        <v>0</v>
      </c>
      <c r="L11" s="40">
        <v>0</v>
      </c>
      <c r="M11" s="40">
        <v>0</v>
      </c>
      <c r="N11" s="45">
        <v>0</v>
      </c>
      <c r="O11" s="44">
        <v>0</v>
      </c>
      <c r="P11" s="40">
        <v>0</v>
      </c>
      <c r="Q11" s="41">
        <v>0</v>
      </c>
      <c r="R11" s="40">
        <v>10.614599999999999</v>
      </c>
      <c r="S11" s="40">
        <v>0</v>
      </c>
      <c r="T11" s="45">
        <v>10.614599999999999</v>
      </c>
      <c r="U11" s="37" t="s">
        <v>29</v>
      </c>
      <c r="V11" s="38" t="s">
        <v>29</v>
      </c>
    </row>
    <row r="12" spans="1:22" ht="15" x14ac:dyDescent="0.2">
      <c r="A12" s="42" t="s">
        <v>9</v>
      </c>
      <c r="B12" s="39" t="s">
        <v>40</v>
      </c>
      <c r="C12" s="39" t="s">
        <v>32</v>
      </c>
      <c r="D12" s="39" t="s">
        <v>65</v>
      </c>
      <c r="E12" s="39" t="s">
        <v>66</v>
      </c>
      <c r="F12" s="39" t="s">
        <v>44</v>
      </c>
      <c r="G12" s="39" t="s">
        <v>67</v>
      </c>
      <c r="H12" s="43" t="s">
        <v>68</v>
      </c>
      <c r="I12" s="44">
        <v>25380.713</v>
      </c>
      <c r="J12" s="40">
        <v>1536.0077000000001</v>
      </c>
      <c r="K12" s="41">
        <v>26916.720700000002</v>
      </c>
      <c r="L12" s="40">
        <v>147682.1085</v>
      </c>
      <c r="M12" s="40">
        <v>5684.6397999999999</v>
      </c>
      <c r="N12" s="45">
        <v>153366.74830000001</v>
      </c>
      <c r="O12" s="44">
        <v>35010.902399999999</v>
      </c>
      <c r="P12" s="40">
        <v>1880.6583000000001</v>
      </c>
      <c r="Q12" s="41">
        <v>36891.560700000002</v>
      </c>
      <c r="R12" s="40">
        <v>140631.55619999999</v>
      </c>
      <c r="S12" s="40">
        <v>7923.5460000000003</v>
      </c>
      <c r="T12" s="45">
        <v>148555.10219999999</v>
      </c>
      <c r="U12" s="26">
        <f t="shared" ref="U11:U74" si="5">+((K12/Q12)-1)*100</f>
        <v>-27.038270571187837</v>
      </c>
      <c r="V12" s="32">
        <f t="shared" ref="V11:V74" si="6">+((N12/T12)-1)*100</f>
        <v>3.2389638785493169</v>
      </c>
    </row>
    <row r="13" spans="1:22" ht="15" x14ac:dyDescent="0.2">
      <c r="A13" s="42" t="s">
        <v>9</v>
      </c>
      <c r="B13" s="39" t="s">
        <v>40</v>
      </c>
      <c r="C13" s="39" t="s">
        <v>32</v>
      </c>
      <c r="D13" s="39" t="s">
        <v>69</v>
      </c>
      <c r="E13" s="39" t="s">
        <v>70</v>
      </c>
      <c r="F13" s="39" t="s">
        <v>71</v>
      </c>
      <c r="G13" s="39" t="s">
        <v>72</v>
      </c>
      <c r="H13" s="43" t="s">
        <v>72</v>
      </c>
      <c r="I13" s="44">
        <v>14506.537189999999</v>
      </c>
      <c r="J13" s="40">
        <v>0</v>
      </c>
      <c r="K13" s="41">
        <v>14506.537189999999</v>
      </c>
      <c r="L13" s="40">
        <v>65335.967479999999</v>
      </c>
      <c r="M13" s="40">
        <v>0</v>
      </c>
      <c r="N13" s="45">
        <v>65335.967479999999</v>
      </c>
      <c r="O13" s="44">
        <v>10827.20628</v>
      </c>
      <c r="P13" s="40">
        <v>0</v>
      </c>
      <c r="Q13" s="41">
        <v>10827.20628</v>
      </c>
      <c r="R13" s="40">
        <v>54150.520409999997</v>
      </c>
      <c r="S13" s="40">
        <v>0</v>
      </c>
      <c r="T13" s="45">
        <v>54150.520409999997</v>
      </c>
      <c r="U13" s="26">
        <f t="shared" si="5"/>
        <v>33.98227404973759</v>
      </c>
      <c r="V13" s="32">
        <f t="shared" si="6"/>
        <v>20.656213431209025</v>
      </c>
    </row>
    <row r="14" spans="1:22" ht="15" x14ac:dyDescent="0.2">
      <c r="A14" s="42" t="s">
        <v>9</v>
      </c>
      <c r="B14" s="39" t="s">
        <v>73</v>
      </c>
      <c r="C14" s="39" t="s">
        <v>32</v>
      </c>
      <c r="D14" s="39" t="s">
        <v>69</v>
      </c>
      <c r="E14" s="39" t="s">
        <v>74</v>
      </c>
      <c r="F14" s="39" t="s">
        <v>71</v>
      </c>
      <c r="G14" s="39" t="s">
        <v>72</v>
      </c>
      <c r="H14" s="43" t="s">
        <v>72</v>
      </c>
      <c r="I14" s="44">
        <v>0</v>
      </c>
      <c r="J14" s="40">
        <v>0</v>
      </c>
      <c r="K14" s="41">
        <v>0</v>
      </c>
      <c r="L14" s="40">
        <v>0</v>
      </c>
      <c r="M14" s="40">
        <v>0</v>
      </c>
      <c r="N14" s="45">
        <v>0</v>
      </c>
      <c r="O14" s="44">
        <v>0</v>
      </c>
      <c r="P14" s="40">
        <v>0</v>
      </c>
      <c r="Q14" s="41">
        <v>0</v>
      </c>
      <c r="R14" s="40">
        <v>0</v>
      </c>
      <c r="S14" s="40">
        <v>0.75424199999999997</v>
      </c>
      <c r="T14" s="45">
        <v>0.75424199999999997</v>
      </c>
      <c r="U14" s="37" t="s">
        <v>29</v>
      </c>
      <c r="V14" s="38" t="s">
        <v>29</v>
      </c>
    </row>
    <row r="15" spans="1:22" ht="15" x14ac:dyDescent="0.2">
      <c r="A15" s="42" t="s">
        <v>9</v>
      </c>
      <c r="B15" s="39" t="s">
        <v>75</v>
      </c>
      <c r="C15" s="39" t="s">
        <v>32</v>
      </c>
      <c r="D15" s="39" t="s">
        <v>69</v>
      </c>
      <c r="E15" s="39" t="s">
        <v>76</v>
      </c>
      <c r="F15" s="39" t="s">
        <v>71</v>
      </c>
      <c r="G15" s="39" t="s">
        <v>72</v>
      </c>
      <c r="H15" s="43" t="s">
        <v>72</v>
      </c>
      <c r="I15" s="44">
        <v>0</v>
      </c>
      <c r="J15" s="40">
        <v>0</v>
      </c>
      <c r="K15" s="41">
        <v>0</v>
      </c>
      <c r="L15" s="40">
        <v>0</v>
      </c>
      <c r="M15" s="40">
        <v>0</v>
      </c>
      <c r="N15" s="45">
        <v>0</v>
      </c>
      <c r="O15" s="44">
        <v>1551.17</v>
      </c>
      <c r="P15" s="40">
        <v>0</v>
      </c>
      <c r="Q15" s="41">
        <v>1551.17</v>
      </c>
      <c r="R15" s="40">
        <v>6569.06</v>
      </c>
      <c r="S15" s="40">
        <v>0</v>
      </c>
      <c r="T15" s="45">
        <v>6569.06</v>
      </c>
      <c r="U15" s="37" t="s">
        <v>29</v>
      </c>
      <c r="V15" s="38" t="s">
        <v>29</v>
      </c>
    </row>
    <row r="16" spans="1:22" ht="15" x14ac:dyDescent="0.2">
      <c r="A16" s="42" t="s">
        <v>9</v>
      </c>
      <c r="B16" s="39" t="s">
        <v>40</v>
      </c>
      <c r="C16" s="39" t="s">
        <v>32</v>
      </c>
      <c r="D16" s="39" t="s">
        <v>77</v>
      </c>
      <c r="E16" s="51" t="s">
        <v>78</v>
      </c>
      <c r="F16" s="39" t="s">
        <v>33</v>
      </c>
      <c r="G16" s="39" t="s">
        <v>34</v>
      </c>
      <c r="H16" s="43" t="s">
        <v>78</v>
      </c>
      <c r="I16" s="44">
        <v>60.614291999999999</v>
      </c>
      <c r="J16" s="40">
        <v>31.951827000000002</v>
      </c>
      <c r="K16" s="41">
        <v>92.566119</v>
      </c>
      <c r="L16" s="40">
        <v>296.12226600000002</v>
      </c>
      <c r="M16" s="40">
        <v>137.59356099999999</v>
      </c>
      <c r="N16" s="45">
        <v>433.71582699999999</v>
      </c>
      <c r="O16" s="44">
        <v>61.101278000000001</v>
      </c>
      <c r="P16" s="40">
        <v>24.841570000000001</v>
      </c>
      <c r="Q16" s="41">
        <v>85.942847999999998</v>
      </c>
      <c r="R16" s="40">
        <v>286.62188700000002</v>
      </c>
      <c r="S16" s="40">
        <v>82.793785</v>
      </c>
      <c r="T16" s="45">
        <v>369.41567199999997</v>
      </c>
      <c r="U16" s="26">
        <f t="shared" si="5"/>
        <v>7.7065993903297159</v>
      </c>
      <c r="V16" s="32">
        <f t="shared" si="6"/>
        <v>17.405908810495731</v>
      </c>
    </row>
    <row r="17" spans="1:23" ht="15" x14ac:dyDescent="0.2">
      <c r="A17" s="42" t="s">
        <v>9</v>
      </c>
      <c r="B17" s="39" t="s">
        <v>40</v>
      </c>
      <c r="C17" s="39" t="s">
        <v>32</v>
      </c>
      <c r="D17" s="39" t="s">
        <v>77</v>
      </c>
      <c r="E17" s="39" t="s">
        <v>79</v>
      </c>
      <c r="F17" s="39" t="s">
        <v>33</v>
      </c>
      <c r="G17" s="39" t="s">
        <v>34</v>
      </c>
      <c r="H17" s="43" t="s">
        <v>34</v>
      </c>
      <c r="I17" s="44">
        <v>77.022104999999996</v>
      </c>
      <c r="J17" s="40">
        <v>8.6034360000000003</v>
      </c>
      <c r="K17" s="41">
        <v>85.625540999999998</v>
      </c>
      <c r="L17" s="40">
        <v>379.17825800000003</v>
      </c>
      <c r="M17" s="40">
        <v>25.608834999999999</v>
      </c>
      <c r="N17" s="45">
        <v>404.78709300000003</v>
      </c>
      <c r="O17" s="44">
        <v>78.744150000000005</v>
      </c>
      <c r="P17" s="40">
        <v>4.9329729999999996</v>
      </c>
      <c r="Q17" s="41">
        <v>83.677122999999995</v>
      </c>
      <c r="R17" s="40">
        <v>302.70081599999997</v>
      </c>
      <c r="S17" s="40">
        <v>27.608198000000002</v>
      </c>
      <c r="T17" s="45">
        <v>330.30901399999999</v>
      </c>
      <c r="U17" s="26">
        <f t="shared" si="5"/>
        <v>2.3284954479135367</v>
      </c>
      <c r="V17" s="32">
        <f t="shared" si="6"/>
        <v>22.548000763914988</v>
      </c>
    </row>
    <row r="18" spans="1:23" ht="15" x14ac:dyDescent="0.2">
      <c r="A18" s="42" t="s">
        <v>9</v>
      </c>
      <c r="B18" s="39" t="s">
        <v>40</v>
      </c>
      <c r="C18" s="39" t="s">
        <v>32</v>
      </c>
      <c r="D18" s="39" t="s">
        <v>77</v>
      </c>
      <c r="E18" s="39" t="s">
        <v>80</v>
      </c>
      <c r="F18" s="39" t="s">
        <v>33</v>
      </c>
      <c r="G18" s="39" t="s">
        <v>34</v>
      </c>
      <c r="H18" s="43" t="s">
        <v>34</v>
      </c>
      <c r="I18" s="44">
        <v>40.138643999999999</v>
      </c>
      <c r="J18" s="40">
        <v>50.871398999999997</v>
      </c>
      <c r="K18" s="41">
        <v>91.010042999999996</v>
      </c>
      <c r="L18" s="40">
        <v>204.47201799999999</v>
      </c>
      <c r="M18" s="40">
        <v>200.30385100000001</v>
      </c>
      <c r="N18" s="45">
        <v>404.775869</v>
      </c>
      <c r="O18" s="44">
        <v>42.027482999999997</v>
      </c>
      <c r="P18" s="40">
        <v>24.243265999999998</v>
      </c>
      <c r="Q18" s="41">
        <v>66.270748999999995</v>
      </c>
      <c r="R18" s="40">
        <v>219.907658</v>
      </c>
      <c r="S18" s="40">
        <v>144.360525</v>
      </c>
      <c r="T18" s="45">
        <v>364.26818300000002</v>
      </c>
      <c r="U18" s="26">
        <f t="shared" si="5"/>
        <v>37.330638891677538</v>
      </c>
      <c r="V18" s="32">
        <f t="shared" si="6"/>
        <v>11.120292106324303</v>
      </c>
    </row>
    <row r="19" spans="1:23" ht="15" x14ac:dyDescent="0.2">
      <c r="A19" s="42" t="s">
        <v>9</v>
      </c>
      <c r="B19" s="39" t="s">
        <v>40</v>
      </c>
      <c r="C19" s="39" t="s">
        <v>32</v>
      </c>
      <c r="D19" s="39" t="s">
        <v>81</v>
      </c>
      <c r="E19" s="39" t="s">
        <v>82</v>
      </c>
      <c r="F19" s="39" t="s">
        <v>83</v>
      </c>
      <c r="G19" s="39" t="s">
        <v>83</v>
      </c>
      <c r="H19" s="43" t="s">
        <v>84</v>
      </c>
      <c r="I19" s="44">
        <v>109.216464</v>
      </c>
      <c r="J19" s="40">
        <v>103.723004</v>
      </c>
      <c r="K19" s="41">
        <v>212.93946800000001</v>
      </c>
      <c r="L19" s="40">
        <v>539.09371999999996</v>
      </c>
      <c r="M19" s="40">
        <v>503.87415900000002</v>
      </c>
      <c r="N19" s="45">
        <v>1042.967879</v>
      </c>
      <c r="O19" s="44">
        <v>128.59864200000001</v>
      </c>
      <c r="P19" s="40">
        <v>111.713674</v>
      </c>
      <c r="Q19" s="41">
        <v>240.31231600000001</v>
      </c>
      <c r="R19" s="40">
        <v>642.78593000000001</v>
      </c>
      <c r="S19" s="40">
        <v>547.63113299999998</v>
      </c>
      <c r="T19" s="45">
        <v>1190.4170630000001</v>
      </c>
      <c r="U19" s="26">
        <f t="shared" si="5"/>
        <v>-11.390530645961572</v>
      </c>
      <c r="V19" s="32">
        <f t="shared" si="6"/>
        <v>-12.386346649669965</v>
      </c>
    </row>
    <row r="20" spans="1:23" ht="15" x14ac:dyDescent="0.2">
      <c r="A20" s="42" t="s">
        <v>9</v>
      </c>
      <c r="B20" s="39" t="s">
        <v>40</v>
      </c>
      <c r="C20" s="39" t="s">
        <v>32</v>
      </c>
      <c r="D20" s="39" t="s">
        <v>85</v>
      </c>
      <c r="E20" s="51" t="s">
        <v>86</v>
      </c>
      <c r="F20" s="39" t="s">
        <v>33</v>
      </c>
      <c r="G20" s="39" t="s">
        <v>34</v>
      </c>
      <c r="H20" s="43" t="s">
        <v>34</v>
      </c>
      <c r="I20" s="44">
        <v>335.79597000000001</v>
      </c>
      <c r="J20" s="40">
        <v>0</v>
      </c>
      <c r="K20" s="41">
        <v>335.79597000000001</v>
      </c>
      <c r="L20" s="40">
        <v>1115.2771090000001</v>
      </c>
      <c r="M20" s="40">
        <v>0</v>
      </c>
      <c r="N20" s="45">
        <v>1115.2771090000001</v>
      </c>
      <c r="O20" s="44">
        <v>253.958021</v>
      </c>
      <c r="P20" s="40">
        <v>0</v>
      </c>
      <c r="Q20" s="41">
        <v>253.958021</v>
      </c>
      <c r="R20" s="40">
        <v>883.41871100000003</v>
      </c>
      <c r="S20" s="40">
        <v>0</v>
      </c>
      <c r="T20" s="45">
        <v>883.41871100000003</v>
      </c>
      <c r="U20" s="26">
        <f t="shared" si="5"/>
        <v>32.224990838151157</v>
      </c>
      <c r="V20" s="32">
        <f t="shared" si="6"/>
        <v>26.245583788636793</v>
      </c>
    </row>
    <row r="21" spans="1:23" ht="15" x14ac:dyDescent="0.2">
      <c r="A21" s="42" t="s">
        <v>9</v>
      </c>
      <c r="B21" s="39" t="s">
        <v>40</v>
      </c>
      <c r="C21" s="39" t="s">
        <v>32</v>
      </c>
      <c r="D21" s="39" t="s">
        <v>87</v>
      </c>
      <c r="E21" s="51" t="s">
        <v>88</v>
      </c>
      <c r="F21" s="39" t="s">
        <v>54</v>
      </c>
      <c r="G21" s="39" t="s">
        <v>54</v>
      </c>
      <c r="H21" s="43" t="s">
        <v>89</v>
      </c>
      <c r="I21" s="44">
        <v>32.559128999999999</v>
      </c>
      <c r="J21" s="40">
        <v>16.915823</v>
      </c>
      <c r="K21" s="41">
        <v>49.474952000000002</v>
      </c>
      <c r="L21" s="40">
        <v>233.83394200000001</v>
      </c>
      <c r="M21" s="40">
        <v>144.21529000000001</v>
      </c>
      <c r="N21" s="45">
        <v>378.04923200000002</v>
      </c>
      <c r="O21" s="44">
        <v>0</v>
      </c>
      <c r="P21" s="40">
        <v>0</v>
      </c>
      <c r="Q21" s="41">
        <v>0</v>
      </c>
      <c r="R21" s="40">
        <v>0</v>
      </c>
      <c r="S21" s="40">
        <v>0</v>
      </c>
      <c r="T21" s="45">
        <v>0</v>
      </c>
      <c r="U21" s="37" t="s">
        <v>29</v>
      </c>
      <c r="V21" s="38" t="s">
        <v>29</v>
      </c>
    </row>
    <row r="22" spans="1:23" ht="15" x14ac:dyDescent="0.2">
      <c r="A22" s="42" t="s">
        <v>9</v>
      </c>
      <c r="B22" s="39" t="s">
        <v>40</v>
      </c>
      <c r="C22" s="39" t="s">
        <v>32</v>
      </c>
      <c r="D22" s="39" t="s">
        <v>90</v>
      </c>
      <c r="E22" s="39" t="s">
        <v>91</v>
      </c>
      <c r="F22" s="39" t="s">
        <v>20</v>
      </c>
      <c r="G22" s="39" t="s">
        <v>92</v>
      </c>
      <c r="H22" s="43" t="s">
        <v>93</v>
      </c>
      <c r="I22" s="44">
        <v>1567.35</v>
      </c>
      <c r="J22" s="40">
        <v>0</v>
      </c>
      <c r="K22" s="41">
        <v>1567.35</v>
      </c>
      <c r="L22" s="40">
        <v>7778.8450869999997</v>
      </c>
      <c r="M22" s="40">
        <v>0</v>
      </c>
      <c r="N22" s="45">
        <v>7778.8450869999997</v>
      </c>
      <c r="O22" s="44">
        <v>1377.648727</v>
      </c>
      <c r="P22" s="40">
        <v>0</v>
      </c>
      <c r="Q22" s="41">
        <v>1377.648727</v>
      </c>
      <c r="R22" s="40">
        <v>7514.9404809999996</v>
      </c>
      <c r="S22" s="40">
        <v>0</v>
      </c>
      <c r="T22" s="45">
        <v>7514.9404809999996</v>
      </c>
      <c r="U22" s="26">
        <f t="shared" si="5"/>
        <v>13.76993055501876</v>
      </c>
      <c r="V22" s="32">
        <f t="shared" si="6"/>
        <v>3.5117324836734243</v>
      </c>
    </row>
    <row r="23" spans="1:23" ht="15" x14ac:dyDescent="0.2">
      <c r="A23" s="42" t="s">
        <v>9</v>
      </c>
      <c r="B23" s="39" t="s">
        <v>40</v>
      </c>
      <c r="C23" s="39" t="s">
        <v>32</v>
      </c>
      <c r="D23" s="39" t="s">
        <v>94</v>
      </c>
      <c r="E23" s="39" t="s">
        <v>95</v>
      </c>
      <c r="F23" s="39" t="s">
        <v>96</v>
      </c>
      <c r="G23" s="39" t="s">
        <v>97</v>
      </c>
      <c r="H23" s="43" t="s">
        <v>98</v>
      </c>
      <c r="I23" s="44">
        <v>3690.5942</v>
      </c>
      <c r="J23" s="40">
        <v>245.4443</v>
      </c>
      <c r="K23" s="41">
        <v>3936.0385000000001</v>
      </c>
      <c r="L23" s="40">
        <v>15710.269700000001</v>
      </c>
      <c r="M23" s="40">
        <v>1081.4346</v>
      </c>
      <c r="N23" s="45">
        <v>16791.704300000001</v>
      </c>
      <c r="O23" s="44">
        <v>3036.8688000000002</v>
      </c>
      <c r="P23" s="40">
        <v>281.65199999999999</v>
      </c>
      <c r="Q23" s="41">
        <v>3318.5207999999998</v>
      </c>
      <c r="R23" s="40">
        <v>12763.373100000001</v>
      </c>
      <c r="S23" s="40">
        <v>1321.0655999999999</v>
      </c>
      <c r="T23" s="45">
        <v>14084.438700000001</v>
      </c>
      <c r="U23" s="26">
        <f t="shared" si="5"/>
        <v>18.608221470240615</v>
      </c>
      <c r="V23" s="32">
        <f t="shared" si="6"/>
        <v>19.221679029353169</v>
      </c>
    </row>
    <row r="24" spans="1:23" ht="15" x14ac:dyDescent="0.2">
      <c r="A24" s="42" t="s">
        <v>9</v>
      </c>
      <c r="B24" s="39" t="s">
        <v>40</v>
      </c>
      <c r="C24" s="39" t="s">
        <v>32</v>
      </c>
      <c r="D24" s="39" t="s">
        <v>94</v>
      </c>
      <c r="E24" s="39" t="s">
        <v>99</v>
      </c>
      <c r="F24" s="39" t="s">
        <v>83</v>
      </c>
      <c r="G24" s="39" t="s">
        <v>83</v>
      </c>
      <c r="H24" s="43" t="s">
        <v>100</v>
      </c>
      <c r="I24" s="44">
        <v>126.840484</v>
      </c>
      <c r="J24" s="40">
        <v>91.385052000000002</v>
      </c>
      <c r="K24" s="41">
        <v>218.22553600000001</v>
      </c>
      <c r="L24" s="40">
        <v>567.30078400000002</v>
      </c>
      <c r="M24" s="40">
        <v>446.431668</v>
      </c>
      <c r="N24" s="45">
        <v>1013.732452</v>
      </c>
      <c r="O24" s="44">
        <v>98.825999999999993</v>
      </c>
      <c r="P24" s="40">
        <v>78.449200000000005</v>
      </c>
      <c r="Q24" s="41">
        <v>177.27520000000001</v>
      </c>
      <c r="R24" s="40">
        <v>662.91010000000006</v>
      </c>
      <c r="S24" s="40">
        <v>392.91730000000001</v>
      </c>
      <c r="T24" s="45">
        <v>1055.8273999999999</v>
      </c>
      <c r="U24" s="26">
        <f t="shared" si="5"/>
        <v>23.099867324927569</v>
      </c>
      <c r="V24" s="32">
        <f t="shared" si="6"/>
        <v>-3.9869156644352977</v>
      </c>
    </row>
    <row r="25" spans="1:23" ht="15" x14ac:dyDescent="0.2">
      <c r="A25" s="42" t="s">
        <v>9</v>
      </c>
      <c r="B25" s="39" t="s">
        <v>40</v>
      </c>
      <c r="C25" s="39" t="s">
        <v>32</v>
      </c>
      <c r="D25" s="39" t="s">
        <v>101</v>
      </c>
      <c r="E25" s="39" t="s">
        <v>102</v>
      </c>
      <c r="F25" s="39" t="s">
        <v>103</v>
      </c>
      <c r="G25" s="39" t="s">
        <v>104</v>
      </c>
      <c r="H25" s="43" t="s">
        <v>102</v>
      </c>
      <c r="I25" s="44">
        <v>166.64565200000001</v>
      </c>
      <c r="J25" s="40">
        <v>7.7204620000000004</v>
      </c>
      <c r="K25" s="41">
        <v>174.36611400000001</v>
      </c>
      <c r="L25" s="40">
        <v>678.76490799999999</v>
      </c>
      <c r="M25" s="40">
        <v>44.633507999999999</v>
      </c>
      <c r="N25" s="45">
        <v>723.398416</v>
      </c>
      <c r="O25" s="44">
        <v>122.519372</v>
      </c>
      <c r="P25" s="40">
        <v>16.055136000000001</v>
      </c>
      <c r="Q25" s="41">
        <v>138.57450800000001</v>
      </c>
      <c r="R25" s="40">
        <v>630.39583400000004</v>
      </c>
      <c r="S25" s="40">
        <v>91.687003000000004</v>
      </c>
      <c r="T25" s="45">
        <v>722.08283700000004</v>
      </c>
      <c r="U25" s="26">
        <f t="shared" si="5"/>
        <v>25.828420043894361</v>
      </c>
      <c r="V25" s="32">
        <f t="shared" si="6"/>
        <v>0.18219225448783405</v>
      </c>
    </row>
    <row r="26" spans="1:23" ht="15" x14ac:dyDescent="0.2">
      <c r="A26" s="42" t="s">
        <v>9</v>
      </c>
      <c r="B26" s="39" t="s">
        <v>40</v>
      </c>
      <c r="C26" s="39" t="s">
        <v>32</v>
      </c>
      <c r="D26" s="39" t="s">
        <v>105</v>
      </c>
      <c r="E26" s="39" t="s">
        <v>106</v>
      </c>
      <c r="F26" s="39" t="s">
        <v>107</v>
      </c>
      <c r="G26" s="39" t="s">
        <v>108</v>
      </c>
      <c r="H26" s="43" t="s">
        <v>109</v>
      </c>
      <c r="I26" s="44">
        <v>112.08032</v>
      </c>
      <c r="J26" s="40">
        <v>53.766829999999999</v>
      </c>
      <c r="K26" s="41">
        <v>165.84715</v>
      </c>
      <c r="L26" s="40">
        <v>571.19218000000001</v>
      </c>
      <c r="M26" s="40">
        <v>247.80294000000001</v>
      </c>
      <c r="N26" s="45">
        <v>818.99512000000004</v>
      </c>
      <c r="O26" s="44">
        <v>210.38874999999999</v>
      </c>
      <c r="P26" s="40">
        <v>67.357510000000005</v>
      </c>
      <c r="Q26" s="41">
        <v>277.74626000000001</v>
      </c>
      <c r="R26" s="40">
        <v>1143.7581700000001</v>
      </c>
      <c r="S26" s="40">
        <v>343.89586000000003</v>
      </c>
      <c r="T26" s="45">
        <v>1487.6540299999999</v>
      </c>
      <c r="U26" s="26">
        <f t="shared" si="5"/>
        <v>-40.288250866096277</v>
      </c>
      <c r="V26" s="32">
        <f t="shared" si="6"/>
        <v>-44.947205231581968</v>
      </c>
    </row>
    <row r="27" spans="1:23" ht="15" x14ac:dyDescent="0.2">
      <c r="A27" s="42" t="s">
        <v>9</v>
      </c>
      <c r="B27" s="39" t="s">
        <v>40</v>
      </c>
      <c r="C27" s="39" t="s">
        <v>32</v>
      </c>
      <c r="D27" s="39" t="s">
        <v>110</v>
      </c>
      <c r="E27" s="39" t="s">
        <v>111</v>
      </c>
      <c r="F27" s="39" t="s">
        <v>112</v>
      </c>
      <c r="G27" s="39" t="s">
        <v>113</v>
      </c>
      <c r="H27" s="43" t="s">
        <v>113</v>
      </c>
      <c r="I27" s="44">
        <v>73.582718</v>
      </c>
      <c r="J27" s="40">
        <v>0</v>
      </c>
      <c r="K27" s="41">
        <v>73.582718</v>
      </c>
      <c r="L27" s="40">
        <v>331.54477900000001</v>
      </c>
      <c r="M27" s="40">
        <v>0</v>
      </c>
      <c r="N27" s="45">
        <v>331.54477900000001</v>
      </c>
      <c r="O27" s="44">
        <v>0</v>
      </c>
      <c r="P27" s="40">
        <v>0</v>
      </c>
      <c r="Q27" s="41">
        <v>0</v>
      </c>
      <c r="R27" s="40">
        <v>0</v>
      </c>
      <c r="S27" s="40">
        <v>0</v>
      </c>
      <c r="T27" s="45">
        <v>0</v>
      </c>
      <c r="U27" s="37" t="s">
        <v>29</v>
      </c>
      <c r="V27" s="38" t="s">
        <v>29</v>
      </c>
    </row>
    <row r="28" spans="1:23" ht="15" x14ac:dyDescent="0.2">
      <c r="A28" s="42" t="s">
        <v>9</v>
      </c>
      <c r="B28" s="39" t="s">
        <v>40</v>
      </c>
      <c r="C28" s="39" t="s">
        <v>32</v>
      </c>
      <c r="D28" s="39" t="s">
        <v>110</v>
      </c>
      <c r="E28" s="39" t="s">
        <v>114</v>
      </c>
      <c r="F28" s="39" t="s">
        <v>112</v>
      </c>
      <c r="G28" s="39" t="s">
        <v>113</v>
      </c>
      <c r="H28" s="43" t="s">
        <v>113</v>
      </c>
      <c r="I28" s="44">
        <v>31.535419000000001</v>
      </c>
      <c r="J28" s="40">
        <v>0</v>
      </c>
      <c r="K28" s="41">
        <v>31.535419000000001</v>
      </c>
      <c r="L28" s="40">
        <v>142.090746</v>
      </c>
      <c r="M28" s="40">
        <v>0</v>
      </c>
      <c r="N28" s="45">
        <v>142.090746</v>
      </c>
      <c r="O28" s="44">
        <v>0</v>
      </c>
      <c r="P28" s="40">
        <v>0</v>
      </c>
      <c r="Q28" s="41">
        <v>0</v>
      </c>
      <c r="R28" s="40">
        <v>0</v>
      </c>
      <c r="S28" s="40">
        <v>0</v>
      </c>
      <c r="T28" s="45">
        <v>0</v>
      </c>
      <c r="U28" s="37" t="s">
        <v>29</v>
      </c>
      <c r="V28" s="38" t="s">
        <v>29</v>
      </c>
    </row>
    <row r="29" spans="1:23" ht="15" x14ac:dyDescent="0.2">
      <c r="A29" s="42" t="s">
        <v>9</v>
      </c>
      <c r="B29" s="39" t="s">
        <v>40</v>
      </c>
      <c r="C29" s="39" t="s">
        <v>32</v>
      </c>
      <c r="D29" s="39" t="s">
        <v>110</v>
      </c>
      <c r="E29" s="39" t="s">
        <v>111</v>
      </c>
      <c r="F29" s="39" t="s">
        <v>112</v>
      </c>
      <c r="G29" s="39" t="s">
        <v>113</v>
      </c>
      <c r="H29" s="43" t="s">
        <v>113</v>
      </c>
      <c r="I29" s="44">
        <v>0</v>
      </c>
      <c r="J29" s="40">
        <v>0</v>
      </c>
      <c r="K29" s="41">
        <v>0</v>
      </c>
      <c r="L29" s="40">
        <v>0</v>
      </c>
      <c r="M29" s="40">
        <v>0</v>
      </c>
      <c r="N29" s="45">
        <v>0</v>
      </c>
      <c r="O29" s="44">
        <v>24.309837000000002</v>
      </c>
      <c r="P29" s="40">
        <v>0</v>
      </c>
      <c r="Q29" s="41">
        <v>24.309837000000002</v>
      </c>
      <c r="R29" s="40">
        <v>236.872556</v>
      </c>
      <c r="S29" s="40">
        <v>0</v>
      </c>
      <c r="T29" s="45">
        <v>236.872556</v>
      </c>
      <c r="U29" s="37" t="s">
        <v>29</v>
      </c>
      <c r="V29" s="38" t="s">
        <v>29</v>
      </c>
    </row>
    <row r="30" spans="1:23" ht="15" x14ac:dyDescent="0.2">
      <c r="A30" s="42" t="s">
        <v>9</v>
      </c>
      <c r="B30" s="39" t="s">
        <v>40</v>
      </c>
      <c r="C30" s="39" t="s">
        <v>32</v>
      </c>
      <c r="D30" s="39" t="s">
        <v>115</v>
      </c>
      <c r="E30" s="39" t="s">
        <v>116</v>
      </c>
      <c r="F30" s="39" t="s">
        <v>20</v>
      </c>
      <c r="G30" s="39" t="s">
        <v>117</v>
      </c>
      <c r="H30" s="43" t="s">
        <v>118</v>
      </c>
      <c r="I30" s="44">
        <v>28.564727999999999</v>
      </c>
      <c r="J30" s="40">
        <v>11.349632</v>
      </c>
      <c r="K30" s="41">
        <v>39.914360000000002</v>
      </c>
      <c r="L30" s="40">
        <v>75.585930000000005</v>
      </c>
      <c r="M30" s="40">
        <v>42.060212</v>
      </c>
      <c r="N30" s="45">
        <v>117.646142</v>
      </c>
      <c r="O30" s="44">
        <v>15.61505</v>
      </c>
      <c r="P30" s="40">
        <v>12.265079999999999</v>
      </c>
      <c r="Q30" s="41">
        <v>27.880130000000001</v>
      </c>
      <c r="R30" s="40">
        <v>62.632696000000003</v>
      </c>
      <c r="S30" s="40">
        <v>60.623544000000003</v>
      </c>
      <c r="T30" s="45">
        <v>123.25624000000001</v>
      </c>
      <c r="U30" s="26">
        <f t="shared" si="5"/>
        <v>43.1641818025956</v>
      </c>
      <c r="V30" s="32">
        <f t="shared" si="6"/>
        <v>-4.5515732104110977</v>
      </c>
    </row>
    <row r="31" spans="1:23" ht="15" x14ac:dyDescent="0.2">
      <c r="A31" s="42" t="s">
        <v>9</v>
      </c>
      <c r="B31" s="39" t="s">
        <v>40</v>
      </c>
      <c r="C31" s="39" t="s">
        <v>32</v>
      </c>
      <c r="D31" s="39" t="s">
        <v>119</v>
      </c>
      <c r="E31" s="39" t="s">
        <v>120</v>
      </c>
      <c r="F31" s="39" t="s">
        <v>44</v>
      </c>
      <c r="G31" s="39" t="s">
        <v>121</v>
      </c>
      <c r="H31" s="43" t="s">
        <v>122</v>
      </c>
      <c r="I31" s="44">
        <v>46.9056</v>
      </c>
      <c r="J31" s="40">
        <v>59.423400000000001</v>
      </c>
      <c r="K31" s="41">
        <v>106.32899999999999</v>
      </c>
      <c r="L31" s="40">
        <v>171.85159999999999</v>
      </c>
      <c r="M31" s="40">
        <v>297.4622</v>
      </c>
      <c r="N31" s="45">
        <v>469.31380000000001</v>
      </c>
      <c r="O31" s="44">
        <v>31.7654</v>
      </c>
      <c r="P31" s="40">
        <v>34.534100000000002</v>
      </c>
      <c r="Q31" s="41">
        <v>66.299499999999995</v>
      </c>
      <c r="R31" s="40">
        <v>207.31710000000001</v>
      </c>
      <c r="S31" s="40">
        <v>251.36969999999999</v>
      </c>
      <c r="T31" s="45">
        <v>458.68680000000001</v>
      </c>
      <c r="U31" s="26">
        <f t="shared" si="5"/>
        <v>60.376775088801573</v>
      </c>
      <c r="V31" s="32">
        <f t="shared" si="6"/>
        <v>2.3168314414105717</v>
      </c>
    </row>
    <row r="32" spans="1:23" s="6" customFormat="1" ht="15" x14ac:dyDescent="0.2">
      <c r="A32" s="42" t="s">
        <v>9</v>
      </c>
      <c r="B32" s="39" t="s">
        <v>40</v>
      </c>
      <c r="C32" s="39" t="s">
        <v>32</v>
      </c>
      <c r="D32" s="39" t="s">
        <v>119</v>
      </c>
      <c r="E32" s="39" t="s">
        <v>123</v>
      </c>
      <c r="F32" s="39" t="s">
        <v>44</v>
      </c>
      <c r="G32" s="39" t="s">
        <v>121</v>
      </c>
      <c r="H32" s="43" t="s">
        <v>122</v>
      </c>
      <c r="I32" s="44">
        <v>15.286199999999999</v>
      </c>
      <c r="J32" s="40">
        <v>19.237200000000001</v>
      </c>
      <c r="K32" s="41">
        <v>34.523400000000002</v>
      </c>
      <c r="L32" s="40">
        <v>60.309399999999997</v>
      </c>
      <c r="M32" s="40">
        <v>105.7264</v>
      </c>
      <c r="N32" s="45">
        <v>166.03579999999999</v>
      </c>
      <c r="O32" s="44">
        <v>14.5405</v>
      </c>
      <c r="P32" s="40">
        <v>15.815</v>
      </c>
      <c r="Q32" s="41">
        <v>30.355499999999999</v>
      </c>
      <c r="R32" s="40">
        <v>78.088099999999997</v>
      </c>
      <c r="S32" s="40">
        <v>89.887900000000002</v>
      </c>
      <c r="T32" s="45">
        <v>167.976</v>
      </c>
      <c r="U32" s="26">
        <f t="shared" si="5"/>
        <v>13.730295992489005</v>
      </c>
      <c r="V32" s="32">
        <f t="shared" si="6"/>
        <v>-1.1550459589465212</v>
      </c>
      <c r="W32" s="1"/>
    </row>
    <row r="33" spans="1:22" ht="15" x14ac:dyDescent="0.2">
      <c r="A33" s="42" t="s">
        <v>9</v>
      </c>
      <c r="B33" s="39" t="s">
        <v>40</v>
      </c>
      <c r="C33" s="39" t="s">
        <v>32</v>
      </c>
      <c r="D33" s="39" t="s">
        <v>119</v>
      </c>
      <c r="E33" s="39" t="s">
        <v>124</v>
      </c>
      <c r="F33" s="39" t="s">
        <v>44</v>
      </c>
      <c r="G33" s="39" t="s">
        <v>121</v>
      </c>
      <c r="H33" s="43" t="s">
        <v>125</v>
      </c>
      <c r="I33" s="44">
        <v>0</v>
      </c>
      <c r="J33" s="40">
        <v>0</v>
      </c>
      <c r="K33" s="41">
        <v>0</v>
      </c>
      <c r="L33" s="40">
        <v>6.9912000000000001</v>
      </c>
      <c r="M33" s="40">
        <v>29.413499999999999</v>
      </c>
      <c r="N33" s="45">
        <v>36.404699999999998</v>
      </c>
      <c r="O33" s="44">
        <v>16.7775</v>
      </c>
      <c r="P33" s="40">
        <v>44.639000000000003</v>
      </c>
      <c r="Q33" s="41">
        <v>61.416499999999999</v>
      </c>
      <c r="R33" s="40">
        <v>69.492699999999999</v>
      </c>
      <c r="S33" s="40">
        <v>222.07640000000001</v>
      </c>
      <c r="T33" s="45">
        <v>291.56909999999999</v>
      </c>
      <c r="U33" s="37" t="s">
        <v>29</v>
      </c>
      <c r="V33" s="32">
        <f t="shared" si="6"/>
        <v>-87.514211896939699</v>
      </c>
    </row>
    <row r="34" spans="1:22" ht="15" x14ac:dyDescent="0.2">
      <c r="A34" s="42" t="s">
        <v>9</v>
      </c>
      <c r="B34" s="39" t="s">
        <v>40</v>
      </c>
      <c r="C34" s="39" t="s">
        <v>32</v>
      </c>
      <c r="D34" s="39" t="s">
        <v>126</v>
      </c>
      <c r="E34" s="39" t="s">
        <v>127</v>
      </c>
      <c r="F34" s="39" t="s">
        <v>128</v>
      </c>
      <c r="G34" s="39" t="s">
        <v>129</v>
      </c>
      <c r="H34" s="43" t="s">
        <v>130</v>
      </c>
      <c r="I34" s="44">
        <v>297.60480000000001</v>
      </c>
      <c r="J34" s="40">
        <v>0</v>
      </c>
      <c r="K34" s="41">
        <v>297.60480000000001</v>
      </c>
      <c r="L34" s="40">
        <v>1327.4323910000001</v>
      </c>
      <c r="M34" s="40">
        <v>0</v>
      </c>
      <c r="N34" s="45">
        <v>1327.4323910000001</v>
      </c>
      <c r="O34" s="44">
        <v>220.4838</v>
      </c>
      <c r="P34" s="40">
        <v>0</v>
      </c>
      <c r="Q34" s="41">
        <v>220.4838</v>
      </c>
      <c r="R34" s="40">
        <v>1033.437093</v>
      </c>
      <c r="S34" s="40">
        <v>0</v>
      </c>
      <c r="T34" s="45">
        <v>1033.437093</v>
      </c>
      <c r="U34" s="26">
        <f t="shared" si="5"/>
        <v>34.978080022205724</v>
      </c>
      <c r="V34" s="32">
        <f t="shared" si="6"/>
        <v>28.448301303618884</v>
      </c>
    </row>
    <row r="35" spans="1:22" ht="15" x14ac:dyDescent="0.2">
      <c r="A35" s="42" t="s">
        <v>9</v>
      </c>
      <c r="B35" s="39" t="s">
        <v>40</v>
      </c>
      <c r="C35" s="39" t="s">
        <v>41</v>
      </c>
      <c r="D35" s="39" t="s">
        <v>131</v>
      </c>
      <c r="E35" s="39" t="s">
        <v>132</v>
      </c>
      <c r="F35" s="39" t="s">
        <v>96</v>
      </c>
      <c r="G35" s="39" t="s">
        <v>133</v>
      </c>
      <c r="H35" s="43" t="s">
        <v>134</v>
      </c>
      <c r="I35" s="44">
        <v>7.1272399999999996</v>
      </c>
      <c r="J35" s="40">
        <v>0</v>
      </c>
      <c r="K35" s="41">
        <v>7.1272399999999996</v>
      </c>
      <c r="L35" s="40">
        <v>37.545650000000002</v>
      </c>
      <c r="M35" s="40">
        <v>0</v>
      </c>
      <c r="N35" s="45">
        <v>37.545650000000002</v>
      </c>
      <c r="O35" s="44">
        <v>0</v>
      </c>
      <c r="P35" s="40">
        <v>0</v>
      </c>
      <c r="Q35" s="41">
        <v>0</v>
      </c>
      <c r="R35" s="40">
        <v>0</v>
      </c>
      <c r="S35" s="40">
        <v>0</v>
      </c>
      <c r="T35" s="45">
        <v>0</v>
      </c>
      <c r="U35" s="37" t="s">
        <v>29</v>
      </c>
      <c r="V35" s="38" t="s">
        <v>29</v>
      </c>
    </row>
    <row r="36" spans="1:22" ht="15" x14ac:dyDescent="0.2">
      <c r="A36" s="42" t="s">
        <v>9</v>
      </c>
      <c r="B36" s="39" t="s">
        <v>40</v>
      </c>
      <c r="C36" s="39" t="s">
        <v>32</v>
      </c>
      <c r="D36" s="39" t="s">
        <v>37</v>
      </c>
      <c r="E36" s="39" t="s">
        <v>135</v>
      </c>
      <c r="F36" s="39" t="s">
        <v>54</v>
      </c>
      <c r="G36" s="39" t="s">
        <v>136</v>
      </c>
      <c r="H36" s="43" t="s">
        <v>137</v>
      </c>
      <c r="I36" s="44">
        <v>1892.0859579999999</v>
      </c>
      <c r="J36" s="40">
        <v>0</v>
      </c>
      <c r="K36" s="41">
        <v>1892.0859579999999</v>
      </c>
      <c r="L36" s="40">
        <v>8127.7976600000002</v>
      </c>
      <c r="M36" s="40">
        <v>0</v>
      </c>
      <c r="N36" s="45">
        <v>8127.7976600000002</v>
      </c>
      <c r="O36" s="44">
        <v>1560.0307499999999</v>
      </c>
      <c r="P36" s="40">
        <v>0</v>
      </c>
      <c r="Q36" s="41">
        <v>1560.0307499999999</v>
      </c>
      <c r="R36" s="40">
        <v>7872.0246289999995</v>
      </c>
      <c r="S36" s="40">
        <v>0</v>
      </c>
      <c r="T36" s="45">
        <v>7872.0246289999995</v>
      </c>
      <c r="U36" s="26">
        <f t="shared" si="5"/>
        <v>21.285170692949485</v>
      </c>
      <c r="V36" s="32">
        <f t="shared" si="6"/>
        <v>3.2491391103852685</v>
      </c>
    </row>
    <row r="37" spans="1:22" ht="15" x14ac:dyDescent="0.2">
      <c r="A37" s="42" t="s">
        <v>9</v>
      </c>
      <c r="B37" s="39" t="s">
        <v>40</v>
      </c>
      <c r="C37" s="39" t="s">
        <v>32</v>
      </c>
      <c r="D37" s="39" t="s">
        <v>138</v>
      </c>
      <c r="E37" s="39" t="s">
        <v>139</v>
      </c>
      <c r="F37" s="39" t="s">
        <v>44</v>
      </c>
      <c r="G37" s="39" t="s">
        <v>140</v>
      </c>
      <c r="H37" s="43" t="s">
        <v>141</v>
      </c>
      <c r="I37" s="44">
        <v>21.276571000000001</v>
      </c>
      <c r="J37" s="40">
        <v>0</v>
      </c>
      <c r="K37" s="41">
        <v>21.276571000000001</v>
      </c>
      <c r="L37" s="40">
        <v>54.263198000000003</v>
      </c>
      <c r="M37" s="40">
        <v>0</v>
      </c>
      <c r="N37" s="45">
        <v>54.263198000000003</v>
      </c>
      <c r="O37" s="44">
        <v>2.470558</v>
      </c>
      <c r="P37" s="40">
        <v>0</v>
      </c>
      <c r="Q37" s="41">
        <v>2.470558</v>
      </c>
      <c r="R37" s="40">
        <v>3.6474609999999998</v>
      </c>
      <c r="S37" s="40">
        <v>0</v>
      </c>
      <c r="T37" s="45">
        <v>3.6474609999999998</v>
      </c>
      <c r="U37" s="37" t="s">
        <v>29</v>
      </c>
      <c r="V37" s="38" t="s">
        <v>29</v>
      </c>
    </row>
    <row r="38" spans="1:22" ht="15" x14ac:dyDescent="0.2">
      <c r="A38" s="42" t="s">
        <v>9</v>
      </c>
      <c r="B38" s="39" t="s">
        <v>40</v>
      </c>
      <c r="C38" s="39" t="s">
        <v>32</v>
      </c>
      <c r="D38" s="39" t="s">
        <v>142</v>
      </c>
      <c r="E38" s="39" t="s">
        <v>143</v>
      </c>
      <c r="F38" s="39" t="s">
        <v>83</v>
      </c>
      <c r="G38" s="39" t="s">
        <v>83</v>
      </c>
      <c r="H38" s="43" t="s">
        <v>144</v>
      </c>
      <c r="I38" s="44">
        <v>0</v>
      </c>
      <c r="J38" s="40">
        <v>16.683591</v>
      </c>
      <c r="K38" s="41">
        <v>16.683591</v>
      </c>
      <c r="L38" s="40">
        <v>0</v>
      </c>
      <c r="M38" s="40">
        <v>46.396911000000003</v>
      </c>
      <c r="N38" s="45">
        <v>46.396911000000003</v>
      </c>
      <c r="O38" s="44">
        <v>0</v>
      </c>
      <c r="P38" s="40">
        <v>0</v>
      </c>
      <c r="Q38" s="41">
        <v>0</v>
      </c>
      <c r="R38" s="40">
        <v>0</v>
      </c>
      <c r="S38" s="40">
        <v>0</v>
      </c>
      <c r="T38" s="45">
        <v>0</v>
      </c>
      <c r="U38" s="37" t="s">
        <v>29</v>
      </c>
      <c r="V38" s="38" t="s">
        <v>29</v>
      </c>
    </row>
    <row r="39" spans="1:22" ht="15" x14ac:dyDescent="0.2">
      <c r="A39" s="42" t="s">
        <v>9</v>
      </c>
      <c r="B39" s="39" t="s">
        <v>40</v>
      </c>
      <c r="C39" s="39" t="s">
        <v>32</v>
      </c>
      <c r="D39" s="39" t="s">
        <v>145</v>
      </c>
      <c r="E39" s="39" t="s">
        <v>146</v>
      </c>
      <c r="F39" s="39" t="s">
        <v>83</v>
      </c>
      <c r="G39" s="39" t="s">
        <v>83</v>
      </c>
      <c r="H39" s="43" t="s">
        <v>147</v>
      </c>
      <c r="I39" s="44">
        <v>126.80584399999999</v>
      </c>
      <c r="J39" s="40">
        <v>151.456806</v>
      </c>
      <c r="K39" s="41">
        <v>278.26265000000001</v>
      </c>
      <c r="L39" s="40">
        <v>537.96134199999995</v>
      </c>
      <c r="M39" s="40">
        <v>675.90979900000002</v>
      </c>
      <c r="N39" s="45">
        <v>1213.8711410000001</v>
      </c>
      <c r="O39" s="44">
        <v>89.860279000000006</v>
      </c>
      <c r="P39" s="40">
        <v>124.043308</v>
      </c>
      <c r="Q39" s="41">
        <v>213.90358699999999</v>
      </c>
      <c r="R39" s="40">
        <v>465.50376</v>
      </c>
      <c r="S39" s="40">
        <v>606.36002800000006</v>
      </c>
      <c r="T39" s="45">
        <v>1071.8637880000001</v>
      </c>
      <c r="U39" s="26">
        <f t="shared" si="5"/>
        <v>30.087883939973391</v>
      </c>
      <c r="V39" s="32">
        <f t="shared" si="6"/>
        <v>13.248637988318723</v>
      </c>
    </row>
    <row r="40" spans="1:22" ht="15" x14ac:dyDescent="0.2">
      <c r="A40" s="42" t="s">
        <v>9</v>
      </c>
      <c r="B40" s="39" t="s">
        <v>40</v>
      </c>
      <c r="C40" s="39" t="s">
        <v>32</v>
      </c>
      <c r="D40" s="39" t="s">
        <v>148</v>
      </c>
      <c r="E40" s="39" t="s">
        <v>149</v>
      </c>
      <c r="F40" s="39" t="s">
        <v>20</v>
      </c>
      <c r="G40" s="39" t="s">
        <v>150</v>
      </c>
      <c r="H40" s="43" t="s">
        <v>150</v>
      </c>
      <c r="I40" s="44">
        <v>256.81330000000003</v>
      </c>
      <c r="J40" s="40">
        <v>235.78739999999999</v>
      </c>
      <c r="K40" s="41">
        <v>492.60070000000002</v>
      </c>
      <c r="L40" s="40">
        <v>876.38789999999995</v>
      </c>
      <c r="M40" s="40">
        <v>1168.3907999999999</v>
      </c>
      <c r="N40" s="45">
        <v>2044.7787000000001</v>
      </c>
      <c r="O40" s="44">
        <v>119.72580000000001</v>
      </c>
      <c r="P40" s="40">
        <v>146.68279999999999</v>
      </c>
      <c r="Q40" s="41">
        <v>266.40859999999998</v>
      </c>
      <c r="R40" s="40">
        <v>643.36149999999998</v>
      </c>
      <c r="S40" s="40">
        <v>924.94640000000004</v>
      </c>
      <c r="T40" s="45">
        <v>1568.3079</v>
      </c>
      <c r="U40" s="26">
        <f t="shared" si="5"/>
        <v>84.904203542978735</v>
      </c>
      <c r="V40" s="32">
        <f t="shared" si="6"/>
        <v>30.381202568704779</v>
      </c>
    </row>
    <row r="41" spans="1:22" ht="15" x14ac:dyDescent="0.2">
      <c r="A41" s="42" t="s">
        <v>9</v>
      </c>
      <c r="B41" s="39" t="s">
        <v>40</v>
      </c>
      <c r="C41" s="39" t="s">
        <v>32</v>
      </c>
      <c r="D41" s="39" t="s">
        <v>148</v>
      </c>
      <c r="E41" s="39" t="s">
        <v>151</v>
      </c>
      <c r="F41" s="39" t="s">
        <v>20</v>
      </c>
      <c r="G41" s="39" t="s">
        <v>152</v>
      </c>
      <c r="H41" s="43" t="s">
        <v>153</v>
      </c>
      <c r="I41" s="44">
        <v>0</v>
      </c>
      <c r="J41" s="40">
        <v>154.04990000000001</v>
      </c>
      <c r="K41" s="41">
        <v>154.04990000000001</v>
      </c>
      <c r="L41" s="40">
        <v>297.84140000000002</v>
      </c>
      <c r="M41" s="40">
        <v>670.97550000000001</v>
      </c>
      <c r="N41" s="45">
        <v>968.81690000000003</v>
      </c>
      <c r="O41" s="44">
        <v>0</v>
      </c>
      <c r="P41" s="40">
        <v>202.6455</v>
      </c>
      <c r="Q41" s="41">
        <v>202.6455</v>
      </c>
      <c r="R41" s="40">
        <v>0</v>
      </c>
      <c r="S41" s="40">
        <v>990.16980000000001</v>
      </c>
      <c r="T41" s="45">
        <v>990.16980000000001</v>
      </c>
      <c r="U41" s="26">
        <f t="shared" si="5"/>
        <v>-23.98059665771013</v>
      </c>
      <c r="V41" s="32">
        <f t="shared" si="6"/>
        <v>-2.1564887153698309</v>
      </c>
    </row>
    <row r="42" spans="1:22" ht="15" x14ac:dyDescent="0.2">
      <c r="A42" s="42" t="s">
        <v>9</v>
      </c>
      <c r="B42" s="39" t="s">
        <v>40</v>
      </c>
      <c r="C42" s="39" t="s">
        <v>32</v>
      </c>
      <c r="D42" s="39" t="s">
        <v>148</v>
      </c>
      <c r="E42" s="39" t="s">
        <v>154</v>
      </c>
      <c r="F42" s="39" t="s">
        <v>20</v>
      </c>
      <c r="G42" s="39" t="s">
        <v>152</v>
      </c>
      <c r="H42" s="43" t="s">
        <v>153</v>
      </c>
      <c r="I42" s="44">
        <v>0</v>
      </c>
      <c r="J42" s="40">
        <v>10.699400000000001</v>
      </c>
      <c r="K42" s="41">
        <v>10.699400000000001</v>
      </c>
      <c r="L42" s="40">
        <v>4.1460999999999997</v>
      </c>
      <c r="M42" s="40">
        <v>17.3523</v>
      </c>
      <c r="N42" s="45">
        <v>21.4984</v>
      </c>
      <c r="O42" s="44">
        <v>0</v>
      </c>
      <c r="P42" s="40">
        <v>4.0480999999999998</v>
      </c>
      <c r="Q42" s="41">
        <v>4.0480999999999998</v>
      </c>
      <c r="R42" s="40">
        <v>0</v>
      </c>
      <c r="S42" s="40">
        <v>32.992800000000003</v>
      </c>
      <c r="T42" s="45">
        <v>32.992800000000003</v>
      </c>
      <c r="U42" s="37" t="s">
        <v>29</v>
      </c>
      <c r="V42" s="32">
        <f t="shared" si="6"/>
        <v>-34.839116413278049</v>
      </c>
    </row>
    <row r="43" spans="1:22" ht="15" x14ac:dyDescent="0.2">
      <c r="A43" s="42" t="s">
        <v>9</v>
      </c>
      <c r="B43" s="39" t="s">
        <v>40</v>
      </c>
      <c r="C43" s="39" t="s">
        <v>41</v>
      </c>
      <c r="D43" s="39" t="s">
        <v>155</v>
      </c>
      <c r="E43" s="39" t="s">
        <v>156</v>
      </c>
      <c r="F43" s="39" t="s">
        <v>96</v>
      </c>
      <c r="G43" s="39" t="s">
        <v>96</v>
      </c>
      <c r="H43" s="43" t="s">
        <v>157</v>
      </c>
      <c r="I43" s="44">
        <v>26.822399999999998</v>
      </c>
      <c r="J43" s="40">
        <v>0</v>
      </c>
      <c r="K43" s="41">
        <v>26.822399999999998</v>
      </c>
      <c r="L43" s="40">
        <v>55.3324</v>
      </c>
      <c r="M43" s="40">
        <v>0</v>
      </c>
      <c r="N43" s="45">
        <v>55.3324</v>
      </c>
      <c r="O43" s="44">
        <v>16.8</v>
      </c>
      <c r="P43" s="40">
        <v>0</v>
      </c>
      <c r="Q43" s="41">
        <v>16.8</v>
      </c>
      <c r="R43" s="40">
        <v>86.171999999999997</v>
      </c>
      <c r="S43" s="40">
        <v>0</v>
      </c>
      <c r="T43" s="45">
        <v>86.171999999999997</v>
      </c>
      <c r="U43" s="26">
        <f t="shared" si="5"/>
        <v>59.65714285714283</v>
      </c>
      <c r="V43" s="32">
        <f t="shared" si="6"/>
        <v>-35.788423153692619</v>
      </c>
    </row>
    <row r="44" spans="1:22" ht="15" x14ac:dyDescent="0.2">
      <c r="A44" s="42" t="s">
        <v>9</v>
      </c>
      <c r="B44" s="39" t="s">
        <v>40</v>
      </c>
      <c r="C44" s="39" t="s">
        <v>32</v>
      </c>
      <c r="D44" s="39" t="s">
        <v>158</v>
      </c>
      <c r="E44" s="39" t="s">
        <v>159</v>
      </c>
      <c r="F44" s="39" t="s">
        <v>96</v>
      </c>
      <c r="G44" s="39" t="s">
        <v>96</v>
      </c>
      <c r="H44" s="43" t="s">
        <v>160</v>
      </c>
      <c r="I44" s="44">
        <v>0</v>
      </c>
      <c r="J44" s="40">
        <v>0</v>
      </c>
      <c r="K44" s="41">
        <v>0</v>
      </c>
      <c r="L44" s="40">
        <v>0</v>
      </c>
      <c r="M44" s="40">
        <v>0</v>
      </c>
      <c r="N44" s="45">
        <v>0</v>
      </c>
      <c r="O44" s="44">
        <v>16.505534999999998</v>
      </c>
      <c r="P44" s="40">
        <v>0</v>
      </c>
      <c r="Q44" s="41">
        <v>16.505534999999998</v>
      </c>
      <c r="R44" s="40">
        <v>48.053251000000003</v>
      </c>
      <c r="S44" s="40">
        <v>0</v>
      </c>
      <c r="T44" s="45">
        <v>48.053251000000003</v>
      </c>
      <c r="U44" s="37" t="s">
        <v>29</v>
      </c>
      <c r="V44" s="38" t="s">
        <v>29</v>
      </c>
    </row>
    <row r="45" spans="1:22" ht="15" x14ac:dyDescent="0.2">
      <c r="A45" s="42" t="s">
        <v>9</v>
      </c>
      <c r="B45" s="39" t="s">
        <v>40</v>
      </c>
      <c r="C45" s="39" t="s">
        <v>32</v>
      </c>
      <c r="D45" s="39" t="s">
        <v>161</v>
      </c>
      <c r="E45" s="39" t="s">
        <v>162</v>
      </c>
      <c r="F45" s="39" t="s">
        <v>112</v>
      </c>
      <c r="G45" s="39" t="s">
        <v>113</v>
      </c>
      <c r="H45" s="43" t="s">
        <v>113</v>
      </c>
      <c r="I45" s="44">
        <v>2638.5188199999998</v>
      </c>
      <c r="J45" s="40">
        <v>0</v>
      </c>
      <c r="K45" s="41">
        <v>2638.5188199999998</v>
      </c>
      <c r="L45" s="40">
        <v>13610.273138</v>
      </c>
      <c r="M45" s="40">
        <v>0</v>
      </c>
      <c r="N45" s="45">
        <v>13610.273138</v>
      </c>
      <c r="O45" s="44">
        <v>2526.4169999999999</v>
      </c>
      <c r="P45" s="40">
        <v>0</v>
      </c>
      <c r="Q45" s="41">
        <v>2526.4169999999999</v>
      </c>
      <c r="R45" s="40">
        <v>12345.92987</v>
      </c>
      <c r="S45" s="40">
        <v>0</v>
      </c>
      <c r="T45" s="45">
        <v>12345.92987</v>
      </c>
      <c r="U45" s="26">
        <f t="shared" si="5"/>
        <v>4.4371859435714534</v>
      </c>
      <c r="V45" s="32">
        <f t="shared" si="6"/>
        <v>10.240972379668968</v>
      </c>
    </row>
    <row r="46" spans="1:22" ht="15" x14ac:dyDescent="0.2">
      <c r="A46" s="42" t="s">
        <v>9</v>
      </c>
      <c r="B46" s="39" t="s">
        <v>40</v>
      </c>
      <c r="C46" s="39" t="s">
        <v>32</v>
      </c>
      <c r="D46" s="39" t="s">
        <v>163</v>
      </c>
      <c r="E46" s="39" t="s">
        <v>164</v>
      </c>
      <c r="F46" s="39" t="s">
        <v>44</v>
      </c>
      <c r="G46" s="39" t="s">
        <v>121</v>
      </c>
      <c r="H46" s="43" t="s">
        <v>165</v>
      </c>
      <c r="I46" s="44">
        <v>0</v>
      </c>
      <c r="J46" s="40">
        <v>0</v>
      </c>
      <c r="K46" s="41">
        <v>0</v>
      </c>
      <c r="L46" s="40">
        <v>0</v>
      </c>
      <c r="M46" s="40">
        <v>0</v>
      </c>
      <c r="N46" s="45">
        <v>0</v>
      </c>
      <c r="O46" s="44">
        <v>54.789479999999998</v>
      </c>
      <c r="P46" s="40">
        <v>46.107785999999997</v>
      </c>
      <c r="Q46" s="41">
        <v>100.897266</v>
      </c>
      <c r="R46" s="40">
        <v>176.253275</v>
      </c>
      <c r="S46" s="40">
        <v>169.07692800000001</v>
      </c>
      <c r="T46" s="45">
        <v>345.33020299999998</v>
      </c>
      <c r="U46" s="37" t="s">
        <v>29</v>
      </c>
      <c r="V46" s="38" t="s">
        <v>29</v>
      </c>
    </row>
    <row r="47" spans="1:22" ht="15" x14ac:dyDescent="0.2">
      <c r="A47" s="42" t="s">
        <v>9</v>
      </c>
      <c r="B47" s="39" t="s">
        <v>40</v>
      </c>
      <c r="C47" s="39" t="s">
        <v>41</v>
      </c>
      <c r="D47" s="39" t="s">
        <v>166</v>
      </c>
      <c r="E47" s="39" t="s">
        <v>167</v>
      </c>
      <c r="F47" s="39" t="s">
        <v>168</v>
      </c>
      <c r="G47" s="39" t="s">
        <v>169</v>
      </c>
      <c r="H47" s="43" t="s">
        <v>170</v>
      </c>
      <c r="I47" s="44">
        <v>0</v>
      </c>
      <c r="J47" s="40">
        <v>0</v>
      </c>
      <c r="K47" s="41">
        <v>0</v>
      </c>
      <c r="L47" s="40">
        <v>0</v>
      </c>
      <c r="M47" s="40">
        <v>0</v>
      </c>
      <c r="N47" s="45">
        <v>0</v>
      </c>
      <c r="O47" s="44">
        <v>10.116809999999999</v>
      </c>
      <c r="P47" s="40">
        <v>9.5149999999999998E-2</v>
      </c>
      <c r="Q47" s="41">
        <v>10.211959999999999</v>
      </c>
      <c r="R47" s="40">
        <v>51.884357999999999</v>
      </c>
      <c r="S47" s="40">
        <v>0.76675000000000004</v>
      </c>
      <c r="T47" s="45">
        <v>52.651108000000001</v>
      </c>
      <c r="U47" s="37" t="s">
        <v>29</v>
      </c>
      <c r="V47" s="38" t="s">
        <v>29</v>
      </c>
    </row>
    <row r="48" spans="1:22" ht="15" x14ac:dyDescent="0.2">
      <c r="A48" s="42" t="s">
        <v>9</v>
      </c>
      <c r="B48" s="39" t="s">
        <v>40</v>
      </c>
      <c r="C48" s="39" t="s">
        <v>32</v>
      </c>
      <c r="D48" s="39" t="s">
        <v>171</v>
      </c>
      <c r="E48" s="39" t="s">
        <v>172</v>
      </c>
      <c r="F48" s="39" t="s">
        <v>96</v>
      </c>
      <c r="G48" s="39" t="s">
        <v>133</v>
      </c>
      <c r="H48" s="43" t="s">
        <v>133</v>
      </c>
      <c r="I48" s="44">
        <v>0</v>
      </c>
      <c r="J48" s="40">
        <v>0</v>
      </c>
      <c r="K48" s="41">
        <v>0</v>
      </c>
      <c r="L48" s="40">
        <v>0</v>
      </c>
      <c r="M48" s="40">
        <v>0</v>
      </c>
      <c r="N48" s="45">
        <v>0</v>
      </c>
      <c r="O48" s="44">
        <v>0</v>
      </c>
      <c r="P48" s="40">
        <v>0</v>
      </c>
      <c r="Q48" s="41">
        <v>0</v>
      </c>
      <c r="R48" s="40">
        <v>8.8404000000000007</v>
      </c>
      <c r="S48" s="40">
        <v>0</v>
      </c>
      <c r="T48" s="45">
        <v>8.8404000000000007</v>
      </c>
      <c r="U48" s="37" t="s">
        <v>29</v>
      </c>
      <c r="V48" s="38" t="s">
        <v>29</v>
      </c>
    </row>
    <row r="49" spans="1:22" ht="15" x14ac:dyDescent="0.2">
      <c r="A49" s="42" t="s">
        <v>9</v>
      </c>
      <c r="B49" s="39" t="s">
        <v>75</v>
      </c>
      <c r="C49" s="39" t="s">
        <v>32</v>
      </c>
      <c r="D49" s="39" t="s">
        <v>171</v>
      </c>
      <c r="E49" s="39" t="s">
        <v>172</v>
      </c>
      <c r="F49" s="39" t="s">
        <v>96</v>
      </c>
      <c r="G49" s="39" t="s">
        <v>133</v>
      </c>
      <c r="H49" s="43" t="s">
        <v>133</v>
      </c>
      <c r="I49" s="44">
        <v>0</v>
      </c>
      <c r="J49" s="40">
        <v>0</v>
      </c>
      <c r="K49" s="41">
        <v>0</v>
      </c>
      <c r="L49" s="40">
        <v>0</v>
      </c>
      <c r="M49" s="40">
        <v>0</v>
      </c>
      <c r="N49" s="45">
        <v>0</v>
      </c>
      <c r="O49" s="44">
        <v>1.5504</v>
      </c>
      <c r="P49" s="40">
        <v>0</v>
      </c>
      <c r="Q49" s="41">
        <v>1.5504</v>
      </c>
      <c r="R49" s="40">
        <v>1.5504</v>
      </c>
      <c r="S49" s="40">
        <v>0</v>
      </c>
      <c r="T49" s="45">
        <v>1.5504</v>
      </c>
      <c r="U49" s="37" t="s">
        <v>29</v>
      </c>
      <c r="V49" s="38" t="s">
        <v>29</v>
      </c>
    </row>
    <row r="50" spans="1:22" ht="15" x14ac:dyDescent="0.2">
      <c r="A50" s="42" t="s">
        <v>9</v>
      </c>
      <c r="B50" s="39" t="s">
        <v>40</v>
      </c>
      <c r="C50" s="39" t="s">
        <v>32</v>
      </c>
      <c r="D50" s="39" t="s">
        <v>173</v>
      </c>
      <c r="E50" s="39" t="s">
        <v>174</v>
      </c>
      <c r="F50" s="39" t="s">
        <v>168</v>
      </c>
      <c r="G50" s="39" t="s">
        <v>175</v>
      </c>
      <c r="H50" s="43" t="s">
        <v>175</v>
      </c>
      <c r="I50" s="44">
        <v>0</v>
      </c>
      <c r="J50" s="40">
        <v>67.821220999999994</v>
      </c>
      <c r="K50" s="41">
        <v>67.821220999999994</v>
      </c>
      <c r="L50" s="40">
        <v>0</v>
      </c>
      <c r="M50" s="40">
        <v>291.41845999999998</v>
      </c>
      <c r="N50" s="45">
        <v>291.41845999999998</v>
      </c>
      <c r="O50" s="44">
        <v>0</v>
      </c>
      <c r="P50" s="40">
        <v>59.382136000000003</v>
      </c>
      <c r="Q50" s="41">
        <v>59.382136000000003</v>
      </c>
      <c r="R50" s="40">
        <v>0</v>
      </c>
      <c r="S50" s="40">
        <v>273.61918300000002</v>
      </c>
      <c r="T50" s="45">
        <v>273.61918300000002</v>
      </c>
      <c r="U50" s="26">
        <f t="shared" si="5"/>
        <v>14.211487778075194</v>
      </c>
      <c r="V50" s="32">
        <f t="shared" si="6"/>
        <v>6.5051276028406102</v>
      </c>
    </row>
    <row r="51" spans="1:22" ht="15" x14ac:dyDescent="0.2">
      <c r="A51" s="42" t="s">
        <v>9</v>
      </c>
      <c r="B51" s="39" t="s">
        <v>40</v>
      </c>
      <c r="C51" s="39" t="s">
        <v>32</v>
      </c>
      <c r="D51" s="39" t="s">
        <v>176</v>
      </c>
      <c r="E51" s="39" t="s">
        <v>177</v>
      </c>
      <c r="F51" s="39" t="s">
        <v>33</v>
      </c>
      <c r="G51" s="39" t="s">
        <v>34</v>
      </c>
      <c r="H51" s="43" t="s">
        <v>78</v>
      </c>
      <c r="I51" s="44">
        <v>0</v>
      </c>
      <c r="J51" s="40">
        <v>0</v>
      </c>
      <c r="K51" s="41">
        <v>0</v>
      </c>
      <c r="L51" s="40">
        <v>1990.03144</v>
      </c>
      <c r="M51" s="40">
        <v>0</v>
      </c>
      <c r="N51" s="45">
        <v>1990.03144</v>
      </c>
      <c r="O51" s="44">
        <v>0</v>
      </c>
      <c r="P51" s="40">
        <v>0</v>
      </c>
      <c r="Q51" s="41">
        <v>0</v>
      </c>
      <c r="R51" s="40">
        <v>0</v>
      </c>
      <c r="S51" s="40">
        <v>0</v>
      </c>
      <c r="T51" s="45">
        <v>0</v>
      </c>
      <c r="U51" s="37" t="s">
        <v>29</v>
      </c>
      <c r="V51" s="38" t="s">
        <v>29</v>
      </c>
    </row>
    <row r="52" spans="1:22" ht="15" x14ac:dyDescent="0.2">
      <c r="A52" s="42" t="s">
        <v>9</v>
      </c>
      <c r="B52" s="39" t="s">
        <v>40</v>
      </c>
      <c r="C52" s="39" t="s">
        <v>32</v>
      </c>
      <c r="D52" s="39" t="s">
        <v>178</v>
      </c>
      <c r="E52" s="39" t="s">
        <v>179</v>
      </c>
      <c r="F52" s="39" t="s">
        <v>20</v>
      </c>
      <c r="G52" s="39" t="s">
        <v>180</v>
      </c>
      <c r="H52" s="43" t="s">
        <v>180</v>
      </c>
      <c r="I52" s="44">
        <v>90.787571</v>
      </c>
      <c r="J52" s="40">
        <v>74.991184000000004</v>
      </c>
      <c r="K52" s="41">
        <v>165.77875499999999</v>
      </c>
      <c r="L52" s="40">
        <v>311.43898200000001</v>
      </c>
      <c r="M52" s="40">
        <v>282.64496500000001</v>
      </c>
      <c r="N52" s="45">
        <v>594.08394599999997</v>
      </c>
      <c r="O52" s="44">
        <v>17.242910999999999</v>
      </c>
      <c r="P52" s="40">
        <v>49.039752</v>
      </c>
      <c r="Q52" s="41">
        <v>66.282662999999999</v>
      </c>
      <c r="R52" s="40">
        <v>87.745508000000001</v>
      </c>
      <c r="S52" s="40">
        <v>195.626769</v>
      </c>
      <c r="T52" s="45">
        <v>283.372277</v>
      </c>
      <c r="U52" s="37" t="s">
        <v>29</v>
      </c>
      <c r="V52" s="38" t="s">
        <v>29</v>
      </c>
    </row>
    <row r="53" spans="1:22" ht="15" x14ac:dyDescent="0.2">
      <c r="A53" s="42" t="s">
        <v>9</v>
      </c>
      <c r="B53" s="39" t="s">
        <v>75</v>
      </c>
      <c r="C53" s="39" t="s">
        <v>32</v>
      </c>
      <c r="D53" s="39" t="s">
        <v>181</v>
      </c>
      <c r="E53" s="39" t="s">
        <v>182</v>
      </c>
      <c r="F53" s="39" t="s">
        <v>168</v>
      </c>
      <c r="G53" s="39" t="s">
        <v>183</v>
      </c>
      <c r="H53" s="43" t="s">
        <v>184</v>
      </c>
      <c r="I53" s="44">
        <v>0</v>
      </c>
      <c r="J53" s="40">
        <v>0</v>
      </c>
      <c r="K53" s="41">
        <v>0</v>
      </c>
      <c r="L53" s="40">
        <v>27.028320000000001</v>
      </c>
      <c r="M53" s="40">
        <v>0</v>
      </c>
      <c r="N53" s="45">
        <v>27.028320000000001</v>
      </c>
      <c r="O53" s="44">
        <v>0</v>
      </c>
      <c r="P53" s="40">
        <v>0</v>
      </c>
      <c r="Q53" s="41">
        <v>0</v>
      </c>
      <c r="R53" s="40">
        <v>0</v>
      </c>
      <c r="S53" s="40">
        <v>0</v>
      </c>
      <c r="T53" s="45">
        <v>0</v>
      </c>
      <c r="U53" s="37" t="s">
        <v>29</v>
      </c>
      <c r="V53" s="38" t="s">
        <v>29</v>
      </c>
    </row>
    <row r="54" spans="1:22" ht="15" x14ac:dyDescent="0.2">
      <c r="A54" s="42" t="s">
        <v>9</v>
      </c>
      <c r="B54" s="39" t="s">
        <v>75</v>
      </c>
      <c r="C54" s="39" t="s">
        <v>41</v>
      </c>
      <c r="D54" s="39" t="s">
        <v>185</v>
      </c>
      <c r="E54" s="39" t="s">
        <v>186</v>
      </c>
      <c r="F54" s="39" t="s">
        <v>20</v>
      </c>
      <c r="G54" s="39" t="s">
        <v>92</v>
      </c>
      <c r="H54" s="43" t="s">
        <v>187</v>
      </c>
      <c r="I54" s="44">
        <v>0</v>
      </c>
      <c r="J54" s="40">
        <v>0</v>
      </c>
      <c r="K54" s="41">
        <v>0</v>
      </c>
      <c r="L54" s="40">
        <v>21.25</v>
      </c>
      <c r="M54" s="40">
        <v>0</v>
      </c>
      <c r="N54" s="45">
        <v>21.25</v>
      </c>
      <c r="O54" s="44">
        <v>54.4</v>
      </c>
      <c r="P54" s="40">
        <v>0</v>
      </c>
      <c r="Q54" s="41">
        <v>54.4</v>
      </c>
      <c r="R54" s="40">
        <v>230.9</v>
      </c>
      <c r="S54" s="40">
        <v>0</v>
      </c>
      <c r="T54" s="45">
        <v>230.9</v>
      </c>
      <c r="U54" s="37" t="s">
        <v>29</v>
      </c>
      <c r="V54" s="32">
        <f t="shared" si="6"/>
        <v>-90.796881766998709</v>
      </c>
    </row>
    <row r="55" spans="1:22" ht="15" x14ac:dyDescent="0.2">
      <c r="A55" s="42" t="s">
        <v>9</v>
      </c>
      <c r="B55" s="39" t="s">
        <v>40</v>
      </c>
      <c r="C55" s="39" t="s">
        <v>32</v>
      </c>
      <c r="D55" s="39" t="s">
        <v>188</v>
      </c>
      <c r="E55" s="39" t="s">
        <v>189</v>
      </c>
      <c r="F55" s="39" t="s">
        <v>96</v>
      </c>
      <c r="G55" s="39" t="s">
        <v>190</v>
      </c>
      <c r="H55" s="43" t="s">
        <v>191</v>
      </c>
      <c r="I55" s="44">
        <v>0</v>
      </c>
      <c r="J55" s="40">
        <v>0</v>
      </c>
      <c r="K55" s="41">
        <v>0</v>
      </c>
      <c r="L55" s="40">
        <v>0</v>
      </c>
      <c r="M55" s="40">
        <v>0</v>
      </c>
      <c r="N55" s="45">
        <v>0</v>
      </c>
      <c r="O55" s="44">
        <v>84.399626999999995</v>
      </c>
      <c r="P55" s="40">
        <v>0</v>
      </c>
      <c r="Q55" s="41">
        <v>84.399626999999995</v>
      </c>
      <c r="R55" s="40">
        <v>377.28642500000001</v>
      </c>
      <c r="S55" s="40">
        <v>0</v>
      </c>
      <c r="T55" s="45">
        <v>377.28642500000001</v>
      </c>
      <c r="U55" s="37" t="s">
        <v>29</v>
      </c>
      <c r="V55" s="38" t="s">
        <v>29</v>
      </c>
    </row>
    <row r="56" spans="1:22" ht="15" x14ac:dyDescent="0.2">
      <c r="A56" s="42" t="s">
        <v>9</v>
      </c>
      <c r="B56" s="39" t="s">
        <v>40</v>
      </c>
      <c r="C56" s="39" t="s">
        <v>41</v>
      </c>
      <c r="D56" s="39" t="s">
        <v>192</v>
      </c>
      <c r="E56" s="39" t="s">
        <v>193</v>
      </c>
      <c r="F56" s="39" t="s">
        <v>96</v>
      </c>
      <c r="G56" s="39" t="s">
        <v>96</v>
      </c>
      <c r="H56" s="43" t="s">
        <v>194</v>
      </c>
      <c r="I56" s="44">
        <v>0</v>
      </c>
      <c r="J56" s="40">
        <v>0</v>
      </c>
      <c r="K56" s="41">
        <v>0</v>
      </c>
      <c r="L56" s="40">
        <v>143.36000000000001</v>
      </c>
      <c r="M56" s="40">
        <v>0</v>
      </c>
      <c r="N56" s="45">
        <v>143.36000000000001</v>
      </c>
      <c r="O56" s="44">
        <v>21.84</v>
      </c>
      <c r="P56" s="40">
        <v>0</v>
      </c>
      <c r="Q56" s="41">
        <v>21.84</v>
      </c>
      <c r="R56" s="40">
        <v>34.380000000000003</v>
      </c>
      <c r="S56" s="40">
        <v>0</v>
      </c>
      <c r="T56" s="45">
        <v>34.380000000000003</v>
      </c>
      <c r="U56" s="37" t="s">
        <v>29</v>
      </c>
      <c r="V56" s="38" t="s">
        <v>29</v>
      </c>
    </row>
    <row r="57" spans="1:22" ht="15" x14ac:dyDescent="0.2">
      <c r="A57" s="42" t="s">
        <v>9</v>
      </c>
      <c r="B57" s="39" t="s">
        <v>40</v>
      </c>
      <c r="C57" s="39" t="s">
        <v>41</v>
      </c>
      <c r="D57" s="39" t="s">
        <v>195</v>
      </c>
      <c r="E57" s="39" t="s">
        <v>196</v>
      </c>
      <c r="F57" s="39" t="s">
        <v>168</v>
      </c>
      <c r="G57" s="39" t="s">
        <v>183</v>
      </c>
      <c r="H57" s="43" t="s">
        <v>184</v>
      </c>
      <c r="I57" s="44">
        <v>0</v>
      </c>
      <c r="J57" s="40">
        <v>0</v>
      </c>
      <c r="K57" s="41">
        <v>0</v>
      </c>
      <c r="L57" s="40">
        <v>0</v>
      </c>
      <c r="M57" s="40">
        <v>0</v>
      </c>
      <c r="N57" s="45">
        <v>0</v>
      </c>
      <c r="O57" s="44">
        <v>0</v>
      </c>
      <c r="P57" s="40">
        <v>0</v>
      </c>
      <c r="Q57" s="41">
        <v>0</v>
      </c>
      <c r="R57" s="40">
        <v>17.228000000000002</v>
      </c>
      <c r="S57" s="40">
        <v>0</v>
      </c>
      <c r="T57" s="45">
        <v>17.228000000000002</v>
      </c>
      <c r="U57" s="37" t="s">
        <v>29</v>
      </c>
      <c r="V57" s="38" t="s">
        <v>29</v>
      </c>
    </row>
    <row r="58" spans="1:22" ht="15" x14ac:dyDescent="0.2">
      <c r="A58" s="42" t="s">
        <v>9</v>
      </c>
      <c r="B58" s="39" t="s">
        <v>40</v>
      </c>
      <c r="C58" s="39" t="s">
        <v>41</v>
      </c>
      <c r="D58" s="39" t="s">
        <v>197</v>
      </c>
      <c r="E58" s="39" t="s">
        <v>198</v>
      </c>
      <c r="F58" s="39" t="s">
        <v>44</v>
      </c>
      <c r="G58" s="39" t="s">
        <v>45</v>
      </c>
      <c r="H58" s="43" t="s">
        <v>46</v>
      </c>
      <c r="I58" s="44">
        <v>1.8762479999999999</v>
      </c>
      <c r="J58" s="40">
        <v>20.59046</v>
      </c>
      <c r="K58" s="41">
        <v>22.466708000000001</v>
      </c>
      <c r="L58" s="40">
        <v>15.982612</v>
      </c>
      <c r="M58" s="40">
        <v>61.726264</v>
      </c>
      <c r="N58" s="45">
        <v>77.708876000000004</v>
      </c>
      <c r="O58" s="44">
        <v>0</v>
      </c>
      <c r="P58" s="40">
        <v>10.725431</v>
      </c>
      <c r="Q58" s="41">
        <v>10.725431</v>
      </c>
      <c r="R58" s="40">
        <v>14.4838</v>
      </c>
      <c r="S58" s="40">
        <v>54.397829000000002</v>
      </c>
      <c r="T58" s="45">
        <v>68.881629000000004</v>
      </c>
      <c r="U58" s="37" t="s">
        <v>29</v>
      </c>
      <c r="V58" s="32">
        <f t="shared" si="6"/>
        <v>12.815096170272056</v>
      </c>
    </row>
    <row r="59" spans="1:22" ht="15" x14ac:dyDescent="0.2">
      <c r="A59" s="42" t="s">
        <v>9</v>
      </c>
      <c r="B59" s="39" t="s">
        <v>75</v>
      </c>
      <c r="C59" s="39" t="s">
        <v>32</v>
      </c>
      <c r="D59" s="39" t="s">
        <v>199</v>
      </c>
      <c r="E59" s="39" t="s">
        <v>200</v>
      </c>
      <c r="F59" s="39" t="s">
        <v>21</v>
      </c>
      <c r="G59" s="39" t="s">
        <v>201</v>
      </c>
      <c r="H59" s="43" t="s">
        <v>202</v>
      </c>
      <c r="I59" s="44">
        <v>101.677898</v>
      </c>
      <c r="J59" s="40">
        <v>0</v>
      </c>
      <c r="K59" s="41">
        <v>101.677898</v>
      </c>
      <c r="L59" s="40">
        <v>364.58869900000002</v>
      </c>
      <c r="M59" s="40">
        <v>0</v>
      </c>
      <c r="N59" s="45">
        <v>364.58869900000002</v>
      </c>
      <c r="O59" s="44">
        <v>90.830916000000002</v>
      </c>
      <c r="P59" s="40">
        <v>0</v>
      </c>
      <c r="Q59" s="41">
        <v>90.830916000000002</v>
      </c>
      <c r="R59" s="40">
        <v>694.74699999999996</v>
      </c>
      <c r="S59" s="40">
        <v>0</v>
      </c>
      <c r="T59" s="45">
        <v>694.74699999999996</v>
      </c>
      <c r="U59" s="26">
        <f t="shared" si="5"/>
        <v>11.941949368869075</v>
      </c>
      <c r="V59" s="32">
        <f t="shared" si="6"/>
        <v>-47.522090919428216</v>
      </c>
    </row>
    <row r="60" spans="1:22" ht="15" x14ac:dyDescent="0.2">
      <c r="A60" s="42" t="s">
        <v>9</v>
      </c>
      <c r="B60" s="39" t="s">
        <v>75</v>
      </c>
      <c r="C60" s="39" t="s">
        <v>32</v>
      </c>
      <c r="D60" s="39" t="s">
        <v>203</v>
      </c>
      <c r="E60" s="39" t="s">
        <v>204</v>
      </c>
      <c r="F60" s="39" t="s">
        <v>96</v>
      </c>
      <c r="G60" s="39" t="s">
        <v>97</v>
      </c>
      <c r="H60" s="43" t="s">
        <v>205</v>
      </c>
      <c r="I60" s="44">
        <v>30.9344</v>
      </c>
      <c r="J60" s="40">
        <v>0</v>
      </c>
      <c r="K60" s="41">
        <v>30.9344</v>
      </c>
      <c r="L60" s="40">
        <v>76.783199999999994</v>
      </c>
      <c r="M60" s="40">
        <v>0</v>
      </c>
      <c r="N60" s="45">
        <v>76.783199999999994</v>
      </c>
      <c r="O60" s="44">
        <v>0</v>
      </c>
      <c r="P60" s="40">
        <v>0</v>
      </c>
      <c r="Q60" s="41">
        <v>0</v>
      </c>
      <c r="R60" s="40">
        <v>0</v>
      </c>
      <c r="S60" s="40">
        <v>0</v>
      </c>
      <c r="T60" s="45">
        <v>0</v>
      </c>
      <c r="U60" s="37" t="s">
        <v>29</v>
      </c>
      <c r="V60" s="38" t="s">
        <v>29</v>
      </c>
    </row>
    <row r="61" spans="1:22" ht="15" x14ac:dyDescent="0.2">
      <c r="A61" s="42" t="s">
        <v>9</v>
      </c>
      <c r="B61" s="39" t="s">
        <v>40</v>
      </c>
      <c r="C61" s="39" t="s">
        <v>41</v>
      </c>
      <c r="D61" s="39" t="s">
        <v>206</v>
      </c>
      <c r="E61" s="39" t="s">
        <v>207</v>
      </c>
      <c r="F61" s="39" t="s">
        <v>44</v>
      </c>
      <c r="G61" s="39" t="s">
        <v>208</v>
      </c>
      <c r="H61" s="43" t="s">
        <v>209</v>
      </c>
      <c r="I61" s="44">
        <v>99.576047000000003</v>
      </c>
      <c r="J61" s="40">
        <v>0</v>
      </c>
      <c r="K61" s="41">
        <v>99.576047000000003</v>
      </c>
      <c r="L61" s="40">
        <v>658.43851600000005</v>
      </c>
      <c r="M61" s="40">
        <v>3.1845650000000001</v>
      </c>
      <c r="N61" s="45">
        <v>661.62307999999996</v>
      </c>
      <c r="O61" s="44">
        <v>0</v>
      </c>
      <c r="P61" s="40">
        <v>0</v>
      </c>
      <c r="Q61" s="41">
        <v>0</v>
      </c>
      <c r="R61" s="40">
        <v>0</v>
      </c>
      <c r="S61" s="40">
        <v>0</v>
      </c>
      <c r="T61" s="45">
        <v>0</v>
      </c>
      <c r="U61" s="37" t="s">
        <v>29</v>
      </c>
      <c r="V61" s="38" t="s">
        <v>29</v>
      </c>
    </row>
    <row r="62" spans="1:22" ht="15" x14ac:dyDescent="0.2">
      <c r="A62" s="42" t="s">
        <v>9</v>
      </c>
      <c r="B62" s="39" t="s">
        <v>40</v>
      </c>
      <c r="C62" s="39" t="s">
        <v>41</v>
      </c>
      <c r="D62" s="39" t="s">
        <v>206</v>
      </c>
      <c r="E62" s="39" t="s">
        <v>210</v>
      </c>
      <c r="F62" s="39" t="s">
        <v>44</v>
      </c>
      <c r="G62" s="39" t="s">
        <v>208</v>
      </c>
      <c r="H62" s="43" t="s">
        <v>209</v>
      </c>
      <c r="I62" s="44">
        <v>0</v>
      </c>
      <c r="J62" s="40">
        <v>0</v>
      </c>
      <c r="K62" s="41">
        <v>0</v>
      </c>
      <c r="L62" s="40">
        <v>0</v>
      </c>
      <c r="M62" s="40">
        <v>0</v>
      </c>
      <c r="N62" s="45">
        <v>0</v>
      </c>
      <c r="O62" s="44">
        <v>131.421862</v>
      </c>
      <c r="P62" s="40">
        <v>2.6308549999999999</v>
      </c>
      <c r="Q62" s="41">
        <v>134.052717</v>
      </c>
      <c r="R62" s="40">
        <v>367.949208</v>
      </c>
      <c r="S62" s="40">
        <v>7.8880670000000004</v>
      </c>
      <c r="T62" s="45">
        <v>375.83727499999998</v>
      </c>
      <c r="U62" s="37" t="s">
        <v>29</v>
      </c>
      <c r="V62" s="38" t="s">
        <v>29</v>
      </c>
    </row>
    <row r="63" spans="1:22" ht="15" x14ac:dyDescent="0.2">
      <c r="A63" s="42" t="s">
        <v>9</v>
      </c>
      <c r="B63" s="39" t="s">
        <v>40</v>
      </c>
      <c r="C63" s="39" t="s">
        <v>41</v>
      </c>
      <c r="D63" s="39" t="s">
        <v>206</v>
      </c>
      <c r="E63" s="39" t="s">
        <v>207</v>
      </c>
      <c r="F63" s="39" t="s">
        <v>44</v>
      </c>
      <c r="G63" s="39" t="s">
        <v>208</v>
      </c>
      <c r="H63" s="43" t="s">
        <v>209</v>
      </c>
      <c r="I63" s="44">
        <v>0</v>
      </c>
      <c r="J63" s="40">
        <v>0</v>
      </c>
      <c r="K63" s="41">
        <v>0</v>
      </c>
      <c r="L63" s="40">
        <v>0</v>
      </c>
      <c r="M63" s="40">
        <v>0</v>
      </c>
      <c r="N63" s="45">
        <v>0</v>
      </c>
      <c r="O63" s="44">
        <v>0</v>
      </c>
      <c r="P63" s="40">
        <v>0</v>
      </c>
      <c r="Q63" s="41">
        <v>0</v>
      </c>
      <c r="R63" s="40">
        <v>261.00568299999998</v>
      </c>
      <c r="S63" s="40">
        <v>9.3981119999999994</v>
      </c>
      <c r="T63" s="45">
        <v>270.403795</v>
      </c>
      <c r="U63" s="37" t="s">
        <v>29</v>
      </c>
      <c r="V63" s="38" t="s">
        <v>29</v>
      </c>
    </row>
    <row r="64" spans="1:22" ht="15" x14ac:dyDescent="0.2">
      <c r="A64" s="42" t="s">
        <v>9</v>
      </c>
      <c r="B64" s="39" t="s">
        <v>40</v>
      </c>
      <c r="C64" s="39" t="s">
        <v>32</v>
      </c>
      <c r="D64" s="39" t="s">
        <v>211</v>
      </c>
      <c r="E64" s="39" t="s">
        <v>212</v>
      </c>
      <c r="F64" s="39" t="s">
        <v>168</v>
      </c>
      <c r="G64" s="39" t="s">
        <v>183</v>
      </c>
      <c r="H64" s="43" t="s">
        <v>213</v>
      </c>
      <c r="I64" s="44">
        <v>41.159759999999999</v>
      </c>
      <c r="J64" s="40">
        <v>0</v>
      </c>
      <c r="K64" s="41">
        <v>41.159759999999999</v>
      </c>
      <c r="L64" s="40">
        <v>293.74221699999998</v>
      </c>
      <c r="M64" s="40">
        <v>0</v>
      </c>
      <c r="N64" s="45">
        <v>293.74221699999998</v>
      </c>
      <c r="O64" s="44">
        <v>65.370151000000007</v>
      </c>
      <c r="P64" s="40">
        <v>0</v>
      </c>
      <c r="Q64" s="41">
        <v>65.370151000000007</v>
      </c>
      <c r="R64" s="40">
        <v>280.99373800000001</v>
      </c>
      <c r="S64" s="40">
        <v>0</v>
      </c>
      <c r="T64" s="45">
        <v>280.99373800000001</v>
      </c>
      <c r="U64" s="26">
        <f t="shared" si="5"/>
        <v>-37.035849894243022</v>
      </c>
      <c r="V64" s="32">
        <f t="shared" si="6"/>
        <v>4.5369263709357011</v>
      </c>
    </row>
    <row r="65" spans="1:22" ht="15" x14ac:dyDescent="0.2">
      <c r="A65" s="42" t="s">
        <v>9</v>
      </c>
      <c r="B65" s="39" t="s">
        <v>40</v>
      </c>
      <c r="C65" s="39" t="s">
        <v>32</v>
      </c>
      <c r="D65" s="39" t="s">
        <v>211</v>
      </c>
      <c r="E65" s="39" t="s">
        <v>214</v>
      </c>
      <c r="F65" s="39" t="s">
        <v>168</v>
      </c>
      <c r="G65" s="39" t="s">
        <v>183</v>
      </c>
      <c r="H65" s="43" t="s">
        <v>215</v>
      </c>
      <c r="I65" s="44">
        <v>0</v>
      </c>
      <c r="J65" s="40">
        <v>15.43755</v>
      </c>
      <c r="K65" s="41">
        <v>15.43755</v>
      </c>
      <c r="L65" s="40">
        <v>0</v>
      </c>
      <c r="M65" s="40">
        <v>62.399064000000003</v>
      </c>
      <c r="N65" s="45">
        <v>62.399064000000003</v>
      </c>
      <c r="O65" s="44">
        <v>0</v>
      </c>
      <c r="P65" s="40">
        <v>0</v>
      </c>
      <c r="Q65" s="41">
        <v>0</v>
      </c>
      <c r="R65" s="40">
        <v>0</v>
      </c>
      <c r="S65" s="40">
        <v>0</v>
      </c>
      <c r="T65" s="45">
        <v>0</v>
      </c>
      <c r="U65" s="37" t="s">
        <v>29</v>
      </c>
      <c r="V65" s="38" t="s">
        <v>29</v>
      </c>
    </row>
    <row r="66" spans="1:22" ht="15" x14ac:dyDescent="0.2">
      <c r="A66" s="42" t="s">
        <v>9</v>
      </c>
      <c r="B66" s="39" t="s">
        <v>40</v>
      </c>
      <c r="C66" s="39" t="s">
        <v>41</v>
      </c>
      <c r="D66" s="39" t="s">
        <v>216</v>
      </c>
      <c r="E66" s="39" t="s">
        <v>217</v>
      </c>
      <c r="F66" s="39" t="s">
        <v>96</v>
      </c>
      <c r="G66" s="39" t="s">
        <v>133</v>
      </c>
      <c r="H66" s="43" t="s">
        <v>218</v>
      </c>
      <c r="I66" s="44">
        <v>0</v>
      </c>
      <c r="J66" s="40">
        <v>0</v>
      </c>
      <c r="K66" s="41">
        <v>0</v>
      </c>
      <c r="L66" s="40">
        <v>0</v>
      </c>
      <c r="M66" s="40">
        <v>0</v>
      </c>
      <c r="N66" s="45">
        <v>0</v>
      </c>
      <c r="O66" s="44">
        <v>1E-4</v>
      </c>
      <c r="P66" s="40">
        <v>0</v>
      </c>
      <c r="Q66" s="41">
        <v>1E-4</v>
      </c>
      <c r="R66" s="40">
        <v>8.9999999999999998E-4</v>
      </c>
      <c r="S66" s="40">
        <v>0</v>
      </c>
      <c r="T66" s="45">
        <v>8.9999999999999998E-4</v>
      </c>
      <c r="U66" s="37" t="s">
        <v>29</v>
      </c>
      <c r="V66" s="38" t="s">
        <v>29</v>
      </c>
    </row>
    <row r="67" spans="1:22" ht="15" x14ac:dyDescent="0.2">
      <c r="A67" s="42" t="s">
        <v>9</v>
      </c>
      <c r="B67" s="39" t="s">
        <v>40</v>
      </c>
      <c r="C67" s="39" t="s">
        <v>32</v>
      </c>
      <c r="D67" s="39" t="s">
        <v>219</v>
      </c>
      <c r="E67" s="39" t="s">
        <v>220</v>
      </c>
      <c r="F67" s="39" t="s">
        <v>44</v>
      </c>
      <c r="G67" s="39" t="s">
        <v>67</v>
      </c>
      <c r="H67" s="43" t="s">
        <v>221</v>
      </c>
      <c r="I67" s="44">
        <v>257.97425600000003</v>
      </c>
      <c r="J67" s="40">
        <v>70.874409999999997</v>
      </c>
      <c r="K67" s="41">
        <v>328.84866599999998</v>
      </c>
      <c r="L67" s="40">
        <v>1268.273768</v>
      </c>
      <c r="M67" s="40">
        <v>295.20042100000001</v>
      </c>
      <c r="N67" s="45">
        <v>1563.474189</v>
      </c>
      <c r="O67" s="44">
        <v>243.42187000000001</v>
      </c>
      <c r="P67" s="40">
        <v>83.471526999999995</v>
      </c>
      <c r="Q67" s="41">
        <v>326.89339699999999</v>
      </c>
      <c r="R67" s="40">
        <v>859.33114999999998</v>
      </c>
      <c r="S67" s="40">
        <v>338.60686199999998</v>
      </c>
      <c r="T67" s="45">
        <v>1197.9380120000001</v>
      </c>
      <c r="U67" s="26">
        <f t="shared" si="5"/>
        <v>0.59813658456979724</v>
      </c>
      <c r="V67" s="32">
        <f t="shared" si="6"/>
        <v>30.513780624568732</v>
      </c>
    </row>
    <row r="68" spans="1:22" ht="15" x14ac:dyDescent="0.2">
      <c r="A68" s="42" t="s">
        <v>9</v>
      </c>
      <c r="B68" s="39" t="s">
        <v>40</v>
      </c>
      <c r="C68" s="39" t="s">
        <v>32</v>
      </c>
      <c r="D68" s="39" t="s">
        <v>222</v>
      </c>
      <c r="E68" s="39" t="s">
        <v>223</v>
      </c>
      <c r="F68" s="39" t="s">
        <v>20</v>
      </c>
      <c r="G68" s="39" t="s">
        <v>152</v>
      </c>
      <c r="H68" s="43" t="s">
        <v>224</v>
      </c>
      <c r="I68" s="44">
        <v>0</v>
      </c>
      <c r="J68" s="40">
        <v>14.348801999999999</v>
      </c>
      <c r="K68" s="41">
        <v>14.348801999999999</v>
      </c>
      <c r="L68" s="40">
        <v>5.0211389999999998</v>
      </c>
      <c r="M68" s="40">
        <v>17.490639999999999</v>
      </c>
      <c r="N68" s="45">
        <v>22.511779000000001</v>
      </c>
      <c r="O68" s="44">
        <v>20.565280000000001</v>
      </c>
      <c r="P68" s="40">
        <v>6.9004399999999997</v>
      </c>
      <c r="Q68" s="41">
        <v>27.465720000000001</v>
      </c>
      <c r="R68" s="40">
        <v>100.53943700000001</v>
      </c>
      <c r="S68" s="40">
        <v>43.163837000000001</v>
      </c>
      <c r="T68" s="45">
        <v>143.70327399999999</v>
      </c>
      <c r="U68" s="26">
        <f t="shared" si="5"/>
        <v>-47.757415425483117</v>
      </c>
      <c r="V68" s="32">
        <f t="shared" si="6"/>
        <v>-84.334539935394929</v>
      </c>
    </row>
    <row r="69" spans="1:22" ht="15" x14ac:dyDescent="0.2">
      <c r="A69" s="42" t="s">
        <v>9</v>
      </c>
      <c r="B69" s="39" t="s">
        <v>40</v>
      </c>
      <c r="C69" s="39" t="s">
        <v>41</v>
      </c>
      <c r="D69" s="39" t="s">
        <v>225</v>
      </c>
      <c r="E69" s="39" t="s">
        <v>226</v>
      </c>
      <c r="F69" s="39" t="s">
        <v>96</v>
      </c>
      <c r="G69" s="39" t="s">
        <v>96</v>
      </c>
      <c r="H69" s="43" t="s">
        <v>194</v>
      </c>
      <c r="I69" s="44">
        <v>11.89</v>
      </c>
      <c r="J69" s="40">
        <v>0</v>
      </c>
      <c r="K69" s="41">
        <v>11.89</v>
      </c>
      <c r="L69" s="40">
        <v>74.228800000000007</v>
      </c>
      <c r="M69" s="40">
        <v>0</v>
      </c>
      <c r="N69" s="45">
        <v>74.228800000000007</v>
      </c>
      <c r="O69" s="44">
        <v>0</v>
      </c>
      <c r="P69" s="40">
        <v>0</v>
      </c>
      <c r="Q69" s="41">
        <v>0</v>
      </c>
      <c r="R69" s="40">
        <v>0</v>
      </c>
      <c r="S69" s="40">
        <v>0</v>
      </c>
      <c r="T69" s="45">
        <v>0</v>
      </c>
      <c r="U69" s="37" t="s">
        <v>29</v>
      </c>
      <c r="V69" s="38" t="s">
        <v>29</v>
      </c>
    </row>
    <row r="70" spans="1:22" ht="15" x14ac:dyDescent="0.2">
      <c r="A70" s="42" t="s">
        <v>9</v>
      </c>
      <c r="B70" s="39" t="s">
        <v>40</v>
      </c>
      <c r="C70" s="39" t="s">
        <v>32</v>
      </c>
      <c r="D70" s="39" t="s">
        <v>227</v>
      </c>
      <c r="E70" s="39" t="s">
        <v>228</v>
      </c>
      <c r="F70" s="39" t="s">
        <v>83</v>
      </c>
      <c r="G70" s="39" t="s">
        <v>83</v>
      </c>
      <c r="H70" s="43" t="s">
        <v>147</v>
      </c>
      <c r="I70" s="44">
        <v>476.63807100000002</v>
      </c>
      <c r="J70" s="40">
        <v>91.453090000000003</v>
      </c>
      <c r="K70" s="41">
        <v>568.09116100000006</v>
      </c>
      <c r="L70" s="40">
        <v>2184.2044430000001</v>
      </c>
      <c r="M70" s="40">
        <v>363.14144700000003</v>
      </c>
      <c r="N70" s="45">
        <v>2547.3458900000001</v>
      </c>
      <c r="O70" s="44">
        <v>257.310946</v>
      </c>
      <c r="P70" s="40">
        <v>50.923414000000001</v>
      </c>
      <c r="Q70" s="41">
        <v>308.23435999999998</v>
      </c>
      <c r="R70" s="40">
        <v>1185.956406</v>
      </c>
      <c r="S70" s="40">
        <v>271.59609</v>
      </c>
      <c r="T70" s="45">
        <v>1457.552496</v>
      </c>
      <c r="U70" s="26">
        <f t="shared" si="5"/>
        <v>84.304942836353504</v>
      </c>
      <c r="V70" s="32">
        <f t="shared" si="6"/>
        <v>74.768723390117955</v>
      </c>
    </row>
    <row r="71" spans="1:22" ht="15" x14ac:dyDescent="0.2">
      <c r="A71" s="42" t="s">
        <v>9</v>
      </c>
      <c r="B71" s="39" t="s">
        <v>40</v>
      </c>
      <c r="C71" s="39" t="s">
        <v>41</v>
      </c>
      <c r="D71" s="39" t="s">
        <v>229</v>
      </c>
      <c r="E71" s="39" t="s">
        <v>230</v>
      </c>
      <c r="F71" s="39" t="s">
        <v>96</v>
      </c>
      <c r="G71" s="39" t="s">
        <v>133</v>
      </c>
      <c r="H71" s="43" t="s">
        <v>134</v>
      </c>
      <c r="I71" s="44">
        <v>5.9910180000000004</v>
      </c>
      <c r="J71" s="40">
        <v>0</v>
      </c>
      <c r="K71" s="41">
        <v>5.9910180000000004</v>
      </c>
      <c r="L71" s="40">
        <v>14.097182</v>
      </c>
      <c r="M71" s="40">
        <v>0</v>
      </c>
      <c r="N71" s="45">
        <v>14.097182</v>
      </c>
      <c r="O71" s="44">
        <v>7.8078000000000003</v>
      </c>
      <c r="P71" s="40">
        <v>0</v>
      </c>
      <c r="Q71" s="41">
        <v>7.8078000000000003</v>
      </c>
      <c r="R71" s="40">
        <v>19.557241999999999</v>
      </c>
      <c r="S71" s="40">
        <v>0</v>
      </c>
      <c r="T71" s="45">
        <v>19.557241999999999</v>
      </c>
      <c r="U71" s="26">
        <f t="shared" si="5"/>
        <v>-23.26880811496196</v>
      </c>
      <c r="V71" s="32">
        <f t="shared" si="6"/>
        <v>-27.918353722881783</v>
      </c>
    </row>
    <row r="72" spans="1:22" ht="15" x14ac:dyDescent="0.2">
      <c r="A72" s="42" t="s">
        <v>9</v>
      </c>
      <c r="B72" s="39" t="s">
        <v>40</v>
      </c>
      <c r="C72" s="39" t="s">
        <v>41</v>
      </c>
      <c r="D72" s="39" t="s">
        <v>231</v>
      </c>
      <c r="E72" s="39" t="s">
        <v>232</v>
      </c>
      <c r="F72" s="39" t="s">
        <v>96</v>
      </c>
      <c r="G72" s="39" t="s">
        <v>133</v>
      </c>
      <c r="H72" s="43" t="s">
        <v>134</v>
      </c>
      <c r="I72" s="44">
        <v>1.6</v>
      </c>
      <c r="J72" s="40">
        <v>0</v>
      </c>
      <c r="K72" s="41">
        <v>1.6</v>
      </c>
      <c r="L72" s="40">
        <v>11.92</v>
      </c>
      <c r="M72" s="40">
        <v>0</v>
      </c>
      <c r="N72" s="45">
        <v>11.92</v>
      </c>
      <c r="O72" s="44">
        <v>2.5</v>
      </c>
      <c r="P72" s="40">
        <v>0</v>
      </c>
      <c r="Q72" s="41">
        <v>2.5</v>
      </c>
      <c r="R72" s="40">
        <v>12.54</v>
      </c>
      <c r="S72" s="40">
        <v>0</v>
      </c>
      <c r="T72" s="45">
        <v>12.54</v>
      </c>
      <c r="U72" s="26">
        <f t="shared" si="5"/>
        <v>-36</v>
      </c>
      <c r="V72" s="32">
        <f t="shared" si="6"/>
        <v>-4.9441786283891513</v>
      </c>
    </row>
    <row r="73" spans="1:22" ht="15" x14ac:dyDescent="0.2">
      <c r="A73" s="42" t="s">
        <v>9</v>
      </c>
      <c r="B73" s="39" t="s">
        <v>40</v>
      </c>
      <c r="C73" s="39" t="s">
        <v>41</v>
      </c>
      <c r="D73" s="39" t="s">
        <v>233</v>
      </c>
      <c r="E73" s="39" t="s">
        <v>234</v>
      </c>
      <c r="F73" s="39" t="s">
        <v>96</v>
      </c>
      <c r="G73" s="39" t="s">
        <v>96</v>
      </c>
      <c r="H73" s="43" t="s">
        <v>157</v>
      </c>
      <c r="I73" s="44">
        <v>265.68</v>
      </c>
      <c r="J73" s="40">
        <v>0</v>
      </c>
      <c r="K73" s="41">
        <v>265.68</v>
      </c>
      <c r="L73" s="40">
        <v>265.68</v>
      </c>
      <c r="M73" s="40">
        <v>0</v>
      </c>
      <c r="N73" s="45">
        <v>265.68</v>
      </c>
      <c r="O73" s="44">
        <v>25.256</v>
      </c>
      <c r="P73" s="40">
        <v>0</v>
      </c>
      <c r="Q73" s="41">
        <v>25.256</v>
      </c>
      <c r="R73" s="40">
        <v>103.0324</v>
      </c>
      <c r="S73" s="40">
        <v>0</v>
      </c>
      <c r="T73" s="45">
        <v>103.0324</v>
      </c>
      <c r="U73" s="37" t="s">
        <v>29</v>
      </c>
      <c r="V73" s="38" t="s">
        <v>29</v>
      </c>
    </row>
    <row r="74" spans="1:22" ht="15" x14ac:dyDescent="0.2">
      <c r="A74" s="42" t="s">
        <v>9</v>
      </c>
      <c r="B74" s="39" t="s">
        <v>40</v>
      </c>
      <c r="C74" s="39" t="s">
        <v>32</v>
      </c>
      <c r="D74" s="39" t="s">
        <v>235</v>
      </c>
      <c r="E74" s="39" t="s">
        <v>236</v>
      </c>
      <c r="F74" s="39" t="s">
        <v>54</v>
      </c>
      <c r="G74" s="39" t="s">
        <v>237</v>
      </c>
      <c r="H74" s="43" t="s">
        <v>238</v>
      </c>
      <c r="I74" s="44">
        <v>0</v>
      </c>
      <c r="J74" s="40">
        <v>0</v>
      </c>
      <c r="K74" s="41">
        <v>0</v>
      </c>
      <c r="L74" s="40">
        <v>0</v>
      </c>
      <c r="M74" s="40">
        <v>0</v>
      </c>
      <c r="N74" s="45">
        <v>0</v>
      </c>
      <c r="O74" s="44">
        <v>0</v>
      </c>
      <c r="P74" s="40">
        <v>0</v>
      </c>
      <c r="Q74" s="41">
        <v>0</v>
      </c>
      <c r="R74" s="40">
        <v>48.344999999999999</v>
      </c>
      <c r="S74" s="40">
        <v>0</v>
      </c>
      <c r="T74" s="45">
        <v>48.344999999999999</v>
      </c>
      <c r="U74" s="37" t="s">
        <v>29</v>
      </c>
      <c r="V74" s="38" t="s">
        <v>29</v>
      </c>
    </row>
    <row r="75" spans="1:22" ht="15" x14ac:dyDescent="0.2">
      <c r="A75" s="42" t="s">
        <v>9</v>
      </c>
      <c r="B75" s="39" t="s">
        <v>40</v>
      </c>
      <c r="C75" s="39" t="s">
        <v>41</v>
      </c>
      <c r="D75" s="39" t="s">
        <v>239</v>
      </c>
      <c r="E75" s="39" t="s">
        <v>165</v>
      </c>
      <c r="F75" s="39" t="s">
        <v>44</v>
      </c>
      <c r="G75" s="39" t="s">
        <v>121</v>
      </c>
      <c r="H75" s="43" t="s">
        <v>165</v>
      </c>
      <c r="I75" s="44">
        <v>29.963450999999999</v>
      </c>
      <c r="J75" s="40">
        <v>0</v>
      </c>
      <c r="K75" s="41">
        <v>29.963450999999999</v>
      </c>
      <c r="L75" s="40">
        <v>286.20994899999999</v>
      </c>
      <c r="M75" s="40">
        <v>0</v>
      </c>
      <c r="N75" s="45">
        <v>286.20994899999999</v>
      </c>
      <c r="O75" s="44">
        <v>55.590719999999997</v>
      </c>
      <c r="P75" s="40">
        <v>0</v>
      </c>
      <c r="Q75" s="41">
        <v>55.590719999999997</v>
      </c>
      <c r="R75" s="40">
        <v>273.79566</v>
      </c>
      <c r="S75" s="40">
        <v>0</v>
      </c>
      <c r="T75" s="45">
        <v>273.79566</v>
      </c>
      <c r="U75" s="26">
        <f t="shared" ref="U75:U100" si="7">+((K75/Q75)-1)*100</f>
        <v>-46.099904804255097</v>
      </c>
      <c r="V75" s="32">
        <f t="shared" ref="V75:V100" si="8">+((N75/T75)-1)*100</f>
        <v>4.5341438209794749</v>
      </c>
    </row>
    <row r="76" spans="1:22" ht="15" x14ac:dyDescent="0.2">
      <c r="A76" s="42" t="s">
        <v>9</v>
      </c>
      <c r="B76" s="39" t="s">
        <v>40</v>
      </c>
      <c r="C76" s="39" t="s">
        <v>32</v>
      </c>
      <c r="D76" s="39" t="s">
        <v>240</v>
      </c>
      <c r="E76" s="39" t="s">
        <v>241</v>
      </c>
      <c r="F76" s="39" t="s">
        <v>44</v>
      </c>
      <c r="G76" s="39" t="s">
        <v>242</v>
      </c>
      <c r="H76" s="43" t="s">
        <v>243</v>
      </c>
      <c r="I76" s="44">
        <v>1.08</v>
      </c>
      <c r="J76" s="40">
        <v>0</v>
      </c>
      <c r="K76" s="41">
        <v>1.08</v>
      </c>
      <c r="L76" s="40">
        <v>12.08</v>
      </c>
      <c r="M76" s="40">
        <v>0</v>
      </c>
      <c r="N76" s="45">
        <v>12.08</v>
      </c>
      <c r="O76" s="44">
        <v>0</v>
      </c>
      <c r="P76" s="40">
        <v>0</v>
      </c>
      <c r="Q76" s="41">
        <v>0</v>
      </c>
      <c r="R76" s="40">
        <v>0</v>
      </c>
      <c r="S76" s="40">
        <v>0</v>
      </c>
      <c r="T76" s="45">
        <v>0</v>
      </c>
      <c r="U76" s="37" t="s">
        <v>29</v>
      </c>
      <c r="V76" s="38" t="s">
        <v>29</v>
      </c>
    </row>
    <row r="77" spans="1:22" ht="15" x14ac:dyDescent="0.2">
      <c r="A77" s="42" t="s">
        <v>9</v>
      </c>
      <c r="B77" s="39" t="s">
        <v>40</v>
      </c>
      <c r="C77" s="39" t="s">
        <v>32</v>
      </c>
      <c r="D77" s="39" t="s">
        <v>244</v>
      </c>
      <c r="E77" s="39" t="s">
        <v>245</v>
      </c>
      <c r="F77" s="39" t="s">
        <v>33</v>
      </c>
      <c r="G77" s="39" t="s">
        <v>34</v>
      </c>
      <c r="H77" s="43" t="s">
        <v>78</v>
      </c>
      <c r="I77" s="44">
        <v>128.76164700000001</v>
      </c>
      <c r="J77" s="40">
        <v>15.570729</v>
      </c>
      <c r="K77" s="41">
        <v>144.33237600000001</v>
      </c>
      <c r="L77" s="40">
        <v>925.52185099999997</v>
      </c>
      <c r="M77" s="40">
        <v>69.518586999999997</v>
      </c>
      <c r="N77" s="45">
        <v>995.04043799999999</v>
      </c>
      <c r="O77" s="44">
        <v>194.35981899999999</v>
      </c>
      <c r="P77" s="40">
        <v>10.813961000000001</v>
      </c>
      <c r="Q77" s="41">
        <v>205.17377999999999</v>
      </c>
      <c r="R77" s="40">
        <v>853.75919099999999</v>
      </c>
      <c r="S77" s="40">
        <v>57.719006999999998</v>
      </c>
      <c r="T77" s="45">
        <v>911.47819900000002</v>
      </c>
      <c r="U77" s="26">
        <f t="shared" si="7"/>
        <v>-29.653596088155119</v>
      </c>
      <c r="V77" s="32">
        <f t="shared" si="8"/>
        <v>9.1677715486423885</v>
      </c>
    </row>
    <row r="78" spans="1:22" ht="15" x14ac:dyDescent="0.2">
      <c r="A78" s="42" t="s">
        <v>9</v>
      </c>
      <c r="B78" s="39" t="s">
        <v>40</v>
      </c>
      <c r="C78" s="39" t="s">
        <v>32</v>
      </c>
      <c r="D78" s="39" t="s">
        <v>246</v>
      </c>
      <c r="E78" s="39" t="s">
        <v>247</v>
      </c>
      <c r="F78" s="39" t="s">
        <v>168</v>
      </c>
      <c r="G78" s="39" t="s">
        <v>168</v>
      </c>
      <c r="H78" s="43" t="s">
        <v>248</v>
      </c>
      <c r="I78" s="44">
        <v>13415.013387000001</v>
      </c>
      <c r="J78" s="40">
        <v>0</v>
      </c>
      <c r="K78" s="41">
        <v>13415.013387000001</v>
      </c>
      <c r="L78" s="40">
        <v>79767.686174000002</v>
      </c>
      <c r="M78" s="40">
        <v>0</v>
      </c>
      <c r="N78" s="45">
        <v>79767.686174000002</v>
      </c>
      <c r="O78" s="44">
        <v>16624.81164</v>
      </c>
      <c r="P78" s="40">
        <v>0</v>
      </c>
      <c r="Q78" s="41">
        <v>16624.81164</v>
      </c>
      <c r="R78" s="40">
        <v>82502.367993000007</v>
      </c>
      <c r="S78" s="40">
        <v>0</v>
      </c>
      <c r="T78" s="45">
        <v>82502.367993000007</v>
      </c>
      <c r="U78" s="26">
        <f t="shared" si="7"/>
        <v>-19.307275910886645</v>
      </c>
      <c r="V78" s="32">
        <f t="shared" si="8"/>
        <v>-3.3146707003998133</v>
      </c>
    </row>
    <row r="79" spans="1:22" ht="15" x14ac:dyDescent="0.2">
      <c r="A79" s="42" t="s">
        <v>9</v>
      </c>
      <c r="B79" s="39" t="s">
        <v>75</v>
      </c>
      <c r="C79" s="39" t="s">
        <v>32</v>
      </c>
      <c r="D79" s="39" t="s">
        <v>246</v>
      </c>
      <c r="E79" s="39" t="s">
        <v>247</v>
      </c>
      <c r="F79" s="39" t="s">
        <v>168</v>
      </c>
      <c r="G79" s="39" t="s">
        <v>168</v>
      </c>
      <c r="H79" s="43" t="s">
        <v>248</v>
      </c>
      <c r="I79" s="44">
        <v>4858.5141000000003</v>
      </c>
      <c r="J79" s="40">
        <v>0</v>
      </c>
      <c r="K79" s="41">
        <v>4858.5141000000003</v>
      </c>
      <c r="L79" s="40">
        <v>23720.627700000001</v>
      </c>
      <c r="M79" s="40">
        <v>0</v>
      </c>
      <c r="N79" s="45">
        <v>23720.627700000001</v>
      </c>
      <c r="O79" s="44">
        <v>3959.6039999999998</v>
      </c>
      <c r="P79" s="40">
        <v>0</v>
      </c>
      <c r="Q79" s="41">
        <v>3959.6039999999998</v>
      </c>
      <c r="R79" s="40">
        <v>15940.4058</v>
      </c>
      <c r="S79" s="40">
        <v>0</v>
      </c>
      <c r="T79" s="45">
        <v>15940.4058</v>
      </c>
      <c r="U79" s="26">
        <f t="shared" si="7"/>
        <v>22.702020202020211</v>
      </c>
      <c r="V79" s="32">
        <f t="shared" si="8"/>
        <v>48.80817965123574</v>
      </c>
    </row>
    <row r="80" spans="1:22" ht="15" x14ac:dyDescent="0.2">
      <c r="A80" s="42" t="s">
        <v>9</v>
      </c>
      <c r="B80" s="39" t="s">
        <v>40</v>
      </c>
      <c r="C80" s="39" t="s">
        <v>32</v>
      </c>
      <c r="D80" s="39" t="s">
        <v>249</v>
      </c>
      <c r="E80" s="39" t="s">
        <v>250</v>
      </c>
      <c r="F80" s="39" t="s">
        <v>20</v>
      </c>
      <c r="G80" s="39" t="s">
        <v>117</v>
      </c>
      <c r="H80" s="43" t="s">
        <v>118</v>
      </c>
      <c r="I80" s="44">
        <v>215.61032</v>
      </c>
      <c r="J80" s="40">
        <v>94.276161000000002</v>
      </c>
      <c r="K80" s="41">
        <v>309.886481</v>
      </c>
      <c r="L80" s="40">
        <v>1344.8317730000001</v>
      </c>
      <c r="M80" s="40">
        <v>419.041898</v>
      </c>
      <c r="N80" s="45">
        <v>1763.8736710000001</v>
      </c>
      <c r="O80" s="44">
        <v>200.14213699999999</v>
      </c>
      <c r="P80" s="40">
        <v>52.078538000000002</v>
      </c>
      <c r="Q80" s="41">
        <v>252.220675</v>
      </c>
      <c r="R80" s="40">
        <v>1433.7038930000001</v>
      </c>
      <c r="S80" s="40">
        <v>323.04061899999999</v>
      </c>
      <c r="T80" s="45">
        <v>1756.744512</v>
      </c>
      <c r="U80" s="26">
        <f t="shared" si="7"/>
        <v>22.863235141211156</v>
      </c>
      <c r="V80" s="32">
        <f t="shared" si="8"/>
        <v>0.40581649473228065</v>
      </c>
    </row>
    <row r="81" spans="1:22" ht="15" x14ac:dyDescent="0.2">
      <c r="A81" s="42" t="s">
        <v>9</v>
      </c>
      <c r="B81" s="39" t="s">
        <v>40</v>
      </c>
      <c r="C81" s="39" t="s">
        <v>32</v>
      </c>
      <c r="D81" s="39" t="s">
        <v>251</v>
      </c>
      <c r="E81" s="39" t="s">
        <v>252</v>
      </c>
      <c r="F81" s="39" t="s">
        <v>83</v>
      </c>
      <c r="G81" s="39" t="s">
        <v>83</v>
      </c>
      <c r="H81" s="43" t="s">
        <v>144</v>
      </c>
      <c r="I81" s="44">
        <v>4079.1347000000001</v>
      </c>
      <c r="J81" s="40">
        <v>0</v>
      </c>
      <c r="K81" s="41">
        <v>4079.1347000000001</v>
      </c>
      <c r="L81" s="40">
        <v>18295.5664</v>
      </c>
      <c r="M81" s="40">
        <v>0</v>
      </c>
      <c r="N81" s="45">
        <v>18295.5664</v>
      </c>
      <c r="O81" s="44">
        <v>1596.1289999999999</v>
      </c>
      <c r="P81" s="40">
        <v>0</v>
      </c>
      <c r="Q81" s="41">
        <v>1596.1289999999999</v>
      </c>
      <c r="R81" s="40">
        <v>7716.3128999999999</v>
      </c>
      <c r="S81" s="40">
        <v>0</v>
      </c>
      <c r="T81" s="45">
        <v>7716.3128999999999</v>
      </c>
      <c r="U81" s="37" t="s">
        <v>29</v>
      </c>
      <c r="V81" s="38" t="s">
        <v>29</v>
      </c>
    </row>
    <row r="82" spans="1:22" ht="15" x14ac:dyDescent="0.2">
      <c r="A82" s="42" t="s">
        <v>9</v>
      </c>
      <c r="B82" s="39" t="s">
        <v>40</v>
      </c>
      <c r="C82" s="39" t="s">
        <v>32</v>
      </c>
      <c r="D82" s="39" t="s">
        <v>251</v>
      </c>
      <c r="E82" s="39" t="s">
        <v>253</v>
      </c>
      <c r="F82" s="39" t="s">
        <v>83</v>
      </c>
      <c r="G82" s="39" t="s">
        <v>83</v>
      </c>
      <c r="H82" s="43" t="s">
        <v>254</v>
      </c>
      <c r="I82" s="44">
        <v>0</v>
      </c>
      <c r="J82" s="40">
        <v>83.829899999999995</v>
      </c>
      <c r="K82" s="41">
        <v>83.829899999999995</v>
      </c>
      <c r="L82" s="40">
        <v>0</v>
      </c>
      <c r="M82" s="40">
        <v>549.798</v>
      </c>
      <c r="N82" s="45">
        <v>549.798</v>
      </c>
      <c r="O82" s="44">
        <v>0</v>
      </c>
      <c r="P82" s="40">
        <v>38.8202</v>
      </c>
      <c r="Q82" s="41">
        <v>38.8202</v>
      </c>
      <c r="R82" s="40">
        <v>0</v>
      </c>
      <c r="S82" s="40">
        <v>313.13290000000001</v>
      </c>
      <c r="T82" s="45">
        <v>313.13290000000001</v>
      </c>
      <c r="U82" s="37" t="s">
        <v>29</v>
      </c>
      <c r="V82" s="32">
        <f t="shared" si="8"/>
        <v>75.579761819981229</v>
      </c>
    </row>
    <row r="83" spans="1:22" ht="15" x14ac:dyDescent="0.2">
      <c r="A83" s="42" t="s">
        <v>9</v>
      </c>
      <c r="B83" s="39" t="s">
        <v>40</v>
      </c>
      <c r="C83" s="39" t="s">
        <v>32</v>
      </c>
      <c r="D83" s="39" t="s">
        <v>31</v>
      </c>
      <c r="E83" s="39" t="s">
        <v>255</v>
      </c>
      <c r="F83" s="39" t="s">
        <v>21</v>
      </c>
      <c r="G83" s="39" t="s">
        <v>256</v>
      </c>
      <c r="H83" s="43" t="s">
        <v>257</v>
      </c>
      <c r="I83" s="44">
        <v>15892.397875000001</v>
      </c>
      <c r="J83" s="40">
        <v>0</v>
      </c>
      <c r="K83" s="41">
        <v>15892.397875000001</v>
      </c>
      <c r="L83" s="40">
        <v>75148.122669000004</v>
      </c>
      <c r="M83" s="40">
        <v>0</v>
      </c>
      <c r="N83" s="45">
        <v>75148.122669000004</v>
      </c>
      <c r="O83" s="44">
        <v>0</v>
      </c>
      <c r="P83" s="40">
        <v>0</v>
      </c>
      <c r="Q83" s="41">
        <v>0</v>
      </c>
      <c r="R83" s="40">
        <v>0</v>
      </c>
      <c r="S83" s="40">
        <v>0</v>
      </c>
      <c r="T83" s="45">
        <v>0</v>
      </c>
      <c r="U83" s="37" t="s">
        <v>29</v>
      </c>
      <c r="V83" s="38" t="s">
        <v>29</v>
      </c>
    </row>
    <row r="84" spans="1:22" ht="15" x14ac:dyDescent="0.2">
      <c r="A84" s="42" t="s">
        <v>9</v>
      </c>
      <c r="B84" s="39" t="s">
        <v>40</v>
      </c>
      <c r="C84" s="39" t="s">
        <v>32</v>
      </c>
      <c r="D84" s="39" t="s">
        <v>31</v>
      </c>
      <c r="E84" s="39" t="s">
        <v>258</v>
      </c>
      <c r="F84" s="39" t="s">
        <v>259</v>
      </c>
      <c r="G84" s="39" t="s">
        <v>260</v>
      </c>
      <c r="H84" s="43" t="s">
        <v>261</v>
      </c>
      <c r="I84" s="44">
        <v>5302.2332399999996</v>
      </c>
      <c r="J84" s="40">
        <v>0</v>
      </c>
      <c r="K84" s="41">
        <v>5302.2332399999996</v>
      </c>
      <c r="L84" s="40">
        <v>25065.27189</v>
      </c>
      <c r="M84" s="40">
        <v>0</v>
      </c>
      <c r="N84" s="45">
        <v>25065.27189</v>
      </c>
      <c r="O84" s="44">
        <v>3731.9257200000002</v>
      </c>
      <c r="P84" s="40">
        <v>0</v>
      </c>
      <c r="Q84" s="41">
        <v>3731.9257200000002</v>
      </c>
      <c r="R84" s="40">
        <v>15105.339075</v>
      </c>
      <c r="S84" s="40">
        <v>0</v>
      </c>
      <c r="T84" s="45">
        <v>15105.339075</v>
      </c>
      <c r="U84" s="26">
        <f t="shared" si="7"/>
        <v>42.077673507392291</v>
      </c>
      <c r="V84" s="32">
        <f t="shared" si="8"/>
        <v>65.936506062840564</v>
      </c>
    </row>
    <row r="85" spans="1:22" ht="15" x14ac:dyDescent="0.2">
      <c r="A85" s="42" t="s">
        <v>9</v>
      </c>
      <c r="B85" s="39" t="s">
        <v>40</v>
      </c>
      <c r="C85" s="39" t="s">
        <v>32</v>
      </c>
      <c r="D85" s="39" t="s">
        <v>31</v>
      </c>
      <c r="E85" s="39" t="s">
        <v>262</v>
      </c>
      <c r="F85" s="39" t="s">
        <v>259</v>
      </c>
      <c r="G85" s="39" t="s">
        <v>260</v>
      </c>
      <c r="H85" s="43" t="s">
        <v>261</v>
      </c>
      <c r="I85" s="44">
        <v>1481.949846</v>
      </c>
      <c r="J85" s="40">
        <v>0</v>
      </c>
      <c r="K85" s="41">
        <v>1481.949846</v>
      </c>
      <c r="L85" s="40">
        <v>18422.827969000002</v>
      </c>
      <c r="M85" s="40">
        <v>0</v>
      </c>
      <c r="N85" s="45">
        <v>18422.827969000002</v>
      </c>
      <c r="O85" s="44">
        <v>3784.43426</v>
      </c>
      <c r="P85" s="40">
        <v>0</v>
      </c>
      <c r="Q85" s="41">
        <v>3784.43426</v>
      </c>
      <c r="R85" s="40">
        <v>13423.005687999999</v>
      </c>
      <c r="S85" s="40">
        <v>0</v>
      </c>
      <c r="T85" s="45">
        <v>13423.005687999999</v>
      </c>
      <c r="U85" s="26">
        <f t="shared" si="7"/>
        <v>-60.840914541345484</v>
      </c>
      <c r="V85" s="32">
        <f t="shared" si="8"/>
        <v>37.24815735919551</v>
      </c>
    </row>
    <row r="86" spans="1:22" ht="15" x14ac:dyDescent="0.2">
      <c r="A86" s="42" t="s">
        <v>9</v>
      </c>
      <c r="B86" s="39" t="s">
        <v>75</v>
      </c>
      <c r="C86" s="39" t="s">
        <v>32</v>
      </c>
      <c r="D86" s="39" t="s">
        <v>31</v>
      </c>
      <c r="E86" s="39" t="s">
        <v>258</v>
      </c>
      <c r="F86" s="39" t="s">
        <v>259</v>
      </c>
      <c r="G86" s="39" t="s">
        <v>260</v>
      </c>
      <c r="H86" s="43" t="s">
        <v>261</v>
      </c>
      <c r="I86" s="44">
        <v>1605.6767890000001</v>
      </c>
      <c r="J86" s="40">
        <v>0</v>
      </c>
      <c r="K86" s="41">
        <v>1605.6767890000001</v>
      </c>
      <c r="L86" s="40">
        <v>7569.8948600000003</v>
      </c>
      <c r="M86" s="40">
        <v>0</v>
      </c>
      <c r="N86" s="45">
        <v>7569.8948600000003</v>
      </c>
      <c r="O86" s="44">
        <v>549.46890099999996</v>
      </c>
      <c r="P86" s="40">
        <v>0</v>
      </c>
      <c r="Q86" s="41">
        <v>549.46890099999996</v>
      </c>
      <c r="R86" s="40">
        <v>3492.9114760000002</v>
      </c>
      <c r="S86" s="40">
        <v>0</v>
      </c>
      <c r="T86" s="45">
        <v>3492.9114760000002</v>
      </c>
      <c r="U86" s="37" t="s">
        <v>29</v>
      </c>
      <c r="V86" s="38" t="s">
        <v>29</v>
      </c>
    </row>
    <row r="87" spans="1:22" ht="15" x14ac:dyDescent="0.2">
      <c r="A87" s="42" t="s">
        <v>9</v>
      </c>
      <c r="B87" s="39" t="s">
        <v>40</v>
      </c>
      <c r="C87" s="39" t="s">
        <v>32</v>
      </c>
      <c r="D87" s="39" t="s">
        <v>31</v>
      </c>
      <c r="E87" s="39" t="s">
        <v>263</v>
      </c>
      <c r="F87" s="39" t="s">
        <v>259</v>
      </c>
      <c r="G87" s="39" t="s">
        <v>260</v>
      </c>
      <c r="H87" s="43" t="s">
        <v>261</v>
      </c>
      <c r="I87" s="44">
        <v>2352.5087699999999</v>
      </c>
      <c r="J87" s="40">
        <v>0</v>
      </c>
      <c r="K87" s="41">
        <v>2352.5087699999999</v>
      </c>
      <c r="L87" s="40">
        <v>2352.5087699999999</v>
      </c>
      <c r="M87" s="40">
        <v>0</v>
      </c>
      <c r="N87" s="45">
        <v>2352.5087699999999</v>
      </c>
      <c r="O87" s="44">
        <v>762.381575</v>
      </c>
      <c r="P87" s="40">
        <v>0</v>
      </c>
      <c r="Q87" s="41">
        <v>762.381575</v>
      </c>
      <c r="R87" s="40">
        <v>12769.147981</v>
      </c>
      <c r="S87" s="40">
        <v>0</v>
      </c>
      <c r="T87" s="45">
        <v>12769.147981</v>
      </c>
      <c r="U87" s="37" t="s">
        <v>29</v>
      </c>
      <c r="V87" s="32">
        <f t="shared" si="8"/>
        <v>-81.576619101756492</v>
      </c>
    </row>
    <row r="88" spans="1:22" ht="15" x14ac:dyDescent="0.2">
      <c r="A88" s="42" t="s">
        <v>9</v>
      </c>
      <c r="B88" s="39" t="s">
        <v>75</v>
      </c>
      <c r="C88" s="39" t="s">
        <v>32</v>
      </c>
      <c r="D88" s="39" t="s">
        <v>31</v>
      </c>
      <c r="E88" s="39" t="s">
        <v>262</v>
      </c>
      <c r="F88" s="39" t="s">
        <v>259</v>
      </c>
      <c r="G88" s="39" t="s">
        <v>260</v>
      </c>
      <c r="H88" s="43" t="s">
        <v>261</v>
      </c>
      <c r="I88" s="44">
        <v>104.50979100000001</v>
      </c>
      <c r="J88" s="40">
        <v>0</v>
      </c>
      <c r="K88" s="41">
        <v>104.50979100000001</v>
      </c>
      <c r="L88" s="40">
        <v>1720.5965590000001</v>
      </c>
      <c r="M88" s="40">
        <v>0</v>
      </c>
      <c r="N88" s="45">
        <v>1720.5965590000001</v>
      </c>
      <c r="O88" s="44">
        <v>1282.7774340000001</v>
      </c>
      <c r="P88" s="40">
        <v>0</v>
      </c>
      <c r="Q88" s="41">
        <v>1282.7774340000001</v>
      </c>
      <c r="R88" s="40">
        <v>5992.8558810000004</v>
      </c>
      <c r="S88" s="40">
        <v>0</v>
      </c>
      <c r="T88" s="45">
        <v>5992.8558810000004</v>
      </c>
      <c r="U88" s="26">
        <f t="shared" si="7"/>
        <v>-91.852850835229148</v>
      </c>
      <c r="V88" s="32">
        <f t="shared" si="8"/>
        <v>-71.289205127474347</v>
      </c>
    </row>
    <row r="89" spans="1:22" ht="15" x14ac:dyDescent="0.2">
      <c r="A89" s="42" t="s">
        <v>9</v>
      </c>
      <c r="B89" s="39" t="s">
        <v>75</v>
      </c>
      <c r="C89" s="39" t="s">
        <v>32</v>
      </c>
      <c r="D89" s="39" t="s">
        <v>31</v>
      </c>
      <c r="E89" s="39" t="s">
        <v>255</v>
      </c>
      <c r="F89" s="39" t="s">
        <v>21</v>
      </c>
      <c r="G89" s="39" t="s">
        <v>256</v>
      </c>
      <c r="H89" s="43" t="s">
        <v>257</v>
      </c>
      <c r="I89" s="44">
        <v>310.57937900000002</v>
      </c>
      <c r="J89" s="40">
        <v>0</v>
      </c>
      <c r="K89" s="41">
        <v>310.57937900000002</v>
      </c>
      <c r="L89" s="40">
        <v>1456.117088</v>
      </c>
      <c r="M89" s="40">
        <v>0</v>
      </c>
      <c r="N89" s="45">
        <v>1456.117088</v>
      </c>
      <c r="O89" s="44">
        <v>0</v>
      </c>
      <c r="P89" s="40">
        <v>0</v>
      </c>
      <c r="Q89" s="41">
        <v>0</v>
      </c>
      <c r="R89" s="40">
        <v>0</v>
      </c>
      <c r="S89" s="40">
        <v>0</v>
      </c>
      <c r="T89" s="45">
        <v>0</v>
      </c>
      <c r="U89" s="37" t="s">
        <v>29</v>
      </c>
      <c r="V89" s="38" t="s">
        <v>29</v>
      </c>
    </row>
    <row r="90" spans="1:22" ht="15" x14ac:dyDescent="0.2">
      <c r="A90" s="42" t="s">
        <v>9</v>
      </c>
      <c r="B90" s="39" t="s">
        <v>75</v>
      </c>
      <c r="C90" s="39" t="s">
        <v>32</v>
      </c>
      <c r="D90" s="39" t="s">
        <v>31</v>
      </c>
      <c r="E90" s="39" t="s">
        <v>263</v>
      </c>
      <c r="F90" s="39" t="s">
        <v>259</v>
      </c>
      <c r="G90" s="39" t="s">
        <v>260</v>
      </c>
      <c r="H90" s="43" t="s">
        <v>261</v>
      </c>
      <c r="I90" s="44">
        <v>102.00979599999999</v>
      </c>
      <c r="J90" s="40">
        <v>0</v>
      </c>
      <c r="K90" s="41">
        <v>102.00979599999999</v>
      </c>
      <c r="L90" s="40">
        <v>312.74937399999999</v>
      </c>
      <c r="M90" s="40">
        <v>0</v>
      </c>
      <c r="N90" s="45">
        <v>312.74937399999999</v>
      </c>
      <c r="O90" s="44">
        <v>307.78938399999998</v>
      </c>
      <c r="P90" s="40">
        <v>0</v>
      </c>
      <c r="Q90" s="41">
        <v>307.78938399999998</v>
      </c>
      <c r="R90" s="40">
        <v>1278.4370080000001</v>
      </c>
      <c r="S90" s="40">
        <v>0</v>
      </c>
      <c r="T90" s="45">
        <v>1278.4370080000001</v>
      </c>
      <c r="U90" s="26">
        <f t="shared" si="7"/>
        <v>-66.857272764157443</v>
      </c>
      <c r="V90" s="32">
        <f t="shared" si="8"/>
        <v>-75.536583183768414</v>
      </c>
    </row>
    <row r="91" spans="1:22" ht="15" x14ac:dyDescent="0.2">
      <c r="A91" s="42" t="s">
        <v>9</v>
      </c>
      <c r="B91" s="39" t="s">
        <v>40</v>
      </c>
      <c r="C91" s="39" t="s">
        <v>32</v>
      </c>
      <c r="D91" s="39" t="s">
        <v>31</v>
      </c>
      <c r="E91" s="39" t="s">
        <v>265</v>
      </c>
      <c r="F91" s="39" t="s">
        <v>21</v>
      </c>
      <c r="G91" s="39" t="s">
        <v>256</v>
      </c>
      <c r="H91" s="43" t="s">
        <v>257</v>
      </c>
      <c r="I91" s="44">
        <v>0</v>
      </c>
      <c r="J91" s="40">
        <v>0</v>
      </c>
      <c r="K91" s="41">
        <v>0</v>
      </c>
      <c r="L91" s="40">
        <v>0</v>
      </c>
      <c r="M91" s="40">
        <v>0</v>
      </c>
      <c r="N91" s="45">
        <v>0</v>
      </c>
      <c r="O91" s="44">
        <v>416.18180000000001</v>
      </c>
      <c r="P91" s="40">
        <v>0</v>
      </c>
      <c r="Q91" s="41">
        <v>416.18180000000001</v>
      </c>
      <c r="R91" s="40">
        <v>416.18180000000001</v>
      </c>
      <c r="S91" s="40">
        <v>0</v>
      </c>
      <c r="T91" s="45">
        <v>416.18180000000001</v>
      </c>
      <c r="U91" s="37" t="s">
        <v>29</v>
      </c>
      <c r="V91" s="38" t="s">
        <v>29</v>
      </c>
    </row>
    <row r="92" spans="1:22" ht="15" x14ac:dyDescent="0.2">
      <c r="A92" s="42" t="s">
        <v>9</v>
      </c>
      <c r="B92" s="39" t="s">
        <v>40</v>
      </c>
      <c r="C92" s="39" t="s">
        <v>32</v>
      </c>
      <c r="D92" s="39" t="s">
        <v>31</v>
      </c>
      <c r="E92" s="39" t="s">
        <v>264</v>
      </c>
      <c r="F92" s="39" t="s">
        <v>21</v>
      </c>
      <c r="G92" s="39" t="s">
        <v>256</v>
      </c>
      <c r="H92" s="43" t="s">
        <v>257</v>
      </c>
      <c r="I92" s="44">
        <v>0</v>
      </c>
      <c r="J92" s="40">
        <v>0</v>
      </c>
      <c r="K92" s="41">
        <v>0</v>
      </c>
      <c r="L92" s="40">
        <v>0</v>
      </c>
      <c r="M92" s="40">
        <v>0</v>
      </c>
      <c r="N92" s="45">
        <v>0</v>
      </c>
      <c r="O92" s="44">
        <v>13077.709150000001</v>
      </c>
      <c r="P92" s="40">
        <v>0</v>
      </c>
      <c r="Q92" s="41">
        <v>13077.709150000001</v>
      </c>
      <c r="R92" s="40">
        <v>66710.930991000001</v>
      </c>
      <c r="S92" s="40">
        <v>0</v>
      </c>
      <c r="T92" s="45">
        <v>66710.930991000001</v>
      </c>
      <c r="U92" s="37" t="s">
        <v>29</v>
      </c>
      <c r="V92" s="38" t="s">
        <v>29</v>
      </c>
    </row>
    <row r="93" spans="1:22" ht="15" x14ac:dyDescent="0.2">
      <c r="A93" s="42" t="s">
        <v>9</v>
      </c>
      <c r="B93" s="39" t="s">
        <v>75</v>
      </c>
      <c r="C93" s="39" t="s">
        <v>32</v>
      </c>
      <c r="D93" s="39" t="s">
        <v>31</v>
      </c>
      <c r="E93" s="39" t="s">
        <v>265</v>
      </c>
      <c r="F93" s="39" t="s">
        <v>21</v>
      </c>
      <c r="G93" s="39" t="s">
        <v>256</v>
      </c>
      <c r="H93" s="43" t="s">
        <v>257</v>
      </c>
      <c r="I93" s="44">
        <v>0</v>
      </c>
      <c r="J93" s="40">
        <v>0</v>
      </c>
      <c r="K93" s="41">
        <v>0</v>
      </c>
      <c r="L93" s="40">
        <v>0</v>
      </c>
      <c r="M93" s="40">
        <v>0</v>
      </c>
      <c r="N93" s="45">
        <v>0</v>
      </c>
      <c r="O93" s="44">
        <v>242.57951499999999</v>
      </c>
      <c r="P93" s="40">
        <v>0</v>
      </c>
      <c r="Q93" s="41">
        <v>242.57951499999999</v>
      </c>
      <c r="R93" s="40">
        <v>1220.4670779999999</v>
      </c>
      <c r="S93" s="40">
        <v>0</v>
      </c>
      <c r="T93" s="45">
        <v>1220.4670779999999</v>
      </c>
      <c r="U93" s="37" t="s">
        <v>29</v>
      </c>
      <c r="V93" s="38" t="s">
        <v>29</v>
      </c>
    </row>
    <row r="94" spans="1:22" ht="15" x14ac:dyDescent="0.2">
      <c r="A94" s="42" t="s">
        <v>9</v>
      </c>
      <c r="B94" s="39" t="s">
        <v>40</v>
      </c>
      <c r="C94" s="39" t="s">
        <v>32</v>
      </c>
      <c r="D94" s="39" t="s">
        <v>266</v>
      </c>
      <c r="E94" s="39" t="s">
        <v>267</v>
      </c>
      <c r="F94" s="39" t="s">
        <v>20</v>
      </c>
      <c r="G94" s="39" t="s">
        <v>180</v>
      </c>
      <c r="H94" s="43" t="s">
        <v>268</v>
      </c>
      <c r="I94" s="44">
        <v>0</v>
      </c>
      <c r="J94" s="40">
        <v>37.835999999999999</v>
      </c>
      <c r="K94" s="41">
        <v>37.835999999999999</v>
      </c>
      <c r="L94" s="40">
        <v>0</v>
      </c>
      <c r="M94" s="40">
        <v>278.33440000000002</v>
      </c>
      <c r="N94" s="45">
        <v>278.33440000000002</v>
      </c>
      <c r="O94" s="44">
        <v>0</v>
      </c>
      <c r="P94" s="40">
        <v>0</v>
      </c>
      <c r="Q94" s="41">
        <v>0</v>
      </c>
      <c r="R94" s="40">
        <v>0</v>
      </c>
      <c r="S94" s="40">
        <v>0</v>
      </c>
      <c r="T94" s="45">
        <v>0</v>
      </c>
      <c r="U94" s="37" t="s">
        <v>29</v>
      </c>
      <c r="V94" s="38" t="s">
        <v>29</v>
      </c>
    </row>
    <row r="95" spans="1:22" ht="15" x14ac:dyDescent="0.2">
      <c r="A95" s="42" t="s">
        <v>9</v>
      </c>
      <c r="B95" s="39" t="s">
        <v>40</v>
      </c>
      <c r="C95" s="39" t="s">
        <v>32</v>
      </c>
      <c r="D95" s="39" t="s">
        <v>269</v>
      </c>
      <c r="E95" s="39" t="s">
        <v>174</v>
      </c>
      <c r="F95" s="39" t="s">
        <v>33</v>
      </c>
      <c r="G95" s="39" t="s">
        <v>34</v>
      </c>
      <c r="H95" s="43" t="s">
        <v>34</v>
      </c>
      <c r="I95" s="44">
        <v>151.99389400000001</v>
      </c>
      <c r="J95" s="40">
        <v>169.65229400000001</v>
      </c>
      <c r="K95" s="41">
        <v>321.646188</v>
      </c>
      <c r="L95" s="40">
        <v>755.63366900000005</v>
      </c>
      <c r="M95" s="40">
        <v>589.26420700000006</v>
      </c>
      <c r="N95" s="45">
        <v>1344.897876</v>
      </c>
      <c r="O95" s="44">
        <v>102.170367</v>
      </c>
      <c r="P95" s="40">
        <v>151.35462999999999</v>
      </c>
      <c r="Q95" s="41">
        <v>253.52499700000001</v>
      </c>
      <c r="R95" s="40">
        <v>558.65822100000003</v>
      </c>
      <c r="S95" s="40">
        <v>816.19671300000005</v>
      </c>
      <c r="T95" s="45">
        <v>1374.854934</v>
      </c>
      <c r="U95" s="26">
        <f t="shared" si="7"/>
        <v>26.869615148836768</v>
      </c>
      <c r="V95" s="32">
        <f t="shared" si="8"/>
        <v>-2.1789250094075729</v>
      </c>
    </row>
    <row r="96" spans="1:22" ht="15" x14ac:dyDescent="0.2">
      <c r="A96" s="42" t="s">
        <v>9</v>
      </c>
      <c r="B96" s="39" t="s">
        <v>40</v>
      </c>
      <c r="C96" s="39" t="s">
        <v>32</v>
      </c>
      <c r="D96" s="39" t="s">
        <v>269</v>
      </c>
      <c r="E96" s="39" t="s">
        <v>270</v>
      </c>
      <c r="F96" s="39" t="s">
        <v>33</v>
      </c>
      <c r="G96" s="39" t="s">
        <v>34</v>
      </c>
      <c r="H96" s="43" t="s">
        <v>271</v>
      </c>
      <c r="I96" s="44">
        <v>14.105302</v>
      </c>
      <c r="J96" s="40">
        <v>47.887712999999998</v>
      </c>
      <c r="K96" s="41">
        <v>61.993015</v>
      </c>
      <c r="L96" s="40">
        <v>54.020028000000003</v>
      </c>
      <c r="M96" s="40">
        <v>234.10195100000001</v>
      </c>
      <c r="N96" s="45">
        <v>288.12198000000001</v>
      </c>
      <c r="O96" s="44">
        <v>30.008509</v>
      </c>
      <c r="P96" s="40">
        <v>66.816451000000001</v>
      </c>
      <c r="Q96" s="41">
        <v>96.824960000000004</v>
      </c>
      <c r="R96" s="40">
        <v>81.493719999999996</v>
      </c>
      <c r="S96" s="40">
        <v>305.48039299999999</v>
      </c>
      <c r="T96" s="45">
        <v>386.97411299999999</v>
      </c>
      <c r="U96" s="26">
        <f t="shared" si="7"/>
        <v>-35.974138280046795</v>
      </c>
      <c r="V96" s="32">
        <f t="shared" si="8"/>
        <v>-25.54489555739352</v>
      </c>
    </row>
    <row r="97" spans="1:22" ht="15" x14ac:dyDescent="0.2">
      <c r="A97" s="42" t="s">
        <v>9</v>
      </c>
      <c r="B97" s="39" t="s">
        <v>40</v>
      </c>
      <c r="C97" s="39" t="s">
        <v>32</v>
      </c>
      <c r="D97" s="39" t="s">
        <v>269</v>
      </c>
      <c r="E97" s="39" t="s">
        <v>272</v>
      </c>
      <c r="F97" s="39" t="s">
        <v>33</v>
      </c>
      <c r="G97" s="39" t="s">
        <v>34</v>
      </c>
      <c r="H97" s="43" t="s">
        <v>78</v>
      </c>
      <c r="I97" s="44">
        <v>16.731279000000001</v>
      </c>
      <c r="J97" s="40">
        <v>10.299237</v>
      </c>
      <c r="K97" s="41">
        <v>27.030515999999999</v>
      </c>
      <c r="L97" s="40">
        <v>126.276089</v>
      </c>
      <c r="M97" s="40">
        <v>69.870401999999999</v>
      </c>
      <c r="N97" s="45">
        <v>196.14649199999999</v>
      </c>
      <c r="O97" s="44">
        <v>8.7666970000000006</v>
      </c>
      <c r="P97" s="40">
        <v>16.680841999999998</v>
      </c>
      <c r="Q97" s="41">
        <v>25.447538000000002</v>
      </c>
      <c r="R97" s="40">
        <v>90.524179000000004</v>
      </c>
      <c r="S97" s="40">
        <v>115.750069</v>
      </c>
      <c r="T97" s="45">
        <v>206.274248</v>
      </c>
      <c r="U97" s="26">
        <f t="shared" si="7"/>
        <v>6.2205546171106851</v>
      </c>
      <c r="V97" s="32">
        <f t="shared" si="8"/>
        <v>-4.9098499198019123</v>
      </c>
    </row>
    <row r="98" spans="1:22" ht="15" x14ac:dyDescent="0.2">
      <c r="A98" s="42" t="s">
        <v>9</v>
      </c>
      <c r="B98" s="39" t="s">
        <v>40</v>
      </c>
      <c r="C98" s="39" t="s">
        <v>32</v>
      </c>
      <c r="D98" s="39" t="s">
        <v>269</v>
      </c>
      <c r="E98" s="39" t="s">
        <v>273</v>
      </c>
      <c r="F98" s="39" t="s">
        <v>33</v>
      </c>
      <c r="G98" s="39" t="s">
        <v>34</v>
      </c>
      <c r="H98" s="43" t="s">
        <v>34</v>
      </c>
      <c r="I98" s="44">
        <v>6.9900209999999996</v>
      </c>
      <c r="J98" s="40">
        <v>36.179949999999998</v>
      </c>
      <c r="K98" s="41">
        <v>43.169970999999997</v>
      </c>
      <c r="L98" s="40">
        <v>52.866528000000002</v>
      </c>
      <c r="M98" s="40">
        <v>118.80540999999999</v>
      </c>
      <c r="N98" s="45">
        <v>171.67193800000001</v>
      </c>
      <c r="O98" s="44">
        <v>0</v>
      </c>
      <c r="P98" s="40">
        <v>20.271177999999999</v>
      </c>
      <c r="Q98" s="41">
        <v>20.271177999999999</v>
      </c>
      <c r="R98" s="40">
        <v>0</v>
      </c>
      <c r="S98" s="40">
        <v>108.00667199999999</v>
      </c>
      <c r="T98" s="45">
        <v>108.00667199999999</v>
      </c>
      <c r="U98" s="37" t="s">
        <v>29</v>
      </c>
      <c r="V98" s="32">
        <f t="shared" si="8"/>
        <v>58.945678837322227</v>
      </c>
    </row>
    <row r="99" spans="1:22" ht="15" x14ac:dyDescent="0.2">
      <c r="A99" s="42" t="s">
        <v>9</v>
      </c>
      <c r="B99" s="39" t="s">
        <v>40</v>
      </c>
      <c r="C99" s="39" t="s">
        <v>32</v>
      </c>
      <c r="D99" s="39" t="s">
        <v>269</v>
      </c>
      <c r="E99" s="39" t="s">
        <v>274</v>
      </c>
      <c r="F99" s="39" t="s">
        <v>33</v>
      </c>
      <c r="G99" s="39" t="s">
        <v>34</v>
      </c>
      <c r="H99" s="43" t="s">
        <v>271</v>
      </c>
      <c r="I99" s="44">
        <v>0</v>
      </c>
      <c r="J99" s="40">
        <v>1.3115239999999999</v>
      </c>
      <c r="K99" s="41">
        <v>1.3115239999999999</v>
      </c>
      <c r="L99" s="40">
        <v>0</v>
      </c>
      <c r="M99" s="40">
        <v>12.072373000000001</v>
      </c>
      <c r="N99" s="45">
        <v>12.072373000000001</v>
      </c>
      <c r="O99" s="44">
        <v>0</v>
      </c>
      <c r="P99" s="40">
        <v>0.892517</v>
      </c>
      <c r="Q99" s="41">
        <v>0.892517</v>
      </c>
      <c r="R99" s="40">
        <v>0</v>
      </c>
      <c r="S99" s="40">
        <v>10.047651999999999</v>
      </c>
      <c r="T99" s="45">
        <v>10.047651999999999</v>
      </c>
      <c r="U99" s="26">
        <f t="shared" si="7"/>
        <v>46.946668802947158</v>
      </c>
      <c r="V99" s="32">
        <f t="shared" si="8"/>
        <v>20.151185570519381</v>
      </c>
    </row>
    <row r="100" spans="1:22" ht="15" x14ac:dyDescent="0.2">
      <c r="A100" s="42" t="s">
        <v>9</v>
      </c>
      <c r="B100" s="39" t="s">
        <v>40</v>
      </c>
      <c r="C100" s="39" t="s">
        <v>32</v>
      </c>
      <c r="D100" s="39" t="s">
        <v>269</v>
      </c>
      <c r="E100" s="39" t="s">
        <v>275</v>
      </c>
      <c r="F100" s="39" t="s">
        <v>33</v>
      </c>
      <c r="G100" s="39" t="s">
        <v>34</v>
      </c>
      <c r="H100" s="43" t="s">
        <v>271</v>
      </c>
      <c r="I100" s="44">
        <v>0</v>
      </c>
      <c r="J100" s="40">
        <v>0</v>
      </c>
      <c r="K100" s="41">
        <v>0</v>
      </c>
      <c r="L100" s="40">
        <v>0</v>
      </c>
      <c r="M100" s="40">
        <v>0</v>
      </c>
      <c r="N100" s="45">
        <v>0</v>
      </c>
      <c r="O100" s="44">
        <v>0</v>
      </c>
      <c r="P100" s="40">
        <v>7.5600000000000005E-4</v>
      </c>
      <c r="Q100" s="41">
        <v>7.5600000000000005E-4</v>
      </c>
      <c r="R100" s="40">
        <v>0</v>
      </c>
      <c r="S100" s="40">
        <v>7.5600000000000005E-4</v>
      </c>
      <c r="T100" s="45">
        <v>7.5600000000000005E-4</v>
      </c>
      <c r="U100" s="37" t="s">
        <v>29</v>
      </c>
      <c r="V100" s="38" t="s">
        <v>29</v>
      </c>
    </row>
    <row r="101" spans="1:22" ht="15" x14ac:dyDescent="0.2">
      <c r="A101" s="42"/>
      <c r="B101" s="39"/>
      <c r="C101" s="39"/>
      <c r="D101" s="39"/>
      <c r="E101" s="39"/>
      <c r="F101" s="39"/>
      <c r="G101" s="39"/>
      <c r="H101" s="43"/>
      <c r="I101" s="44"/>
      <c r="J101" s="40"/>
      <c r="K101" s="41"/>
      <c r="L101" s="40"/>
      <c r="M101" s="40"/>
      <c r="N101" s="45"/>
      <c r="O101" s="44"/>
      <c r="P101" s="40"/>
      <c r="Q101" s="41"/>
      <c r="R101" s="40"/>
      <c r="S101" s="40"/>
      <c r="T101" s="45"/>
      <c r="U101" s="27"/>
      <c r="V101" s="33"/>
    </row>
    <row r="102" spans="1:22" ht="20.25" x14ac:dyDescent="0.3">
      <c r="A102" s="62" t="s">
        <v>9</v>
      </c>
      <c r="B102" s="63"/>
      <c r="C102" s="63"/>
      <c r="D102" s="63"/>
      <c r="E102" s="63"/>
      <c r="F102" s="63"/>
      <c r="G102" s="63"/>
      <c r="H102" s="64"/>
      <c r="I102" s="21">
        <f>SUM(I6:I100)</f>
        <v>103129.96163000002</v>
      </c>
      <c r="J102" s="14">
        <f>SUM(J6:J100)</f>
        <v>3815.7378440000016</v>
      </c>
      <c r="K102" s="14">
        <f>SUM(K6:K100)</f>
        <v>106945.69947399998</v>
      </c>
      <c r="L102" s="14">
        <f>SUM(L6:L100)</f>
        <v>531956.99106699997</v>
      </c>
      <c r="M102" s="14">
        <f>SUM(M6:M100)</f>
        <v>15786.641256000003</v>
      </c>
      <c r="N102" s="22">
        <f>SUM(N6:N100)</f>
        <v>547743.63232300011</v>
      </c>
      <c r="O102" s="21">
        <f>SUM(O6:O100)</f>
        <v>105484.04102700001</v>
      </c>
      <c r="P102" s="14">
        <f>SUM(P6:P100)</f>
        <v>3793.8298040000004</v>
      </c>
      <c r="Q102" s="14">
        <f>SUM(Q6:Q100)</f>
        <v>109277.87083</v>
      </c>
      <c r="R102" s="14">
        <f>SUM(R6:R100)</f>
        <v>484445.60437399999</v>
      </c>
      <c r="S102" s="14">
        <f>SUM(S6:S100)</f>
        <v>17806.387889000009</v>
      </c>
      <c r="T102" s="22">
        <f>SUM(T6:T100)</f>
        <v>502251.992264</v>
      </c>
      <c r="U102" s="28">
        <f>+((K102/Q102)-1)*100</f>
        <v>-2.1341661749871621</v>
      </c>
      <c r="V102" s="34">
        <f>+((N102/T102)-1)*100</f>
        <v>9.0575330232016693</v>
      </c>
    </row>
    <row r="103" spans="1:22" ht="15.75" x14ac:dyDescent="0.2">
      <c r="A103" s="17"/>
      <c r="B103" s="10"/>
      <c r="C103" s="10"/>
      <c r="D103" s="10"/>
      <c r="E103" s="10"/>
      <c r="F103" s="10"/>
      <c r="G103" s="10"/>
      <c r="H103" s="15"/>
      <c r="I103" s="19"/>
      <c r="J103" s="12"/>
      <c r="K103" s="13"/>
      <c r="L103" s="12"/>
      <c r="M103" s="12"/>
      <c r="N103" s="20"/>
      <c r="O103" s="19"/>
      <c r="P103" s="12"/>
      <c r="Q103" s="13"/>
      <c r="R103" s="12"/>
      <c r="S103" s="12"/>
      <c r="T103" s="20"/>
      <c r="U103" s="27"/>
      <c r="V103" s="33"/>
    </row>
    <row r="104" spans="1:22" ht="15" x14ac:dyDescent="0.2">
      <c r="A104" s="42" t="s">
        <v>10</v>
      </c>
      <c r="B104" s="39"/>
      <c r="C104" s="39" t="s">
        <v>32</v>
      </c>
      <c r="D104" s="39" t="s">
        <v>31</v>
      </c>
      <c r="E104" s="39" t="s">
        <v>27</v>
      </c>
      <c r="F104" s="39" t="s">
        <v>21</v>
      </c>
      <c r="G104" s="39" t="s">
        <v>23</v>
      </c>
      <c r="H104" s="43" t="s">
        <v>24</v>
      </c>
      <c r="I104" s="44">
        <v>26682.402298000001</v>
      </c>
      <c r="J104" s="40">
        <v>0</v>
      </c>
      <c r="K104" s="41">
        <v>26682.402298000001</v>
      </c>
      <c r="L104" s="40">
        <v>131303.36388300001</v>
      </c>
      <c r="M104" s="40">
        <v>0</v>
      </c>
      <c r="N104" s="45">
        <v>131303.36388300001</v>
      </c>
      <c r="O104" s="44">
        <v>28444.355016000001</v>
      </c>
      <c r="P104" s="40">
        <v>0</v>
      </c>
      <c r="Q104" s="41">
        <v>28444.355016000001</v>
      </c>
      <c r="R104" s="40">
        <v>124969.235642</v>
      </c>
      <c r="S104" s="40">
        <v>0</v>
      </c>
      <c r="T104" s="45">
        <v>124969.235642</v>
      </c>
      <c r="U104" s="26">
        <f>+((K104/Q104)-1)*100</f>
        <v>-6.194384499170047</v>
      </c>
      <c r="V104" s="32">
        <f>+((N104/T104)-1)*100</f>
        <v>5.0685500383033544</v>
      </c>
    </row>
    <row r="105" spans="1:22" ht="15.75" x14ac:dyDescent="0.2">
      <c r="A105" s="17"/>
      <c r="B105" s="10"/>
      <c r="C105" s="10"/>
      <c r="D105" s="10"/>
      <c r="E105" s="10"/>
      <c r="F105" s="10"/>
      <c r="G105" s="10"/>
      <c r="H105" s="15"/>
      <c r="I105" s="19"/>
      <c r="J105" s="12"/>
      <c r="K105" s="13"/>
      <c r="L105" s="12"/>
      <c r="M105" s="12"/>
      <c r="N105" s="20"/>
      <c r="O105" s="19"/>
      <c r="P105" s="12"/>
      <c r="Q105" s="13"/>
      <c r="R105" s="12"/>
      <c r="S105" s="12"/>
      <c r="T105" s="20"/>
      <c r="U105" s="27"/>
      <c r="V105" s="33"/>
    </row>
    <row r="106" spans="1:22" ht="20.25" x14ac:dyDescent="0.3">
      <c r="A106" s="59" t="s">
        <v>10</v>
      </c>
      <c r="B106" s="60"/>
      <c r="C106" s="60"/>
      <c r="D106" s="60"/>
      <c r="E106" s="60"/>
      <c r="F106" s="60"/>
      <c r="G106" s="60"/>
      <c r="H106" s="61"/>
      <c r="I106" s="21">
        <f>SUM(I104)</f>
        <v>26682.402298000001</v>
      </c>
      <c r="J106" s="14">
        <f t="shared" ref="J106:T106" si="9">SUM(J104)</f>
        <v>0</v>
      </c>
      <c r="K106" s="14">
        <f t="shared" si="9"/>
        <v>26682.402298000001</v>
      </c>
      <c r="L106" s="14">
        <f t="shared" si="9"/>
        <v>131303.36388300001</v>
      </c>
      <c r="M106" s="14">
        <f t="shared" si="9"/>
        <v>0</v>
      </c>
      <c r="N106" s="22">
        <f t="shared" si="9"/>
        <v>131303.36388300001</v>
      </c>
      <c r="O106" s="21">
        <f t="shared" si="9"/>
        <v>28444.355016000001</v>
      </c>
      <c r="P106" s="14">
        <f t="shared" si="9"/>
        <v>0</v>
      </c>
      <c r="Q106" s="14">
        <f t="shared" si="9"/>
        <v>28444.355016000001</v>
      </c>
      <c r="R106" s="14">
        <f t="shared" si="9"/>
        <v>124969.235642</v>
      </c>
      <c r="S106" s="14">
        <f t="shared" si="9"/>
        <v>0</v>
      </c>
      <c r="T106" s="22">
        <f t="shared" si="9"/>
        <v>124969.235642</v>
      </c>
      <c r="U106" s="28">
        <f>+((K106/Q106)-1)*100</f>
        <v>-6.194384499170047</v>
      </c>
      <c r="V106" s="34">
        <f>+((N106/T106)-1)*100</f>
        <v>5.0685500383033544</v>
      </c>
    </row>
    <row r="107" spans="1:22" ht="15.75" x14ac:dyDescent="0.2">
      <c r="A107" s="17"/>
      <c r="B107" s="10"/>
      <c r="C107" s="10"/>
      <c r="D107" s="10"/>
      <c r="E107" s="10"/>
      <c r="F107" s="10"/>
      <c r="G107" s="10"/>
      <c r="H107" s="15"/>
      <c r="I107" s="19"/>
      <c r="J107" s="12"/>
      <c r="K107" s="13"/>
      <c r="L107" s="12"/>
      <c r="M107" s="12"/>
      <c r="N107" s="20"/>
      <c r="O107" s="19"/>
      <c r="P107" s="12"/>
      <c r="Q107" s="13"/>
      <c r="R107" s="12"/>
      <c r="S107" s="12"/>
      <c r="T107" s="20"/>
      <c r="U107" s="27"/>
      <c r="V107" s="33"/>
    </row>
    <row r="108" spans="1:22" ht="15" x14ac:dyDescent="0.2">
      <c r="A108" s="42" t="s">
        <v>22</v>
      </c>
      <c r="B108" s="39"/>
      <c r="C108" s="39" t="s">
        <v>32</v>
      </c>
      <c r="D108" s="39" t="s">
        <v>31</v>
      </c>
      <c r="E108" s="39" t="s">
        <v>30</v>
      </c>
      <c r="F108" s="39" t="s">
        <v>21</v>
      </c>
      <c r="G108" s="39" t="s">
        <v>23</v>
      </c>
      <c r="H108" s="43" t="s">
        <v>24</v>
      </c>
      <c r="I108" s="44">
        <v>22512.139748000001</v>
      </c>
      <c r="J108" s="40">
        <v>0</v>
      </c>
      <c r="K108" s="41">
        <v>22512.139748000001</v>
      </c>
      <c r="L108" s="40">
        <v>111511.159732</v>
      </c>
      <c r="M108" s="40">
        <v>0</v>
      </c>
      <c r="N108" s="45">
        <v>111511.159732</v>
      </c>
      <c r="O108" s="44">
        <v>22312.186876</v>
      </c>
      <c r="P108" s="40">
        <v>0</v>
      </c>
      <c r="Q108" s="41">
        <v>22312.186876</v>
      </c>
      <c r="R108" s="40">
        <v>105460.128598</v>
      </c>
      <c r="S108" s="40">
        <v>0</v>
      </c>
      <c r="T108" s="45">
        <v>105460.128598</v>
      </c>
      <c r="U108" s="26">
        <f>+((K108/Q108)-1)*100</f>
        <v>0.89615990181168836</v>
      </c>
      <c r="V108" s="32">
        <f>+((N108/T108)-1)*100</f>
        <v>5.7377429882204511</v>
      </c>
    </row>
    <row r="109" spans="1:22" ht="15" x14ac:dyDescent="0.2">
      <c r="A109" s="42" t="s">
        <v>22</v>
      </c>
      <c r="B109" s="39"/>
      <c r="C109" s="39" t="s">
        <v>32</v>
      </c>
      <c r="D109" s="39" t="s">
        <v>25</v>
      </c>
      <c r="E109" s="39" t="s">
        <v>28</v>
      </c>
      <c r="F109" s="39" t="s">
        <v>20</v>
      </c>
      <c r="G109" s="39" t="s">
        <v>20</v>
      </c>
      <c r="H109" s="43" t="s">
        <v>26</v>
      </c>
      <c r="I109" s="44">
        <v>651.77842699999997</v>
      </c>
      <c r="J109" s="40">
        <v>0</v>
      </c>
      <c r="K109" s="41">
        <v>651.77842699999997</v>
      </c>
      <c r="L109" s="40">
        <v>2409.6677030000001</v>
      </c>
      <c r="M109" s="40">
        <v>0</v>
      </c>
      <c r="N109" s="45">
        <v>2409.6677030000001</v>
      </c>
      <c r="O109" s="44">
        <v>407.43187599999999</v>
      </c>
      <c r="P109" s="40">
        <v>0</v>
      </c>
      <c r="Q109" s="41">
        <v>407.43187599999999</v>
      </c>
      <c r="R109" s="40">
        <v>2095.7283510000002</v>
      </c>
      <c r="S109" s="40">
        <v>0</v>
      </c>
      <c r="T109" s="45">
        <v>2095.7283510000002</v>
      </c>
      <c r="U109" s="26">
        <f>+((K109/Q109)-1)*100</f>
        <v>59.97236971218225</v>
      </c>
      <c r="V109" s="32">
        <f>+((N109/T109)-1)*100</f>
        <v>14.979963975302436</v>
      </c>
    </row>
    <row r="110" spans="1:22" ht="15" x14ac:dyDescent="0.2">
      <c r="A110" s="42" t="s">
        <v>22</v>
      </c>
      <c r="B110" s="39"/>
      <c r="C110" s="39" t="s">
        <v>32</v>
      </c>
      <c r="D110" s="39" t="s">
        <v>37</v>
      </c>
      <c r="E110" s="39" t="s">
        <v>35</v>
      </c>
      <c r="F110" s="39" t="s">
        <v>33</v>
      </c>
      <c r="G110" s="39" t="s">
        <v>34</v>
      </c>
      <c r="H110" s="43" t="s">
        <v>36</v>
      </c>
      <c r="I110" s="44">
        <v>0</v>
      </c>
      <c r="J110" s="40">
        <v>0</v>
      </c>
      <c r="K110" s="41">
        <v>0</v>
      </c>
      <c r="L110" s="40">
        <v>5.0884910000000003</v>
      </c>
      <c r="M110" s="40">
        <v>0</v>
      </c>
      <c r="N110" s="45">
        <v>5.0884910000000003</v>
      </c>
      <c r="O110" s="44">
        <v>74.093090000000004</v>
      </c>
      <c r="P110" s="40">
        <v>0</v>
      </c>
      <c r="Q110" s="41">
        <v>74.093090000000004</v>
      </c>
      <c r="R110" s="40">
        <v>262.82421499999998</v>
      </c>
      <c r="S110" s="40">
        <v>0</v>
      </c>
      <c r="T110" s="45">
        <v>262.82421499999998</v>
      </c>
      <c r="U110" s="37" t="s">
        <v>29</v>
      </c>
      <c r="V110" s="32">
        <f>+((N110/T110)-1)*100</f>
        <v>-98.063918501573383</v>
      </c>
    </row>
    <row r="111" spans="1:22" ht="15.75" x14ac:dyDescent="0.2">
      <c r="A111" s="17"/>
      <c r="B111" s="10"/>
      <c r="C111" s="10"/>
      <c r="D111" s="10"/>
      <c r="E111" s="10"/>
      <c r="F111" s="10"/>
      <c r="G111" s="10"/>
      <c r="H111" s="15"/>
      <c r="I111" s="19"/>
      <c r="J111" s="12"/>
      <c r="K111" s="13"/>
      <c r="L111" s="12"/>
      <c r="M111" s="12"/>
      <c r="N111" s="20"/>
      <c r="O111" s="19"/>
      <c r="P111" s="12"/>
      <c r="Q111" s="13"/>
      <c r="R111" s="12"/>
      <c r="S111" s="12"/>
      <c r="T111" s="20"/>
      <c r="U111" s="27"/>
      <c r="V111" s="33"/>
    </row>
    <row r="112" spans="1:22" ht="21" thickBot="1" x14ac:dyDescent="0.35">
      <c r="A112" s="53" t="s">
        <v>18</v>
      </c>
      <c r="B112" s="54"/>
      <c r="C112" s="54"/>
      <c r="D112" s="54"/>
      <c r="E112" s="54"/>
      <c r="F112" s="54"/>
      <c r="G112" s="54"/>
      <c r="H112" s="55"/>
      <c r="I112" s="23">
        <f t="shared" ref="I112:T112" si="10">SUM(I108:I110)</f>
        <v>23163.918175000003</v>
      </c>
      <c r="J112" s="24">
        <f t="shared" si="10"/>
        <v>0</v>
      </c>
      <c r="K112" s="24">
        <f t="shared" si="10"/>
        <v>23163.918175000003</v>
      </c>
      <c r="L112" s="24">
        <f t="shared" si="10"/>
        <v>113925.915926</v>
      </c>
      <c r="M112" s="24">
        <f t="shared" si="10"/>
        <v>0</v>
      </c>
      <c r="N112" s="25">
        <f t="shared" si="10"/>
        <v>113925.915926</v>
      </c>
      <c r="O112" s="23">
        <f t="shared" si="10"/>
        <v>22793.711841999997</v>
      </c>
      <c r="P112" s="24">
        <f t="shared" si="10"/>
        <v>0</v>
      </c>
      <c r="Q112" s="24">
        <f t="shared" si="10"/>
        <v>22793.711841999997</v>
      </c>
      <c r="R112" s="24">
        <f t="shared" si="10"/>
        <v>107818.68116399999</v>
      </c>
      <c r="S112" s="24">
        <f t="shared" si="10"/>
        <v>0</v>
      </c>
      <c r="T112" s="25">
        <f t="shared" si="10"/>
        <v>107818.68116399999</v>
      </c>
      <c r="U112" s="35">
        <f>+((K112/Q112)-1)*100</f>
        <v>1.6241599243079774</v>
      </c>
      <c r="V112" s="36">
        <f>+((N112/T112)-1)*100</f>
        <v>5.6643567664405703</v>
      </c>
    </row>
    <row r="113" spans="1:22" ht="15" x14ac:dyDescent="0.2"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9"/>
    </row>
    <row r="114" spans="1:22" x14ac:dyDescent="0.2">
      <c r="A114" s="7" t="s">
        <v>19</v>
      </c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</row>
    <row r="115" spans="1:22" x14ac:dyDescent="0.2">
      <c r="A115" s="52" t="s">
        <v>39</v>
      </c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</row>
    <row r="116" spans="1:22" ht="15" x14ac:dyDescent="0.2">
      <c r="I116" s="2"/>
      <c r="J116" s="2"/>
      <c r="K116" s="2"/>
      <c r="L116" s="2"/>
      <c r="M116" s="2"/>
      <c r="N116" s="2"/>
      <c r="O116" s="2"/>
      <c r="P116" s="2"/>
      <c r="Q116" s="2"/>
      <c r="R116" s="3"/>
      <c r="S116" s="3"/>
      <c r="T116" s="3"/>
      <c r="U116" s="3"/>
      <c r="V116" s="3"/>
    </row>
    <row r="117" spans="1:22" ht="15" x14ac:dyDescent="0.2">
      <c r="I117" s="2"/>
      <c r="J117" s="2"/>
      <c r="K117" s="2"/>
      <c r="L117" s="2"/>
      <c r="M117" s="2"/>
      <c r="N117" s="2"/>
      <c r="O117" s="2"/>
      <c r="P117" s="2"/>
      <c r="Q117" s="2"/>
      <c r="R117" s="3"/>
      <c r="S117" s="3"/>
      <c r="T117" s="3"/>
      <c r="U117" s="3"/>
      <c r="V117" s="3"/>
    </row>
    <row r="118" spans="1:22" ht="15" x14ac:dyDescent="0.2"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</row>
    <row r="119" spans="1:22" ht="15" x14ac:dyDescent="0.2"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</row>
    <row r="120" spans="1:22" ht="15" x14ac:dyDescent="0.2"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</row>
    <row r="121" spans="1:22" ht="15" x14ac:dyDescent="0.2"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</row>
    <row r="122" spans="1:22" ht="15" x14ac:dyDescent="0.2"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</row>
    <row r="123" spans="1:22" ht="15" x14ac:dyDescent="0.2"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</row>
    <row r="124" spans="1:22" ht="15" x14ac:dyDescent="0.2"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</row>
    <row r="125" spans="1:22" ht="15" x14ac:dyDescent="0.2"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</row>
    <row r="126" spans="1:22" ht="15" x14ac:dyDescent="0.2"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</row>
    <row r="127" spans="1:22" ht="15" x14ac:dyDescent="0.2"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</row>
    <row r="128" spans="1:22" ht="15" x14ac:dyDescent="0.2"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</row>
    <row r="129" spans="9:22" ht="15" x14ac:dyDescent="0.2"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</row>
    <row r="130" spans="9:22" ht="15" x14ac:dyDescent="0.2"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</row>
    <row r="131" spans="9:22" ht="15" x14ac:dyDescent="0.2"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</row>
    <row r="132" spans="9:22" ht="15" x14ac:dyDescent="0.2"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</row>
    <row r="133" spans="9:22" ht="15" x14ac:dyDescent="0.2"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</row>
    <row r="134" spans="9:22" ht="15" x14ac:dyDescent="0.2"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</row>
    <row r="135" spans="9:22" ht="15" x14ac:dyDescent="0.2"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</row>
    <row r="136" spans="9:22" ht="15" x14ac:dyDescent="0.2"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</row>
    <row r="137" spans="9:22" ht="15" x14ac:dyDescent="0.2"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</row>
    <row r="138" spans="9:22" ht="15" x14ac:dyDescent="0.2"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</row>
    <row r="139" spans="9:22" ht="15" x14ac:dyDescent="0.2"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</row>
    <row r="140" spans="9:22" ht="15" x14ac:dyDescent="0.2"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</row>
    <row r="141" spans="9:22" ht="15" x14ac:dyDescent="0.2"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</row>
    <row r="142" spans="9:22" ht="15" x14ac:dyDescent="0.2"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</row>
    <row r="143" spans="9:22" ht="15" x14ac:dyDescent="0.2"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</row>
    <row r="144" spans="9:22" ht="15" x14ac:dyDescent="0.2"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</row>
    <row r="145" spans="9:22" ht="15" x14ac:dyDescent="0.2"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</row>
    <row r="146" spans="9:22" ht="15" x14ac:dyDescent="0.2"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</row>
    <row r="147" spans="9:22" ht="15" x14ac:dyDescent="0.2"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</row>
    <row r="148" spans="9:22" ht="15" x14ac:dyDescent="0.2"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</row>
    <row r="149" spans="9:22" ht="15" x14ac:dyDescent="0.2"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</row>
    <row r="150" spans="9:22" ht="15" x14ac:dyDescent="0.2"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</row>
    <row r="151" spans="9:22" ht="15" x14ac:dyDescent="0.2"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</row>
    <row r="152" spans="9:22" ht="15" x14ac:dyDescent="0.2"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</row>
    <row r="153" spans="9:22" ht="15" x14ac:dyDescent="0.2"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</row>
    <row r="154" spans="9:22" ht="15" x14ac:dyDescent="0.2"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</row>
    <row r="155" spans="9:22" ht="15" x14ac:dyDescent="0.2"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</row>
    <row r="156" spans="9:22" ht="15" x14ac:dyDescent="0.2"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</row>
    <row r="157" spans="9:22" ht="15" x14ac:dyDescent="0.2"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</row>
    <row r="158" spans="9:22" ht="15" x14ac:dyDescent="0.2"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</row>
    <row r="159" spans="9:22" ht="15" x14ac:dyDescent="0.2"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</row>
    <row r="160" spans="9:22" ht="15" x14ac:dyDescent="0.2"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</row>
    <row r="161" spans="9:22" ht="15" x14ac:dyDescent="0.2"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</row>
    <row r="162" spans="9:22" ht="15" x14ac:dyDescent="0.2"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</row>
    <row r="163" spans="9:22" ht="15" x14ac:dyDescent="0.2"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</row>
    <row r="164" spans="9:22" ht="15" x14ac:dyDescent="0.2"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</row>
    <row r="165" spans="9:22" ht="15" x14ac:dyDescent="0.2"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</row>
    <row r="166" spans="9:22" ht="15" x14ac:dyDescent="0.2"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</row>
    <row r="167" spans="9:22" ht="15" x14ac:dyDescent="0.2"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</row>
    <row r="168" spans="9:22" ht="15" x14ac:dyDescent="0.2"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</row>
    <row r="169" spans="9:22" ht="15" x14ac:dyDescent="0.2"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</row>
    <row r="170" spans="9:22" ht="15" x14ac:dyDescent="0.2"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</row>
    <row r="171" spans="9:22" ht="15" x14ac:dyDescent="0.2"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</row>
    <row r="172" spans="9:22" ht="15" x14ac:dyDescent="0.2"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</row>
    <row r="173" spans="9:22" ht="15" x14ac:dyDescent="0.2"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</row>
    <row r="174" spans="9:22" ht="15" x14ac:dyDescent="0.2"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</row>
    <row r="175" spans="9:22" ht="15" x14ac:dyDescent="0.2"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</row>
    <row r="176" spans="9:22" ht="15" x14ac:dyDescent="0.2"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</row>
    <row r="177" spans="9:22" ht="15" x14ac:dyDescent="0.2"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</row>
    <row r="178" spans="9:22" ht="15" x14ac:dyDescent="0.2"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</row>
    <row r="179" spans="9:22" ht="15" x14ac:dyDescent="0.2"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</row>
    <row r="180" spans="9:22" ht="15" x14ac:dyDescent="0.2"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</row>
    <row r="181" spans="9:22" ht="15" x14ac:dyDescent="0.2"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</row>
    <row r="182" spans="9:22" ht="15" x14ac:dyDescent="0.2"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</row>
    <row r="183" spans="9:22" ht="15" x14ac:dyDescent="0.2"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</row>
    <row r="184" spans="9:22" ht="15" x14ac:dyDescent="0.2"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</row>
    <row r="185" spans="9:22" ht="15" x14ac:dyDescent="0.2"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</row>
    <row r="186" spans="9:22" ht="15" x14ac:dyDescent="0.2"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</row>
    <row r="187" spans="9:22" ht="15" x14ac:dyDescent="0.2"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</row>
    <row r="188" spans="9:22" ht="15" x14ac:dyDescent="0.2"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</row>
    <row r="189" spans="9:22" ht="15" x14ac:dyDescent="0.2"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</row>
    <row r="190" spans="9:22" ht="15" x14ac:dyDescent="0.2"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</row>
    <row r="191" spans="9:22" ht="15" x14ac:dyDescent="0.2"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</row>
    <row r="192" spans="9:22" ht="15" x14ac:dyDescent="0.2"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</row>
    <row r="193" spans="9:22" ht="15" x14ac:dyDescent="0.2"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</row>
    <row r="194" spans="9:22" ht="15" x14ac:dyDescent="0.2"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</row>
    <row r="195" spans="9:22" ht="15" x14ac:dyDescent="0.2"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</row>
    <row r="196" spans="9:22" ht="15" x14ac:dyDescent="0.2"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</row>
    <row r="197" spans="9:22" ht="15" x14ac:dyDescent="0.2"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</row>
    <row r="198" spans="9:22" ht="15" x14ac:dyDescent="0.2"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</row>
    <row r="199" spans="9:22" ht="15" x14ac:dyDescent="0.2"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</row>
    <row r="200" spans="9:22" ht="15" x14ac:dyDescent="0.2"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</row>
    <row r="201" spans="9:22" ht="15" x14ac:dyDescent="0.2"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</row>
    <row r="202" spans="9:22" ht="15" x14ac:dyDescent="0.2"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</row>
  </sheetData>
  <sortState ref="A103:T105">
    <sortCondition descending="1" ref="N103:N105"/>
  </sortState>
  <mergeCells count="5">
    <mergeCell ref="A112:H112"/>
    <mergeCell ref="I3:N3"/>
    <mergeCell ref="O3:T3"/>
    <mergeCell ref="A106:H106"/>
    <mergeCell ref="A102:H102"/>
  </mergeCells>
  <phoneticPr fontId="7" type="noConversion"/>
  <printOptions horizontalCentered="1"/>
  <pageMargins left="0" right="0" top="0.39370078740157483" bottom="0.19685039370078741" header="0" footer="0"/>
  <pageSetup paperSize="9" scale="3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InformacionGeneral 4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Arevalo Ordoñez Luis</dc:creator>
  <cp:lastModifiedBy>Arevalo Ordoñez Luis</cp:lastModifiedBy>
  <cp:lastPrinted>2009-10-19T23:53:10Z</cp:lastPrinted>
  <dcterms:created xsi:type="dcterms:W3CDTF">2007-03-24T16:51:44Z</dcterms:created>
  <dcterms:modified xsi:type="dcterms:W3CDTF">2014-06-23T18:13:46Z</dcterms:modified>
</cp:coreProperties>
</file>