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2120" windowHeight="8580"/>
  </bookViews>
  <sheets>
    <sheet name="InformacionGeneral 5 " sheetId="1" r:id="rId1"/>
  </sheets>
  <calcPr calcId="145621"/>
</workbook>
</file>

<file path=xl/calcChain.xml><?xml version="1.0" encoding="utf-8"?>
<calcChain xmlns="http://schemas.openxmlformats.org/spreadsheetml/2006/main">
  <c r="V72" i="1" l="1"/>
  <c r="U72" i="1"/>
  <c r="V66" i="1"/>
  <c r="U66" i="1"/>
  <c r="V65" i="1"/>
  <c r="U65" i="1"/>
  <c r="V64" i="1"/>
  <c r="U64" i="1"/>
  <c r="V63" i="1"/>
  <c r="U63" i="1"/>
  <c r="V60" i="1"/>
  <c r="U60" i="1"/>
  <c r="V59" i="1"/>
  <c r="U59" i="1"/>
  <c r="V58" i="1"/>
  <c r="U58" i="1"/>
  <c r="V56" i="1"/>
  <c r="U56" i="1"/>
  <c r="V55" i="1"/>
  <c r="U55" i="1"/>
  <c r="V54" i="1"/>
  <c r="U54" i="1"/>
  <c r="V50" i="1"/>
  <c r="V48" i="1"/>
  <c r="U48" i="1"/>
  <c r="V47" i="1"/>
  <c r="U47" i="1"/>
  <c r="V45" i="1"/>
  <c r="U45" i="1"/>
  <c r="V42" i="1"/>
  <c r="U42" i="1"/>
  <c r="V41" i="1"/>
  <c r="U41" i="1"/>
  <c r="V40" i="1"/>
  <c r="U40" i="1"/>
  <c r="V39" i="1"/>
  <c r="U39" i="1"/>
  <c r="V38" i="1"/>
  <c r="U38" i="1"/>
  <c r="V36" i="1"/>
  <c r="U36" i="1"/>
  <c r="V35" i="1"/>
  <c r="U35" i="1"/>
  <c r="V34" i="1"/>
  <c r="U34" i="1"/>
  <c r="V33" i="1"/>
  <c r="U33" i="1"/>
  <c r="V32" i="1"/>
  <c r="U32" i="1"/>
  <c r="V31" i="1"/>
  <c r="U31" i="1"/>
  <c r="V30" i="1"/>
  <c r="U30" i="1"/>
  <c r="V29" i="1"/>
  <c r="U29" i="1"/>
  <c r="V27" i="1"/>
  <c r="U27" i="1"/>
  <c r="V26" i="1"/>
  <c r="U26" i="1"/>
  <c r="V25" i="1"/>
  <c r="U25" i="1"/>
  <c r="V24" i="1"/>
  <c r="U24" i="1"/>
  <c r="V23" i="1"/>
  <c r="U23" i="1"/>
  <c r="V11" i="1"/>
  <c r="U11" i="1"/>
  <c r="V10" i="1"/>
  <c r="U10" i="1"/>
  <c r="V6" i="1"/>
  <c r="V21" i="1" l="1"/>
  <c r="U21" i="1"/>
  <c r="V20" i="1"/>
  <c r="U20" i="1"/>
  <c r="V19" i="1"/>
  <c r="U19" i="1"/>
  <c r="V18" i="1"/>
  <c r="U18" i="1"/>
  <c r="V17" i="1"/>
  <c r="U17" i="1"/>
  <c r="V16" i="1"/>
  <c r="U16" i="1"/>
  <c r="V15" i="1"/>
  <c r="U15" i="1"/>
  <c r="V14" i="1"/>
  <c r="U14" i="1"/>
  <c r="V13" i="1"/>
  <c r="U13" i="1"/>
  <c r="V12" i="1"/>
  <c r="U12" i="1"/>
  <c r="N69" i="1" l="1"/>
  <c r="M69" i="1"/>
  <c r="L69" i="1"/>
  <c r="K69" i="1"/>
  <c r="J69" i="1"/>
  <c r="I69" i="1"/>
  <c r="T69" i="1"/>
  <c r="S69" i="1"/>
  <c r="R69" i="1"/>
  <c r="Q69" i="1"/>
  <c r="P69" i="1"/>
  <c r="O69" i="1"/>
  <c r="V71" i="1" l="1"/>
  <c r="U71" i="1"/>
  <c r="T74" i="1" l="1"/>
  <c r="S74" i="1"/>
  <c r="R74" i="1"/>
  <c r="Q74" i="1"/>
  <c r="P74" i="1"/>
  <c r="O74" i="1"/>
  <c r="N74" i="1"/>
  <c r="M74" i="1"/>
  <c r="L74" i="1"/>
  <c r="K74" i="1"/>
  <c r="J74" i="1"/>
  <c r="I74" i="1"/>
  <c r="V74" i="1" l="1"/>
  <c r="U74" i="1"/>
  <c r="U69" i="1"/>
  <c r="V69" i="1"/>
</calcChain>
</file>

<file path=xl/sharedStrings.xml><?xml version="1.0" encoding="utf-8"?>
<sst xmlns="http://schemas.openxmlformats.org/spreadsheetml/2006/main" count="573" uniqueCount="215">
  <si>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</si>
  <si>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</si>
  <si>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</si>
  <si>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</si>
  <si>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</si>
  <si>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</si>
  <si>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</si>
  <si>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</si>
  <si>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</si>
  <si>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</si>
  <si>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</si>
  <si>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</si>
  <si>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</si>
  <si>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</si>
  <si>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</si>
  <si>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</si>
  <si>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</si>
  <si>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---</t>
  </si>
  <si>
    <t>REFINACIÓN</t>
  </si>
  <si>
    <t>Cifras Preliminares</t>
  </si>
  <si>
    <t>LIMA</t>
  </si>
  <si>
    <t>REFINERÍA</t>
  </si>
  <si>
    <t>VOTORANTIM METAIS - CAJAMARQUILLA S.A.</t>
  </si>
  <si>
    <t>LURIGANCHO</t>
  </si>
  <si>
    <t>REFINERIA DE ZINC CAJAMARQUILLA</t>
  </si>
  <si>
    <t>RÉGIMEN GENERAL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</si>
  <si>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</si>
  <si>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JUNIN</t>
  </si>
  <si>
    <t>YAULI</t>
  </si>
  <si>
    <t>C.M.LA OROYA-REFINACION 1 Y 2</t>
  </si>
  <si>
    <t>LA OROYA</t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</si>
  <si>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</si>
  <si>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</si>
  <si>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</si>
  <si>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</si>
  <si>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</si>
  <si>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</si>
  <si>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</si>
  <si>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HUANUCO</t>
  </si>
  <si>
    <t>BREXIA GOLDPLATA PERU S.A.C.</t>
  </si>
  <si>
    <t>SANDRA Nº 105</t>
  </si>
  <si>
    <t>AREQUIPA</t>
  </si>
  <si>
    <t>CAYLLOMA</t>
  </si>
  <si>
    <t>CASTROVIRREYNA COMPAÑIA MINERA S.A.</t>
  </si>
  <si>
    <t>SAN GENARO</t>
  </si>
  <si>
    <t>HUANCAVELICA</t>
  </si>
  <si>
    <t>CASTROVIRREYNA</t>
  </si>
  <si>
    <t>SANTA ANA</t>
  </si>
  <si>
    <t>CATALINA HUANCA SOCIEDAD MINERA S.A.C.</t>
  </si>
  <si>
    <t>CATALINA HUANCA</t>
  </si>
  <si>
    <t>AYACUCHO</t>
  </si>
  <si>
    <t>VICTOR FAJARDO</t>
  </si>
  <si>
    <t>CANARIA</t>
  </si>
  <si>
    <t>COMPAÑIA DE MINAS BUENAVENTURA S.A.A.</t>
  </si>
  <si>
    <t>MALLAY</t>
  </si>
  <si>
    <t>OYON</t>
  </si>
  <si>
    <t>UCHUCCHACUA</t>
  </si>
  <si>
    <t>PASCO</t>
  </si>
  <si>
    <t>DANIEL ALCIDES CARRION</t>
  </si>
  <si>
    <t>YANAHUANCA</t>
  </si>
  <si>
    <t>RECUPERADA</t>
  </si>
  <si>
    <t>ANGARAES</t>
  </si>
  <si>
    <t>LIRCAY</t>
  </si>
  <si>
    <t>LIXIViACIÓN</t>
  </si>
  <si>
    <t>COMPAÑIA MINERA ANTAMINA S.A.</t>
  </si>
  <si>
    <t>ANTAMINA</t>
  </si>
  <si>
    <t>HUARI</t>
  </si>
  <si>
    <t>SAN MARCOS</t>
  </si>
  <si>
    <t>COMPAÑIA MINERA ARES S.A.C.</t>
  </si>
  <si>
    <t>ACUMULACION ARCATA</t>
  </si>
  <si>
    <t>CONDESUYOS</t>
  </si>
  <si>
    <t>CAYARANI</t>
  </si>
  <si>
    <t>COMPAÑIA MINERA ARGENTUM S.A.</t>
  </si>
  <si>
    <t>ANTICONA</t>
  </si>
  <si>
    <t>MOROCOCHA</t>
  </si>
  <si>
    <t>MANUELITA</t>
  </si>
  <si>
    <t>COMPAÑIA MINERA ATACOCHA S.A.A.</t>
  </si>
  <si>
    <t>ATACOCHA</t>
  </si>
  <si>
    <t>SAN FRANCISCO DE ASIS DE YARUSYACAN</t>
  </si>
  <si>
    <t>COMPAÑIA MINERA CASAPALCA S.A.</t>
  </si>
  <si>
    <t>AMERICANA</t>
  </si>
  <si>
    <t>COMPAÑIA MINERA CAUDALOSA S.A.</t>
  </si>
  <si>
    <t>HUACHOCOLPA UNO</t>
  </si>
  <si>
    <t>HUACHOCOLPA</t>
  </si>
  <si>
    <t>CARHUAZ</t>
  </si>
  <si>
    <t>COMPAÑIA MINERA MILPO S.A.A.</t>
  </si>
  <si>
    <t>CERRO LINDO</t>
  </si>
  <si>
    <t>ICA</t>
  </si>
  <si>
    <t>CHINCHA</t>
  </si>
  <si>
    <t>CHAVIN</t>
  </si>
  <si>
    <t>MILPO Nº1</t>
  </si>
  <si>
    <t>YANACANCHA</t>
  </si>
  <si>
    <t>COMPAÑIA MINERA QUIRUVILCA S.A.</t>
  </si>
  <si>
    <t>QUIRUVILCA</t>
  </si>
  <si>
    <t>LA LIBERTAD</t>
  </si>
  <si>
    <t>SANTIAGO DE CHUCO</t>
  </si>
  <si>
    <t>HUARON</t>
  </si>
  <si>
    <t>HUAYLLAY</t>
  </si>
  <si>
    <t>COMPAÑIA MINERA RAURA S.A.</t>
  </si>
  <si>
    <t>ACUMULACION RAURA</t>
  </si>
  <si>
    <t>LAURICOCHA</t>
  </si>
  <si>
    <t>SAN MIGUEL DE CAURI</t>
  </si>
  <si>
    <t>COMPAÑIA MINERA SAN IGNACIO DE MOROCOCHA S.A.A.</t>
  </si>
  <si>
    <t>SAN VICENTE</t>
  </si>
  <si>
    <t>CHANCHAMAYO</t>
  </si>
  <si>
    <t>VITOC</t>
  </si>
  <si>
    <t>PALMAPATA</t>
  </si>
  <si>
    <t>SAN RAMON</t>
  </si>
  <si>
    <t>COMPAÑIA MINERA SAN VALENTIN S.A.</t>
  </si>
  <si>
    <t>SOLITARIA</t>
  </si>
  <si>
    <t>YAUYOS</t>
  </si>
  <si>
    <t>LARAOS</t>
  </si>
  <si>
    <t>COMPAÑIA MINERA SANTA LUISA S.A.</t>
  </si>
  <si>
    <t>BERLIN</t>
  </si>
  <si>
    <t>BOLOGNESI</t>
  </si>
  <si>
    <t>PACLLON</t>
  </si>
  <si>
    <t>SANTA LUISA</t>
  </si>
  <si>
    <t>HUALLANCA</t>
  </si>
  <si>
    <t>EL RECUERDO</t>
  </si>
  <si>
    <t>HUAYLAS</t>
  </si>
  <si>
    <t>PAMPAROMAS</t>
  </si>
  <si>
    <t>CONSORCIO DE INGENIEROS EJECUTORES MINEROS S.A.</t>
  </si>
  <si>
    <t>EL COFRE</t>
  </si>
  <si>
    <t>PUNO</t>
  </si>
  <si>
    <t>LAMPA</t>
  </si>
  <si>
    <t>PARATIA</t>
  </si>
  <si>
    <t>CORPORACION ICARO S.A.C.</t>
  </si>
  <si>
    <t>FOLDING</t>
  </si>
  <si>
    <t>CORPORACION MINERA CASTROVIRREYNA S.A</t>
  </si>
  <si>
    <t>N 1 RELIQUIAS</t>
  </si>
  <si>
    <t>CORPORACION MINERA TOMA LA MANO S.A.</t>
  </si>
  <si>
    <t>TOMA LA MANO Nº 2</t>
  </si>
  <si>
    <t>MARCARA</t>
  </si>
  <si>
    <t>EL PACIFICO DORADO S.A.C.</t>
  </si>
  <si>
    <t>MIRIAM PILAR UNO</t>
  </si>
  <si>
    <t>SANTA</t>
  </si>
  <si>
    <t>CACERES DEL PERU</t>
  </si>
  <si>
    <t>EMPRESA ADMINISTRADORA CERRO S.A.C.</t>
  </si>
  <si>
    <t>CERRO DE PASCO</t>
  </si>
  <si>
    <t>SIMON BOLIVAR</t>
  </si>
  <si>
    <t>EMPRESA ADMINISTRADORA CHUNGAR S.A.C.</t>
  </si>
  <si>
    <t>ANIMON</t>
  </si>
  <si>
    <t>EMPRESA MINERA LOS QUENUALES S.A.</t>
  </si>
  <si>
    <t>ACUMULACION ISCAYCRUZ</t>
  </si>
  <si>
    <t>CASAPALCA-6</t>
  </si>
  <si>
    <t>HUAROCHIRI</t>
  </si>
  <si>
    <t>CHICLA</t>
  </si>
  <si>
    <t>CASAPALCA-8</t>
  </si>
  <si>
    <t>ICM PACHAPAQUI S.A.C.</t>
  </si>
  <si>
    <t>ICM</t>
  </si>
  <si>
    <t>AQUIA</t>
  </si>
  <si>
    <t>MINERA BATEAS S.A.C.</t>
  </si>
  <si>
    <t>SAN CRISTOBAL</t>
  </si>
  <si>
    <t>MINERA COLQUISIRI S.A.</t>
  </si>
  <si>
    <t>MARIA TERESA</t>
  </si>
  <si>
    <t>HUARAL</t>
  </si>
  <si>
    <t>MINERA HUINAC S.A.C.</t>
  </si>
  <si>
    <t>ADMIRADA-ATILA</t>
  </si>
  <si>
    <t>MINERA PARON S.A.C</t>
  </si>
  <si>
    <t>ANITA MLM</t>
  </si>
  <si>
    <t>ANTA</t>
  </si>
  <si>
    <t>MINERA SHUNTUR S.A.C.</t>
  </si>
  <si>
    <t>HUARAZ</t>
  </si>
  <si>
    <t>PIRA</t>
  </si>
  <si>
    <t>SHUNTUR</t>
  </si>
  <si>
    <t>NYRSTAR ANCASH S.A.</t>
  </si>
  <si>
    <t>CONTONGA</t>
  </si>
  <si>
    <t>HUACHIS</t>
  </si>
  <si>
    <t>NYRSTAR CORICANCHA S.A.</t>
  </si>
  <si>
    <t>MINA CORICANCHA</t>
  </si>
  <si>
    <t>SAN MATEO</t>
  </si>
  <si>
    <t>PAN AMERICAN SILVER HUARON S.A.</t>
  </si>
  <si>
    <t>PERFOMIN S.A.C.</t>
  </si>
  <si>
    <t>CUENCA</t>
  </si>
  <si>
    <t>PACCHA</t>
  </si>
  <si>
    <t>S &amp; L ANDES EXPORT S.A.C.</t>
  </si>
  <si>
    <t>SANTA ELENA</t>
  </si>
  <si>
    <t>ACOBAMBILLA</t>
  </si>
  <si>
    <t>CUSCO</t>
  </si>
  <si>
    <t>SOCIEDAD MINERA AUSTRIA DUVAZ S.A.C.</t>
  </si>
  <si>
    <t>AUSTRIA DUVAZ</t>
  </si>
  <si>
    <t>SOCIEDAD MINERA CORONA S.A.</t>
  </si>
  <si>
    <t>ACUMULACION YAURICOCHA</t>
  </si>
  <si>
    <t>SOCIEDAD MINERA EL BROCAL S.A.A.</t>
  </si>
  <si>
    <t>COLQUIJIRCA Nº 2</t>
  </si>
  <si>
    <t>TINYAHUARCO</t>
  </si>
  <si>
    <t>TREVALI PERU S.A.C.</t>
  </si>
  <si>
    <t>UNIDAD SANTANDER</t>
  </si>
  <si>
    <t>SANTA CRUZ DE ANDAMARCA</t>
  </si>
  <si>
    <t>VOLCAN COMPAÑÍA MINERA S.A.A.</t>
  </si>
  <si>
    <t>ANDAYCHAGUA</t>
  </si>
  <si>
    <t>HUAY-HUAY</t>
  </si>
  <si>
    <t>CARAHUACRA</t>
  </si>
  <si>
    <t>TICLIO</t>
  </si>
  <si>
    <t>COLOMBIA Y SOCAVON SANTA ROSA</t>
  </si>
  <si>
    <t>DOE RUN PERU S.R.L.</t>
  </si>
  <si>
    <t>MINERA SANTA LUCIA G S.A.C.</t>
  </si>
  <si>
    <t>GARROSA</t>
  </si>
  <si>
    <t>ANA MARIA</t>
  </si>
  <si>
    <t>ESPINAR</t>
  </si>
  <si>
    <t>SUYCKUTAMBO</t>
  </si>
  <si>
    <t>PRODUCCIÓN MINERA METÁLICA DE ZINC (TMF) - 2014/2013</t>
  </si>
  <si>
    <t>MINERA CHINALCO PERÚ S.A.</t>
  </si>
  <si>
    <t>TOROMOCHO</t>
  </si>
  <si>
    <t>TOTAL - FEBRERO</t>
  </si>
  <si>
    <t>TOTAL ACUMULADO ENERO - FEBRERO</t>
  </si>
  <si>
    <t>TOTAL COMPARADO ACUMULADO - ENERO - FEBRERO</t>
  </si>
  <si>
    <t>Var. % 2014/2013 - FEBRERO</t>
  </si>
  <si>
    <t>Var. % 2014/2013 - ENERO - FEBRERO</t>
  </si>
  <si>
    <t>J.J.G. CONTRATISTAS S.A.C.</t>
  </si>
  <si>
    <t>MINAS UTCUYACU JLC</t>
  </si>
  <si>
    <t>RECUAY</t>
  </si>
  <si>
    <t>CATAC</t>
  </si>
  <si>
    <t>MTZ S.A.C.</t>
  </si>
  <si>
    <t>SUCCHA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</si>
</sst>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12"/>
      <name val="Arial"/>
      <family val="2"/>
    </font>
    <font>
      <b/>
      <sz val="14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0" fontId="3" fillId="0" borderId="0" xfId="0" applyFont="1" applyBorder="1"/>
    <xf numFmtId="3" fontId="4" fillId="0" borderId="0" xfId="0" applyNumberFormat="1" applyFont="1" applyAlignment="1"/>
    <xf numFmtId="0" fontId="3" fillId="0" borderId="0" xfId="0" applyFont="1"/>
    <xf numFmtId="0" fontId="3" fillId="0" borderId="0" xfId="0" applyFont="1" applyAlignment="1"/>
    <xf numFmtId="0" fontId="2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/>
    <xf numFmtId="3" fontId="7" fillId="0" borderId="1" xfId="0" applyNumberFormat="1" applyFont="1" applyBorder="1" applyAlignment="1"/>
    <xf numFmtId="3" fontId="7" fillId="2" borderId="1" xfId="0" applyNumberFormat="1" applyFont="1" applyFill="1" applyBorder="1" applyAlignment="1"/>
    <xf numFmtId="3" fontId="5" fillId="3" borderId="1" xfId="0" applyNumberFormat="1" applyFont="1" applyFill="1" applyBorder="1" applyAlignment="1">
      <alignment wrapText="1"/>
    </xf>
    <xf numFmtId="3" fontId="5" fillId="0" borderId="1" xfId="0" applyNumberFormat="1" applyFont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/>
    <xf numFmtId="0" fontId="1" fillId="0" borderId="4" xfId="0" applyFont="1" applyBorder="1" applyAlignment="1">
      <alignment horizontal="center" vertical="center"/>
    </xf>
    <xf numFmtId="3" fontId="7" fillId="0" borderId="4" xfId="0" applyNumberFormat="1" applyFont="1" applyBorder="1" applyAlignment="1"/>
    <xf numFmtId="3" fontId="7" fillId="2" borderId="5" xfId="0" applyNumberFormat="1" applyFont="1" applyFill="1" applyBorder="1" applyAlignment="1"/>
    <xf numFmtId="3" fontId="5" fillId="3" borderId="4" xfId="0" applyNumberFormat="1" applyFont="1" applyFill="1" applyBorder="1" applyAlignment="1">
      <alignment wrapText="1"/>
    </xf>
    <xf numFmtId="3" fontId="5" fillId="3" borderId="5" xfId="0" applyNumberFormat="1" applyFont="1" applyFill="1" applyBorder="1" applyAlignment="1">
      <alignment wrapText="1"/>
    </xf>
    <xf numFmtId="3" fontId="5" fillId="0" borderId="4" xfId="0" applyNumberFormat="1" applyFont="1" applyBorder="1" applyAlignment="1">
      <alignment horizontal="right" vertical="center"/>
    </xf>
    <xf numFmtId="3" fontId="5" fillId="2" borderId="5" xfId="0" applyNumberFormat="1" applyFont="1" applyFill="1" applyBorder="1" applyAlignment="1">
      <alignment horizontal="right" vertical="center"/>
    </xf>
    <xf numFmtId="3" fontId="5" fillId="3" borderId="6" xfId="0" applyNumberFormat="1" applyFont="1" applyFill="1" applyBorder="1" applyAlignment="1">
      <alignment horizontal="right"/>
    </xf>
    <xf numFmtId="3" fontId="5" fillId="3" borderId="7" xfId="0" applyNumberFormat="1" applyFont="1" applyFill="1" applyBorder="1" applyAlignment="1">
      <alignment horizontal="right"/>
    </xf>
    <xf numFmtId="3" fontId="5" fillId="3" borderId="8" xfId="0" applyNumberFormat="1" applyFont="1" applyFill="1" applyBorder="1" applyAlignment="1">
      <alignment horizontal="right"/>
    </xf>
    <xf numFmtId="4" fontId="4" fillId="0" borderId="3" xfId="0" quotePrefix="1" applyNumberFormat="1" applyFont="1" applyBorder="1" applyAlignment="1">
      <alignment horizontal="right"/>
    </xf>
    <xf numFmtId="4" fontId="4" fillId="0" borderId="3" xfId="0" applyNumberFormat="1" applyFont="1" applyBorder="1"/>
    <xf numFmtId="4" fontId="5" fillId="3" borderId="3" xfId="0" applyNumberFormat="1" applyFont="1" applyFill="1" applyBorder="1"/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0" fillId="0" borderId="4" xfId="0" applyBorder="1" applyAlignment="1"/>
    <xf numFmtId="4" fontId="4" fillId="0" borderId="5" xfId="0" quotePrefix="1" applyNumberFormat="1" applyFont="1" applyBorder="1" applyAlignment="1">
      <alignment horizontal="right"/>
    </xf>
    <xf numFmtId="4" fontId="4" fillId="0" borderId="5" xfId="0" applyNumberFormat="1" applyFont="1" applyBorder="1"/>
    <xf numFmtId="4" fontId="5" fillId="3" borderId="5" xfId="0" applyNumberFormat="1" applyFont="1" applyFill="1" applyBorder="1"/>
    <xf numFmtId="3" fontId="4" fillId="0" borderId="1" xfId="0" applyNumberFormat="1" applyFont="1" applyBorder="1" applyAlignment="1">
      <alignment horizontal="right"/>
    </xf>
    <xf numFmtId="3" fontId="4" fillId="2" borderId="1" xfId="0" applyNumberFormat="1" applyFont="1" applyFill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3" fontId="4" fillId="2" borderId="5" xfId="0" applyNumberFormat="1" applyFont="1" applyFill="1" applyBorder="1" applyAlignment="1">
      <alignment horizontal="right"/>
    </xf>
    <xf numFmtId="0" fontId="0" fillId="0" borderId="0" xfId="0" applyFill="1"/>
    <xf numFmtId="0" fontId="0" fillId="0" borderId="1" xfId="0" applyBorder="1" applyAlignment="1">
      <alignment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4" fontId="5" fillId="3" borderId="6" xfId="0" applyNumberFormat="1" applyFont="1" applyFill="1" applyBorder="1"/>
    <xf numFmtId="4" fontId="5" fillId="3" borderId="8" xfId="0" applyNumberFormat="1" applyFont="1" applyFill="1" applyBorder="1"/>
    <xf numFmtId="0" fontId="6" fillId="3" borderId="6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6" fillId="3" borderId="14" xfId="0" applyFont="1" applyFill="1" applyBorder="1" applyAlignment="1">
      <alignment horizontal="center" wrapText="1"/>
    </xf>
    <xf numFmtId="0" fontId="8" fillId="0" borderId="0" xfId="0" applyFont="1" applyAlignment="1">
      <alignment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2"/>
  <sheetViews>
    <sheetView showGridLines="0" tabSelected="1" zoomScale="75" workbookViewId="0">
      <selection activeCell="A2" sqref="A2"/>
    </sheetView>
  </sheetViews>
  <sheetFormatPr baseColWidth="10" defaultRowHeight="12.75" x14ac:dyDescent="0.2"/>
  <cols>
    <col min="1" max="1" width="17.42578125" style="1" bestFit="1" customWidth="1"/>
    <col min="2" max="2" width="12" style="1" bestFit="1" customWidth="1"/>
    <col min="3" max="3" width="32.7109375" style="1" bestFit="1" customWidth="1"/>
    <col min="4" max="4" width="71.42578125" style="1" customWidth="1"/>
    <col min="5" max="5" width="34.85546875" style="1" bestFit="1" customWidth="1"/>
    <col min="6" max="6" width="16.140625" style="1" customWidth="1"/>
    <col min="7" max="7" width="20.85546875" style="1" hidden="1" customWidth="1"/>
    <col min="8" max="8" width="22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578125" style="1"/>
  </cols>
  <sheetData>
    <row r="1" spans="1:22" ht="18" x14ac:dyDescent="0.25">
      <c r="A1" s="50" t="s">
        <v>201</v>
      </c>
      <c r="B1" s="50"/>
      <c r="C1" s="50"/>
      <c r="D1" s="50"/>
      <c r="E1" s="50"/>
      <c r="F1" s="50"/>
    </row>
    <row r="2" spans="1:22" ht="13.5" thickBot="1" x14ac:dyDescent="0.25">
      <c r="A2" s="57"/>
    </row>
    <row r="3" spans="1:22" customFormat="1" ht="13.5" thickBot="1" x14ac:dyDescent="0.25">
      <c r="A3" s="40"/>
      <c r="I3" s="51">
        <v>2014</v>
      </c>
      <c r="J3" s="52"/>
      <c r="K3" s="52"/>
      <c r="L3" s="52"/>
      <c r="M3" s="52"/>
      <c r="N3" s="53"/>
      <c r="O3" s="51">
        <v>2013</v>
      </c>
      <c r="P3" s="52"/>
      <c r="Q3" s="52"/>
      <c r="R3" s="52"/>
      <c r="S3" s="52"/>
      <c r="T3" s="53"/>
      <c r="U3" s="3"/>
      <c r="V3" s="3"/>
    </row>
    <row r="4" spans="1:22" customFormat="1" ht="73.5" customHeight="1" x14ac:dyDescent="0.2">
      <c r="A4" s="42" t="s">
        <v>0</v>
      </c>
      <c r="B4" s="30" t="s">
        <v>1</v>
      </c>
      <c r="C4" s="30" t="s">
        <v>10</v>
      </c>
      <c r="D4" s="30" t="s">
        <v>2</v>
      </c>
      <c r="E4" s="30" t="s">
        <v>3</v>
      </c>
      <c r="F4" s="30" t="s">
        <v>4</v>
      </c>
      <c r="G4" s="30" t="s">
        <v>5</v>
      </c>
      <c r="H4" s="31" t="s">
        <v>6</v>
      </c>
      <c r="I4" s="42" t="s">
        <v>11</v>
      </c>
      <c r="J4" s="30" t="s">
        <v>7</v>
      </c>
      <c r="K4" s="30" t="s">
        <v>204</v>
      </c>
      <c r="L4" s="30" t="s">
        <v>12</v>
      </c>
      <c r="M4" s="30" t="s">
        <v>8</v>
      </c>
      <c r="N4" s="43" t="s">
        <v>205</v>
      </c>
      <c r="O4" s="42" t="s">
        <v>13</v>
      </c>
      <c r="P4" s="30" t="s">
        <v>14</v>
      </c>
      <c r="Q4" s="30" t="s">
        <v>204</v>
      </c>
      <c r="R4" s="30" t="s">
        <v>15</v>
      </c>
      <c r="S4" s="30" t="s">
        <v>16</v>
      </c>
      <c r="T4" s="43" t="s">
        <v>206</v>
      </c>
      <c r="U4" s="44" t="s">
        <v>207</v>
      </c>
      <c r="V4" s="43" t="s">
        <v>208</v>
      </c>
    </row>
    <row r="5" spans="1:22" ht="15" x14ac:dyDescent="0.2">
      <c r="A5" s="32"/>
      <c r="B5" s="9"/>
      <c r="C5" s="9"/>
      <c r="D5" s="9"/>
      <c r="E5" s="9"/>
      <c r="F5" s="9"/>
      <c r="G5" s="9"/>
      <c r="H5" s="16"/>
      <c r="I5" s="38"/>
      <c r="J5" s="36"/>
      <c r="K5" s="37"/>
      <c r="L5" s="36"/>
      <c r="M5" s="36"/>
      <c r="N5" s="39"/>
      <c r="O5" s="38"/>
      <c r="P5" s="36"/>
      <c r="Q5" s="37"/>
      <c r="R5" s="36"/>
      <c r="S5" s="36"/>
      <c r="T5" s="39"/>
      <c r="U5" s="27"/>
      <c r="V5" s="34"/>
    </row>
    <row r="6" spans="1:22" ht="15" x14ac:dyDescent="0.2">
      <c r="A6" s="32" t="s">
        <v>9</v>
      </c>
      <c r="B6" s="9" t="s">
        <v>31</v>
      </c>
      <c r="C6" s="9" t="s">
        <v>32</v>
      </c>
      <c r="D6" s="9" t="s">
        <v>33</v>
      </c>
      <c r="E6" s="9" t="s">
        <v>34</v>
      </c>
      <c r="F6" s="9" t="s">
        <v>35</v>
      </c>
      <c r="G6" s="9" t="s">
        <v>36</v>
      </c>
      <c r="H6" s="16" t="s">
        <v>37</v>
      </c>
      <c r="I6" s="38">
        <v>121.159035</v>
      </c>
      <c r="J6" s="36">
        <v>10.20471</v>
      </c>
      <c r="K6" s="37">
        <v>131.36374499999999</v>
      </c>
      <c r="L6" s="36">
        <v>121.159035</v>
      </c>
      <c r="M6" s="36">
        <v>10.20471</v>
      </c>
      <c r="N6" s="39">
        <v>131.36374499999999</v>
      </c>
      <c r="O6" s="38">
        <v>0</v>
      </c>
      <c r="P6" s="36">
        <v>0</v>
      </c>
      <c r="Q6" s="37">
        <v>0</v>
      </c>
      <c r="R6" s="36">
        <v>105.524755</v>
      </c>
      <c r="S6" s="36">
        <v>11.392037</v>
      </c>
      <c r="T6" s="39">
        <v>116.916792</v>
      </c>
      <c r="U6" s="27" t="s">
        <v>17</v>
      </c>
      <c r="V6" s="34">
        <f t="shared" ref="V6:V11" si="0">+((N6/T6)-1)*100</f>
        <v>12.356610845087147</v>
      </c>
    </row>
    <row r="7" spans="1:22" ht="15" x14ac:dyDescent="0.2">
      <c r="A7" s="32" t="s">
        <v>9</v>
      </c>
      <c r="B7" s="9" t="s">
        <v>31</v>
      </c>
      <c r="C7" s="9" t="s">
        <v>25</v>
      </c>
      <c r="D7" s="9" t="s">
        <v>39</v>
      </c>
      <c r="E7" s="9" t="s">
        <v>198</v>
      </c>
      <c r="F7" s="9" t="s">
        <v>178</v>
      </c>
      <c r="G7" s="9" t="s">
        <v>199</v>
      </c>
      <c r="H7" s="16" t="s">
        <v>200</v>
      </c>
      <c r="I7" s="38">
        <v>0</v>
      </c>
      <c r="J7" s="36">
        <v>0</v>
      </c>
      <c r="K7" s="37">
        <v>0</v>
      </c>
      <c r="L7" s="36">
        <v>206.87191799999999</v>
      </c>
      <c r="M7" s="36">
        <v>18.424537999999998</v>
      </c>
      <c r="N7" s="39">
        <v>225.29645600000001</v>
      </c>
      <c r="O7" s="38">
        <v>0</v>
      </c>
      <c r="P7" s="36">
        <v>0</v>
      </c>
      <c r="Q7" s="37">
        <v>0</v>
      </c>
      <c r="R7" s="36">
        <v>0</v>
      </c>
      <c r="S7" s="36">
        <v>0</v>
      </c>
      <c r="T7" s="39">
        <v>0</v>
      </c>
      <c r="U7" s="27" t="s">
        <v>17</v>
      </c>
      <c r="V7" s="33" t="s">
        <v>17</v>
      </c>
    </row>
    <row r="8" spans="1:22" ht="15" x14ac:dyDescent="0.2">
      <c r="A8" s="32" t="s">
        <v>9</v>
      </c>
      <c r="B8" s="9" t="s">
        <v>31</v>
      </c>
      <c r="C8" s="9" t="s">
        <v>25</v>
      </c>
      <c r="D8" s="9" t="s">
        <v>39</v>
      </c>
      <c r="E8" s="9" t="s">
        <v>40</v>
      </c>
      <c r="F8" s="9" t="s">
        <v>41</v>
      </c>
      <c r="G8" s="9" t="s">
        <v>42</v>
      </c>
      <c r="H8" s="16" t="s">
        <v>42</v>
      </c>
      <c r="I8" s="38">
        <v>0</v>
      </c>
      <c r="J8" s="36">
        <v>0</v>
      </c>
      <c r="K8" s="37">
        <v>0</v>
      </c>
      <c r="L8" s="36">
        <v>206.87191799999999</v>
      </c>
      <c r="M8" s="36">
        <v>18.424537999999998</v>
      </c>
      <c r="N8" s="39">
        <v>225.29645600000001</v>
      </c>
      <c r="O8" s="38">
        <v>0</v>
      </c>
      <c r="P8" s="36">
        <v>0</v>
      </c>
      <c r="Q8" s="37">
        <v>0</v>
      </c>
      <c r="R8" s="36">
        <v>0</v>
      </c>
      <c r="S8" s="36">
        <v>0</v>
      </c>
      <c r="T8" s="39">
        <v>0</v>
      </c>
      <c r="U8" s="27" t="s">
        <v>17</v>
      </c>
      <c r="V8" s="33" t="s">
        <v>17</v>
      </c>
    </row>
    <row r="9" spans="1:22" ht="15" x14ac:dyDescent="0.2">
      <c r="A9" s="32" t="s">
        <v>9</v>
      </c>
      <c r="B9" s="9" t="s">
        <v>31</v>
      </c>
      <c r="C9" s="9" t="s">
        <v>25</v>
      </c>
      <c r="D9" s="9" t="s">
        <v>43</v>
      </c>
      <c r="E9" s="9" t="s">
        <v>44</v>
      </c>
      <c r="F9" s="9" t="s">
        <v>45</v>
      </c>
      <c r="G9" s="9" t="s">
        <v>46</v>
      </c>
      <c r="H9" s="16" t="s">
        <v>47</v>
      </c>
      <c r="I9" s="38">
        <v>0</v>
      </c>
      <c r="J9" s="36">
        <v>0</v>
      </c>
      <c r="K9" s="37">
        <v>0</v>
      </c>
      <c r="L9" s="36">
        <v>0</v>
      </c>
      <c r="M9" s="36">
        <v>0</v>
      </c>
      <c r="N9" s="39">
        <v>0</v>
      </c>
      <c r="O9" s="38">
        <v>0</v>
      </c>
      <c r="P9" s="36">
        <v>25.401237999999999</v>
      </c>
      <c r="Q9" s="37">
        <v>25.401237999999999</v>
      </c>
      <c r="R9" s="36">
        <v>0</v>
      </c>
      <c r="S9" s="36">
        <v>49.727010999999997</v>
      </c>
      <c r="T9" s="39">
        <v>49.727010999999997</v>
      </c>
      <c r="U9" s="27" t="s">
        <v>17</v>
      </c>
      <c r="V9" s="33" t="s">
        <v>17</v>
      </c>
    </row>
    <row r="10" spans="1:22" ht="15" x14ac:dyDescent="0.2">
      <c r="A10" s="32" t="s">
        <v>9</v>
      </c>
      <c r="B10" s="9" t="s">
        <v>31</v>
      </c>
      <c r="C10" s="9" t="s">
        <v>25</v>
      </c>
      <c r="D10" s="9" t="s">
        <v>48</v>
      </c>
      <c r="E10" s="9" t="s">
        <v>49</v>
      </c>
      <c r="F10" s="9" t="s">
        <v>50</v>
      </c>
      <c r="G10" s="9" t="s">
        <v>51</v>
      </c>
      <c r="H10" s="16" t="s">
        <v>52</v>
      </c>
      <c r="I10" s="38">
        <v>3368.206584</v>
      </c>
      <c r="J10" s="36">
        <v>128.278617</v>
      </c>
      <c r="K10" s="37">
        <v>3496.485201</v>
      </c>
      <c r="L10" s="36">
        <v>6959.2130299999999</v>
      </c>
      <c r="M10" s="36">
        <v>240.56455199999999</v>
      </c>
      <c r="N10" s="39">
        <v>7199.7775819999997</v>
      </c>
      <c r="O10" s="38">
        <v>3126.0994949999999</v>
      </c>
      <c r="P10" s="36">
        <v>77.280112000000003</v>
      </c>
      <c r="Q10" s="37">
        <v>3203.3796069999999</v>
      </c>
      <c r="R10" s="36">
        <v>6634.6316020000004</v>
      </c>
      <c r="S10" s="36">
        <v>153.894465</v>
      </c>
      <c r="T10" s="39">
        <v>6788.5260680000001</v>
      </c>
      <c r="U10" s="28">
        <f t="shared" ref="U6:U11" si="1">+((K10/Q10)-1)*100</f>
        <v>9.1498863687434309</v>
      </c>
      <c r="V10" s="34">
        <f t="shared" si="0"/>
        <v>6.0580383706350105</v>
      </c>
    </row>
    <row r="11" spans="1:22" ht="15" x14ac:dyDescent="0.2">
      <c r="A11" s="32" t="s">
        <v>9</v>
      </c>
      <c r="B11" s="9" t="s">
        <v>31</v>
      </c>
      <c r="C11" s="9" t="s">
        <v>25</v>
      </c>
      <c r="D11" s="9" t="s">
        <v>53</v>
      </c>
      <c r="E11" s="41" t="s">
        <v>54</v>
      </c>
      <c r="F11" s="9" t="s">
        <v>20</v>
      </c>
      <c r="G11" s="9" t="s">
        <v>55</v>
      </c>
      <c r="H11" s="16" t="s">
        <v>55</v>
      </c>
      <c r="I11" s="38">
        <v>760.22629500000005</v>
      </c>
      <c r="J11" s="36">
        <v>90.42071</v>
      </c>
      <c r="K11" s="37">
        <v>850.64700500000004</v>
      </c>
      <c r="L11" s="36">
        <v>1573.5505000000001</v>
      </c>
      <c r="M11" s="36">
        <v>212.04910599999999</v>
      </c>
      <c r="N11" s="39">
        <v>1785.5996070000001</v>
      </c>
      <c r="O11" s="38">
        <v>854.67276800000002</v>
      </c>
      <c r="P11" s="36">
        <v>104.999976</v>
      </c>
      <c r="Q11" s="37">
        <v>959.67274399999997</v>
      </c>
      <c r="R11" s="36">
        <v>1684.906463</v>
      </c>
      <c r="S11" s="36">
        <v>191.800601</v>
      </c>
      <c r="T11" s="39">
        <v>1876.7070639999999</v>
      </c>
      <c r="U11" s="28">
        <f t="shared" si="1"/>
        <v>-11.360720587475592</v>
      </c>
      <c r="V11" s="34">
        <f t="shared" si="0"/>
        <v>-4.8546445392396054</v>
      </c>
    </row>
    <row r="12" spans="1:22" ht="15" x14ac:dyDescent="0.2">
      <c r="A12" s="32" t="s">
        <v>9</v>
      </c>
      <c r="B12" s="9" t="s">
        <v>31</v>
      </c>
      <c r="C12" s="9" t="s">
        <v>25</v>
      </c>
      <c r="D12" s="9" t="s">
        <v>53</v>
      </c>
      <c r="E12" s="9" t="s">
        <v>56</v>
      </c>
      <c r="F12" s="9" t="s">
        <v>57</v>
      </c>
      <c r="G12" s="9" t="s">
        <v>58</v>
      </c>
      <c r="H12" s="16" t="s">
        <v>59</v>
      </c>
      <c r="I12" s="38">
        <v>515.85803599999997</v>
      </c>
      <c r="J12" s="36">
        <v>104.838373</v>
      </c>
      <c r="K12" s="37">
        <v>620.69640900000002</v>
      </c>
      <c r="L12" s="36">
        <v>1039.65482</v>
      </c>
      <c r="M12" s="36">
        <v>208.762809</v>
      </c>
      <c r="N12" s="39">
        <v>1248.417629</v>
      </c>
      <c r="O12" s="38">
        <v>638.76937499999997</v>
      </c>
      <c r="P12" s="36">
        <v>91.423433000000003</v>
      </c>
      <c r="Q12" s="37">
        <v>730.19280800000001</v>
      </c>
      <c r="R12" s="36">
        <v>1301.5223229999999</v>
      </c>
      <c r="S12" s="36">
        <v>181.61802499999999</v>
      </c>
      <c r="T12" s="39">
        <v>1483.1403479999999</v>
      </c>
      <c r="U12" s="28">
        <f t="shared" ref="U12:U67" si="2">+((K12/Q12)-1)*100</f>
        <v>-14.995546080481247</v>
      </c>
      <c r="V12" s="34">
        <f t="shared" ref="V12:V67" si="3">+((N12/T12)-1)*100</f>
        <v>-15.826062537946672</v>
      </c>
    </row>
    <row r="13" spans="1:22" ht="15" x14ac:dyDescent="0.2">
      <c r="A13" s="32" t="s">
        <v>9</v>
      </c>
      <c r="B13" s="9" t="s">
        <v>31</v>
      </c>
      <c r="C13" s="9" t="s">
        <v>25</v>
      </c>
      <c r="D13" s="9" t="s">
        <v>53</v>
      </c>
      <c r="E13" s="9" t="s">
        <v>60</v>
      </c>
      <c r="F13" s="9" t="s">
        <v>45</v>
      </c>
      <c r="G13" s="9" t="s">
        <v>61</v>
      </c>
      <c r="H13" s="16" t="s">
        <v>62</v>
      </c>
      <c r="I13" s="38">
        <v>107.953952</v>
      </c>
      <c r="J13" s="36">
        <v>6.7939080000000001</v>
      </c>
      <c r="K13" s="37">
        <v>114.74786</v>
      </c>
      <c r="L13" s="36">
        <v>300.78205400000002</v>
      </c>
      <c r="M13" s="36">
        <v>18.218851999999998</v>
      </c>
      <c r="N13" s="39">
        <v>319.00090599999999</v>
      </c>
      <c r="O13" s="38">
        <v>441.78902199999999</v>
      </c>
      <c r="P13" s="36">
        <v>27.237127000000001</v>
      </c>
      <c r="Q13" s="37">
        <v>469.02614899999998</v>
      </c>
      <c r="R13" s="36">
        <v>890.910662</v>
      </c>
      <c r="S13" s="36">
        <v>67.613504000000006</v>
      </c>
      <c r="T13" s="39">
        <v>958.52416600000004</v>
      </c>
      <c r="U13" s="28">
        <f t="shared" si="2"/>
        <v>-75.534869378892552</v>
      </c>
      <c r="V13" s="34">
        <f t="shared" si="3"/>
        <v>-66.719576061267503</v>
      </c>
    </row>
    <row r="14" spans="1:22" ht="15" x14ac:dyDescent="0.2">
      <c r="A14" s="32" t="s">
        <v>9</v>
      </c>
      <c r="B14" s="9" t="s">
        <v>63</v>
      </c>
      <c r="C14" s="9" t="s">
        <v>25</v>
      </c>
      <c r="D14" s="9" t="s">
        <v>53</v>
      </c>
      <c r="E14" s="9" t="s">
        <v>56</v>
      </c>
      <c r="F14" s="9" t="s">
        <v>57</v>
      </c>
      <c r="G14" s="9" t="s">
        <v>58</v>
      </c>
      <c r="H14" s="16" t="s">
        <v>59</v>
      </c>
      <c r="I14" s="38">
        <v>0</v>
      </c>
      <c r="J14" s="36">
        <v>18.309327</v>
      </c>
      <c r="K14" s="37">
        <v>18.309327</v>
      </c>
      <c r="L14" s="36">
        <v>0</v>
      </c>
      <c r="M14" s="36">
        <v>45.965490000000003</v>
      </c>
      <c r="N14" s="39">
        <v>45.965490000000003</v>
      </c>
      <c r="O14" s="38">
        <v>0</v>
      </c>
      <c r="P14" s="36">
        <v>47.330303999999998</v>
      </c>
      <c r="Q14" s="37">
        <v>47.330303999999998</v>
      </c>
      <c r="R14" s="36">
        <v>0</v>
      </c>
      <c r="S14" s="36">
        <v>87.903400000000005</v>
      </c>
      <c r="T14" s="39">
        <v>87.903400000000005</v>
      </c>
      <c r="U14" s="28">
        <f t="shared" si="2"/>
        <v>-61.315847453673655</v>
      </c>
      <c r="V14" s="34">
        <f t="shared" si="3"/>
        <v>-47.709087475569781</v>
      </c>
    </row>
    <row r="15" spans="1:22" ht="15" x14ac:dyDescent="0.2">
      <c r="A15" s="32" t="s">
        <v>9</v>
      </c>
      <c r="B15" s="9" t="s">
        <v>31</v>
      </c>
      <c r="C15" s="9" t="s">
        <v>25</v>
      </c>
      <c r="D15" s="9" t="s">
        <v>64</v>
      </c>
      <c r="E15" s="9" t="s">
        <v>65</v>
      </c>
      <c r="F15" s="9" t="s">
        <v>35</v>
      </c>
      <c r="G15" s="9" t="s">
        <v>66</v>
      </c>
      <c r="H15" s="16" t="s">
        <v>67</v>
      </c>
      <c r="I15" s="38">
        <v>13113.451999999999</v>
      </c>
      <c r="J15" s="36">
        <v>4827.0006999999996</v>
      </c>
      <c r="K15" s="37">
        <v>17940.452700000002</v>
      </c>
      <c r="L15" s="36">
        <v>22407.5916</v>
      </c>
      <c r="M15" s="36">
        <v>8956.2135999999991</v>
      </c>
      <c r="N15" s="39">
        <v>31363.805199999999</v>
      </c>
      <c r="O15" s="38">
        <v>18800.692200000001</v>
      </c>
      <c r="P15" s="36">
        <v>3408.9425999999999</v>
      </c>
      <c r="Q15" s="37">
        <v>22209.6348</v>
      </c>
      <c r="R15" s="36">
        <v>44641.298999999999</v>
      </c>
      <c r="S15" s="36">
        <v>6598.6918999999998</v>
      </c>
      <c r="T15" s="39">
        <v>51239.990899999997</v>
      </c>
      <c r="U15" s="28">
        <f t="shared" si="2"/>
        <v>-19.222207561918115</v>
      </c>
      <c r="V15" s="34">
        <f t="shared" si="3"/>
        <v>-38.790377107580632</v>
      </c>
    </row>
    <row r="16" spans="1:22" ht="15" x14ac:dyDescent="0.2">
      <c r="A16" s="32" t="s">
        <v>9</v>
      </c>
      <c r="B16" s="9" t="s">
        <v>31</v>
      </c>
      <c r="C16" s="9" t="s">
        <v>25</v>
      </c>
      <c r="D16" s="9" t="s">
        <v>68</v>
      </c>
      <c r="E16" s="9" t="s">
        <v>69</v>
      </c>
      <c r="F16" s="9" t="s">
        <v>41</v>
      </c>
      <c r="G16" s="9" t="s">
        <v>70</v>
      </c>
      <c r="H16" s="16" t="s">
        <v>71</v>
      </c>
      <c r="I16" s="38">
        <v>0</v>
      </c>
      <c r="J16" s="36">
        <v>157.282398</v>
      </c>
      <c r="K16" s="37">
        <v>157.282398</v>
      </c>
      <c r="L16" s="36">
        <v>0</v>
      </c>
      <c r="M16" s="36">
        <v>334.765986</v>
      </c>
      <c r="N16" s="39">
        <v>334.765986</v>
      </c>
      <c r="O16" s="38">
        <v>0</v>
      </c>
      <c r="P16" s="36">
        <v>149.72579999999999</v>
      </c>
      <c r="Q16" s="37">
        <v>149.72579999999999</v>
      </c>
      <c r="R16" s="36">
        <v>0</v>
      </c>
      <c r="S16" s="36">
        <v>293.39492999999999</v>
      </c>
      <c r="T16" s="39">
        <v>293.39492999999999</v>
      </c>
      <c r="U16" s="28">
        <f t="shared" si="2"/>
        <v>5.0469578389295666</v>
      </c>
      <c r="V16" s="34">
        <f t="shared" si="3"/>
        <v>14.100808081448445</v>
      </c>
    </row>
    <row r="17" spans="1:22" ht="15" x14ac:dyDescent="0.2">
      <c r="A17" s="32" t="s">
        <v>9</v>
      </c>
      <c r="B17" s="9" t="s">
        <v>31</v>
      </c>
      <c r="C17" s="9" t="s">
        <v>25</v>
      </c>
      <c r="D17" s="9" t="s">
        <v>72</v>
      </c>
      <c r="E17" s="9" t="s">
        <v>74</v>
      </c>
      <c r="F17" s="9" t="s">
        <v>27</v>
      </c>
      <c r="G17" s="9" t="s">
        <v>28</v>
      </c>
      <c r="H17" s="16" t="s">
        <v>74</v>
      </c>
      <c r="I17" s="38">
        <v>636.86039200000005</v>
      </c>
      <c r="J17" s="36">
        <v>28.441403999999999</v>
      </c>
      <c r="K17" s="37">
        <v>665.30179599999997</v>
      </c>
      <c r="L17" s="36">
        <v>1443.8402940000001</v>
      </c>
      <c r="M17" s="36">
        <v>69.423128000000005</v>
      </c>
      <c r="N17" s="39">
        <v>1513.263422</v>
      </c>
      <c r="O17" s="38">
        <v>365.64087999999998</v>
      </c>
      <c r="P17" s="36">
        <v>26.229254000000001</v>
      </c>
      <c r="Q17" s="37">
        <v>391.87013400000001</v>
      </c>
      <c r="R17" s="36">
        <v>793.20107199999995</v>
      </c>
      <c r="S17" s="36">
        <v>63.179834</v>
      </c>
      <c r="T17" s="39">
        <v>856.38090599999998</v>
      </c>
      <c r="U17" s="28">
        <f t="shared" si="2"/>
        <v>69.776091178206485</v>
      </c>
      <c r="V17" s="34">
        <f t="shared" si="3"/>
        <v>76.704479443403201</v>
      </c>
    </row>
    <row r="18" spans="1:22" ht="15" x14ac:dyDescent="0.2">
      <c r="A18" s="32" t="s">
        <v>9</v>
      </c>
      <c r="B18" s="9" t="s">
        <v>31</v>
      </c>
      <c r="C18" s="9" t="s">
        <v>25</v>
      </c>
      <c r="D18" s="9" t="s">
        <v>72</v>
      </c>
      <c r="E18" s="9" t="s">
        <v>73</v>
      </c>
      <c r="F18" s="9" t="s">
        <v>27</v>
      </c>
      <c r="G18" s="9" t="s">
        <v>28</v>
      </c>
      <c r="H18" s="16" t="s">
        <v>28</v>
      </c>
      <c r="I18" s="38">
        <v>676.81062399999996</v>
      </c>
      <c r="J18" s="36">
        <v>33.464785999999997</v>
      </c>
      <c r="K18" s="37">
        <v>710.27540999999997</v>
      </c>
      <c r="L18" s="36">
        <v>1412.895859</v>
      </c>
      <c r="M18" s="36">
        <v>79.310404000000005</v>
      </c>
      <c r="N18" s="39">
        <v>1492.206263</v>
      </c>
      <c r="O18" s="38">
        <v>707.95575199999996</v>
      </c>
      <c r="P18" s="36">
        <v>49.860953000000002</v>
      </c>
      <c r="Q18" s="37">
        <v>757.81670499999996</v>
      </c>
      <c r="R18" s="36">
        <v>1482.406872</v>
      </c>
      <c r="S18" s="36">
        <v>89.356791999999999</v>
      </c>
      <c r="T18" s="39">
        <v>1571.7636640000001</v>
      </c>
      <c r="U18" s="28">
        <f t="shared" si="2"/>
        <v>-6.2734556636620979</v>
      </c>
      <c r="V18" s="34">
        <f t="shared" si="3"/>
        <v>-5.0616643470134388</v>
      </c>
    </row>
    <row r="19" spans="1:22" ht="15" x14ac:dyDescent="0.2">
      <c r="A19" s="32" t="s">
        <v>9</v>
      </c>
      <c r="B19" s="9" t="s">
        <v>31</v>
      </c>
      <c r="C19" s="9" t="s">
        <v>25</v>
      </c>
      <c r="D19" s="9" t="s">
        <v>72</v>
      </c>
      <c r="E19" s="9" t="s">
        <v>75</v>
      </c>
      <c r="F19" s="9" t="s">
        <v>27</v>
      </c>
      <c r="G19" s="9" t="s">
        <v>28</v>
      </c>
      <c r="H19" s="16" t="s">
        <v>28</v>
      </c>
      <c r="I19" s="38">
        <v>29.047284000000001</v>
      </c>
      <c r="J19" s="36">
        <v>30.590689999999999</v>
      </c>
      <c r="K19" s="37">
        <v>59.637974</v>
      </c>
      <c r="L19" s="36">
        <v>68.368572</v>
      </c>
      <c r="M19" s="36">
        <v>74.232551999999998</v>
      </c>
      <c r="N19" s="39">
        <v>142.601124</v>
      </c>
      <c r="O19" s="38">
        <v>59.382828000000003</v>
      </c>
      <c r="P19" s="36">
        <v>30.491371999999998</v>
      </c>
      <c r="Q19" s="37">
        <v>89.874200000000002</v>
      </c>
      <c r="R19" s="36">
        <v>174.375486</v>
      </c>
      <c r="S19" s="36">
        <v>67.076640999999995</v>
      </c>
      <c r="T19" s="39">
        <v>241.45212699999999</v>
      </c>
      <c r="U19" s="28">
        <f t="shared" si="2"/>
        <v>-33.642831869435277</v>
      </c>
      <c r="V19" s="34">
        <f t="shared" si="3"/>
        <v>-40.94020799410891</v>
      </c>
    </row>
    <row r="20" spans="1:22" ht="15" x14ac:dyDescent="0.2">
      <c r="A20" s="32" t="s">
        <v>9</v>
      </c>
      <c r="B20" s="9" t="s">
        <v>31</v>
      </c>
      <c r="C20" s="9" t="s">
        <v>25</v>
      </c>
      <c r="D20" s="9" t="s">
        <v>76</v>
      </c>
      <c r="E20" s="9" t="s">
        <v>77</v>
      </c>
      <c r="F20" s="9" t="s">
        <v>57</v>
      </c>
      <c r="G20" s="9" t="s">
        <v>57</v>
      </c>
      <c r="H20" s="16" t="s">
        <v>78</v>
      </c>
      <c r="I20" s="38">
        <v>2610.968832</v>
      </c>
      <c r="J20" s="36">
        <v>61.668028</v>
      </c>
      <c r="K20" s="37">
        <v>2672.6368600000001</v>
      </c>
      <c r="L20" s="36">
        <v>6424.3535439999996</v>
      </c>
      <c r="M20" s="36">
        <v>150.87895</v>
      </c>
      <c r="N20" s="39">
        <v>6575.2324939999999</v>
      </c>
      <c r="O20" s="38">
        <v>3413.0475120000001</v>
      </c>
      <c r="P20" s="36">
        <v>44.463168000000003</v>
      </c>
      <c r="Q20" s="37">
        <v>3457.5106799999999</v>
      </c>
      <c r="R20" s="36">
        <v>7126.7389270000003</v>
      </c>
      <c r="S20" s="36">
        <v>100.17004799999999</v>
      </c>
      <c r="T20" s="39">
        <v>7226.9089750000003</v>
      </c>
      <c r="U20" s="28">
        <f t="shared" si="2"/>
        <v>-22.700546509953224</v>
      </c>
      <c r="V20" s="34">
        <f t="shared" si="3"/>
        <v>-9.0173611325995768</v>
      </c>
    </row>
    <row r="21" spans="1:22" ht="15" x14ac:dyDescent="0.2">
      <c r="A21" s="32" t="s">
        <v>9</v>
      </c>
      <c r="B21" s="9" t="s">
        <v>31</v>
      </c>
      <c r="C21" s="9" t="s">
        <v>25</v>
      </c>
      <c r="D21" s="9" t="s">
        <v>79</v>
      </c>
      <c r="E21" s="9" t="s">
        <v>80</v>
      </c>
      <c r="F21" s="9" t="s">
        <v>27</v>
      </c>
      <c r="G21" s="9" t="s">
        <v>28</v>
      </c>
      <c r="H21" s="16" t="s">
        <v>28</v>
      </c>
      <c r="I21" s="38">
        <v>2570.2512919999999</v>
      </c>
      <c r="J21" s="36">
        <v>0</v>
      </c>
      <c r="K21" s="37">
        <v>2570.2512919999999</v>
      </c>
      <c r="L21" s="36">
        <v>5683.3678719999998</v>
      </c>
      <c r="M21" s="36">
        <v>0</v>
      </c>
      <c r="N21" s="39">
        <v>5683.3678719999998</v>
      </c>
      <c r="O21" s="38">
        <v>2695.9148570000002</v>
      </c>
      <c r="P21" s="36">
        <v>0</v>
      </c>
      <c r="Q21" s="37">
        <v>2695.9148570000002</v>
      </c>
      <c r="R21" s="36">
        <v>5443.2286969999996</v>
      </c>
      <c r="S21" s="36">
        <v>0</v>
      </c>
      <c r="T21" s="39">
        <v>5443.2286969999996</v>
      </c>
      <c r="U21" s="28">
        <f t="shared" si="2"/>
        <v>-4.661258669713253</v>
      </c>
      <c r="V21" s="34">
        <f t="shared" si="3"/>
        <v>4.4117046769016177</v>
      </c>
    </row>
    <row r="22" spans="1:22" ht="15" x14ac:dyDescent="0.2">
      <c r="A22" s="32" t="s">
        <v>9</v>
      </c>
      <c r="B22" s="9" t="s">
        <v>31</v>
      </c>
      <c r="C22" s="9" t="s">
        <v>25</v>
      </c>
      <c r="D22" s="9" t="s">
        <v>81</v>
      </c>
      <c r="E22" s="9" t="s">
        <v>82</v>
      </c>
      <c r="F22" s="9" t="s">
        <v>45</v>
      </c>
      <c r="G22" s="9" t="s">
        <v>45</v>
      </c>
      <c r="H22" s="16" t="s">
        <v>83</v>
      </c>
      <c r="I22" s="38">
        <v>383.35180000000003</v>
      </c>
      <c r="J22" s="36">
        <v>33.522891999999999</v>
      </c>
      <c r="K22" s="37">
        <v>416.87469199999998</v>
      </c>
      <c r="L22" s="36">
        <v>1428.8883579999999</v>
      </c>
      <c r="M22" s="36">
        <v>140.84374</v>
      </c>
      <c r="N22" s="39">
        <v>1569.732098</v>
      </c>
      <c r="O22" s="38">
        <v>0</v>
      </c>
      <c r="P22" s="36">
        <v>0</v>
      </c>
      <c r="Q22" s="37">
        <v>0</v>
      </c>
      <c r="R22" s="36">
        <v>0</v>
      </c>
      <c r="S22" s="36">
        <v>0</v>
      </c>
      <c r="T22" s="39">
        <v>0</v>
      </c>
      <c r="U22" s="27" t="s">
        <v>17</v>
      </c>
      <c r="V22" s="33" t="s">
        <v>17</v>
      </c>
    </row>
    <row r="23" spans="1:22" ht="15" x14ac:dyDescent="0.2">
      <c r="A23" s="32" t="s">
        <v>9</v>
      </c>
      <c r="B23" s="9" t="s">
        <v>31</v>
      </c>
      <c r="C23" s="9" t="s">
        <v>25</v>
      </c>
      <c r="D23" s="9" t="s">
        <v>85</v>
      </c>
      <c r="E23" s="41" t="s">
        <v>86</v>
      </c>
      <c r="F23" s="9" t="s">
        <v>87</v>
      </c>
      <c r="G23" s="9" t="s">
        <v>88</v>
      </c>
      <c r="H23" s="16" t="s">
        <v>89</v>
      </c>
      <c r="I23" s="38">
        <v>13874.582700000001</v>
      </c>
      <c r="J23" s="36">
        <v>467.85520000000002</v>
      </c>
      <c r="K23" s="37">
        <v>14342.437900000001</v>
      </c>
      <c r="L23" s="36">
        <v>28893.9715</v>
      </c>
      <c r="M23" s="36">
        <v>1001.1834</v>
      </c>
      <c r="N23" s="39">
        <v>29895.154900000001</v>
      </c>
      <c r="O23" s="38">
        <v>10753.1847</v>
      </c>
      <c r="P23" s="36">
        <v>541.48059999999998</v>
      </c>
      <c r="Q23" s="37">
        <v>11294.665300000001</v>
      </c>
      <c r="R23" s="36">
        <v>23355.303899999999</v>
      </c>
      <c r="S23" s="36">
        <v>1005.5136</v>
      </c>
      <c r="T23" s="39">
        <v>24360.817500000001</v>
      </c>
      <c r="U23" s="28">
        <f t="shared" ref="U22:U67" si="4">+((K23/Q23)-1)*100</f>
        <v>26.984178096893242</v>
      </c>
      <c r="V23" s="34">
        <f t="shared" ref="V22:V67" si="5">+((N23/T23)-1)*100</f>
        <v>22.718192441612437</v>
      </c>
    </row>
    <row r="24" spans="1:22" ht="15" x14ac:dyDescent="0.2">
      <c r="A24" s="32" t="s">
        <v>9</v>
      </c>
      <c r="B24" s="9" t="s">
        <v>31</v>
      </c>
      <c r="C24" s="9" t="s">
        <v>25</v>
      </c>
      <c r="D24" s="9" t="s">
        <v>85</v>
      </c>
      <c r="E24" s="9" t="s">
        <v>90</v>
      </c>
      <c r="F24" s="9" t="s">
        <v>57</v>
      </c>
      <c r="G24" s="9" t="s">
        <v>57</v>
      </c>
      <c r="H24" s="16" t="s">
        <v>91</v>
      </c>
      <c r="I24" s="38">
        <v>4968.4439000000002</v>
      </c>
      <c r="J24" s="36">
        <v>121.503</v>
      </c>
      <c r="K24" s="37">
        <v>5089.9468999999999</v>
      </c>
      <c r="L24" s="36">
        <v>10008.643899999999</v>
      </c>
      <c r="M24" s="36">
        <v>275.7482</v>
      </c>
      <c r="N24" s="39">
        <v>10284.392099999999</v>
      </c>
      <c r="O24" s="38">
        <v>4579.5360000000001</v>
      </c>
      <c r="P24" s="36">
        <v>99.251000000000005</v>
      </c>
      <c r="Q24" s="37">
        <v>4678.7870000000003</v>
      </c>
      <c r="R24" s="36">
        <v>9361.1694000000007</v>
      </c>
      <c r="S24" s="36">
        <v>190.4152</v>
      </c>
      <c r="T24" s="39">
        <v>9551.5846000000001</v>
      </c>
      <c r="U24" s="28">
        <f t="shared" si="4"/>
        <v>8.7877456272320131</v>
      </c>
      <c r="V24" s="34">
        <f t="shared" si="5"/>
        <v>7.6721039564471738</v>
      </c>
    </row>
    <row r="25" spans="1:22" ht="15" x14ac:dyDescent="0.2">
      <c r="A25" s="32" t="s">
        <v>9</v>
      </c>
      <c r="B25" s="9" t="s">
        <v>31</v>
      </c>
      <c r="C25" s="9" t="s">
        <v>25</v>
      </c>
      <c r="D25" s="9" t="s">
        <v>92</v>
      </c>
      <c r="E25" s="9" t="s">
        <v>93</v>
      </c>
      <c r="F25" s="9" t="s">
        <v>94</v>
      </c>
      <c r="G25" s="9" t="s">
        <v>95</v>
      </c>
      <c r="H25" s="16" t="s">
        <v>93</v>
      </c>
      <c r="I25" s="38">
        <v>282.84051599999998</v>
      </c>
      <c r="J25" s="36">
        <v>50.796855000000001</v>
      </c>
      <c r="K25" s="37">
        <v>333.63737099999997</v>
      </c>
      <c r="L25" s="36">
        <v>598.62298999999996</v>
      </c>
      <c r="M25" s="36">
        <v>102.79804300000001</v>
      </c>
      <c r="N25" s="39">
        <v>701.42103299999997</v>
      </c>
      <c r="O25" s="38">
        <v>477.36916600000001</v>
      </c>
      <c r="P25" s="36">
        <v>54.314967000000003</v>
      </c>
      <c r="Q25" s="37">
        <v>531.68413299999997</v>
      </c>
      <c r="R25" s="36">
        <v>1048.756466</v>
      </c>
      <c r="S25" s="36">
        <v>121.43220700000001</v>
      </c>
      <c r="T25" s="39">
        <v>1170.1886730000001</v>
      </c>
      <c r="U25" s="28">
        <f t="shared" si="4"/>
        <v>-37.248950966908026</v>
      </c>
      <c r="V25" s="34">
        <f t="shared" si="5"/>
        <v>-40.05915035890969</v>
      </c>
    </row>
    <row r="26" spans="1:22" ht="15" x14ac:dyDescent="0.2">
      <c r="A26" s="32" t="s">
        <v>9</v>
      </c>
      <c r="B26" s="9" t="s">
        <v>31</v>
      </c>
      <c r="C26" s="9" t="s">
        <v>25</v>
      </c>
      <c r="D26" s="9" t="s">
        <v>98</v>
      </c>
      <c r="E26" s="41" t="s">
        <v>99</v>
      </c>
      <c r="F26" s="9" t="s">
        <v>38</v>
      </c>
      <c r="G26" s="9" t="s">
        <v>100</v>
      </c>
      <c r="H26" s="16" t="s">
        <v>101</v>
      </c>
      <c r="I26" s="38">
        <v>1585.73316</v>
      </c>
      <c r="J26" s="36">
        <v>87.342659999999995</v>
      </c>
      <c r="K26" s="37">
        <v>1673.07582</v>
      </c>
      <c r="L26" s="36">
        <v>2762.19317</v>
      </c>
      <c r="M26" s="36">
        <v>147.54096999999999</v>
      </c>
      <c r="N26" s="39">
        <v>2909.73414</v>
      </c>
      <c r="O26" s="38">
        <v>1766.3172199999999</v>
      </c>
      <c r="P26" s="36">
        <v>79.057259999999999</v>
      </c>
      <c r="Q26" s="37">
        <v>1845.3744799999999</v>
      </c>
      <c r="R26" s="36">
        <v>3890.5716200000002</v>
      </c>
      <c r="S26" s="36">
        <v>156.82611</v>
      </c>
      <c r="T26" s="39">
        <v>4047.3977300000001</v>
      </c>
      <c r="U26" s="28">
        <f t="shared" si="4"/>
        <v>-9.3367856696490055</v>
      </c>
      <c r="V26" s="34">
        <f t="shared" si="5"/>
        <v>-28.10851974263473</v>
      </c>
    </row>
    <row r="27" spans="1:22" ht="15" x14ac:dyDescent="0.2">
      <c r="A27" s="32" t="s">
        <v>9</v>
      </c>
      <c r="B27" s="9" t="s">
        <v>31</v>
      </c>
      <c r="C27" s="9" t="s">
        <v>25</v>
      </c>
      <c r="D27" s="9" t="s">
        <v>102</v>
      </c>
      <c r="E27" s="9" t="s">
        <v>103</v>
      </c>
      <c r="F27" s="9" t="s">
        <v>27</v>
      </c>
      <c r="G27" s="9" t="s">
        <v>104</v>
      </c>
      <c r="H27" s="16" t="s">
        <v>105</v>
      </c>
      <c r="I27" s="38">
        <v>838.24789999999996</v>
      </c>
      <c r="J27" s="36">
        <v>2.3629560000000001</v>
      </c>
      <c r="K27" s="37">
        <v>840.61085600000001</v>
      </c>
      <c r="L27" s="36">
        <v>2062.1546530000001</v>
      </c>
      <c r="M27" s="36">
        <v>5.5479570000000002</v>
      </c>
      <c r="N27" s="39">
        <v>2067.7026099999998</v>
      </c>
      <c r="O27" s="38">
        <v>1735.619326</v>
      </c>
      <c r="P27" s="36">
        <v>9.5702040000000004</v>
      </c>
      <c r="Q27" s="37">
        <v>1745.1895300000001</v>
      </c>
      <c r="R27" s="36">
        <v>3771.2311199999999</v>
      </c>
      <c r="S27" s="36">
        <v>19.377364</v>
      </c>
      <c r="T27" s="39">
        <v>3790.6084839999999</v>
      </c>
      <c r="U27" s="28">
        <f t="shared" si="4"/>
        <v>-51.832689713649614</v>
      </c>
      <c r="V27" s="34">
        <f t="shared" si="5"/>
        <v>-45.451960582906779</v>
      </c>
    </row>
    <row r="28" spans="1:22" ht="15" x14ac:dyDescent="0.2">
      <c r="A28" s="32" t="s">
        <v>9</v>
      </c>
      <c r="B28" s="9" t="s">
        <v>31</v>
      </c>
      <c r="C28" s="9" t="s">
        <v>25</v>
      </c>
      <c r="D28" s="9" t="s">
        <v>102</v>
      </c>
      <c r="E28" s="41" t="s">
        <v>106</v>
      </c>
      <c r="F28" s="9" t="s">
        <v>27</v>
      </c>
      <c r="G28" s="9" t="s">
        <v>104</v>
      </c>
      <c r="H28" s="16" t="s">
        <v>107</v>
      </c>
      <c r="I28" s="38">
        <v>0</v>
      </c>
      <c r="J28" s="36">
        <v>0</v>
      </c>
      <c r="K28" s="37">
        <v>0</v>
      </c>
      <c r="L28" s="36">
        <v>0</v>
      </c>
      <c r="M28" s="36">
        <v>0</v>
      </c>
      <c r="N28" s="39">
        <v>0</v>
      </c>
      <c r="O28" s="38">
        <v>1263.472532</v>
      </c>
      <c r="P28" s="36">
        <v>5.0682239999999998</v>
      </c>
      <c r="Q28" s="37">
        <v>1268.5407560000001</v>
      </c>
      <c r="R28" s="36">
        <v>2678.2402219999999</v>
      </c>
      <c r="S28" s="36">
        <v>12.240664000000001</v>
      </c>
      <c r="T28" s="39">
        <v>2690.4808859999998</v>
      </c>
      <c r="U28" s="27" t="s">
        <v>17</v>
      </c>
      <c r="V28" s="33" t="s">
        <v>17</v>
      </c>
    </row>
    <row r="29" spans="1:22" ht="15" x14ac:dyDescent="0.2">
      <c r="A29" s="32" t="s">
        <v>9</v>
      </c>
      <c r="B29" s="9" t="s">
        <v>31</v>
      </c>
      <c r="C29" s="9" t="s">
        <v>25</v>
      </c>
      <c r="D29" s="9" t="s">
        <v>108</v>
      </c>
      <c r="E29" s="41" t="s">
        <v>109</v>
      </c>
      <c r="F29" s="9" t="s">
        <v>20</v>
      </c>
      <c r="G29" s="9" t="s">
        <v>110</v>
      </c>
      <c r="H29" s="16" t="s">
        <v>111</v>
      </c>
      <c r="I29" s="38">
        <v>131.918072</v>
      </c>
      <c r="J29" s="36">
        <v>4.7909879999999996</v>
      </c>
      <c r="K29" s="37">
        <v>136.70905999999999</v>
      </c>
      <c r="L29" s="36">
        <v>525.810202</v>
      </c>
      <c r="M29" s="36">
        <v>22.501367999999999</v>
      </c>
      <c r="N29" s="39">
        <v>548.31156999999996</v>
      </c>
      <c r="O29" s="38">
        <v>612.57399099999998</v>
      </c>
      <c r="P29" s="36">
        <v>21.322704000000002</v>
      </c>
      <c r="Q29" s="37">
        <v>633.89669500000002</v>
      </c>
      <c r="R29" s="36">
        <v>1243.7242289999999</v>
      </c>
      <c r="S29" s="36">
        <v>38.26088</v>
      </c>
      <c r="T29" s="39">
        <v>1281.985109</v>
      </c>
      <c r="U29" s="28">
        <f t="shared" si="4"/>
        <v>-78.433542708406151</v>
      </c>
      <c r="V29" s="34">
        <f t="shared" si="5"/>
        <v>-57.229489940978716</v>
      </c>
    </row>
    <row r="30" spans="1:22" ht="15" x14ac:dyDescent="0.2">
      <c r="A30" s="32" t="s">
        <v>9</v>
      </c>
      <c r="B30" s="9" t="s">
        <v>31</v>
      </c>
      <c r="C30" s="9" t="s">
        <v>25</v>
      </c>
      <c r="D30" s="9" t="s">
        <v>112</v>
      </c>
      <c r="E30" s="9" t="s">
        <v>116</v>
      </c>
      <c r="F30" s="9" t="s">
        <v>35</v>
      </c>
      <c r="G30" s="9" t="s">
        <v>114</v>
      </c>
      <c r="H30" s="16" t="s">
        <v>117</v>
      </c>
      <c r="I30" s="38">
        <v>1548.09</v>
      </c>
      <c r="J30" s="36">
        <v>57.828000000000003</v>
      </c>
      <c r="K30" s="37">
        <v>1605.9179999999999</v>
      </c>
      <c r="L30" s="36">
        <v>3091.18</v>
      </c>
      <c r="M30" s="36">
        <v>129.6636</v>
      </c>
      <c r="N30" s="39">
        <v>3220.8436000000002</v>
      </c>
      <c r="O30" s="38">
        <v>833.66300000000001</v>
      </c>
      <c r="P30" s="36">
        <v>47.538800000000002</v>
      </c>
      <c r="Q30" s="37">
        <v>881.20180000000005</v>
      </c>
      <c r="R30" s="36">
        <v>2578.5909999999999</v>
      </c>
      <c r="S30" s="36">
        <v>121.81399999999999</v>
      </c>
      <c r="T30" s="39">
        <v>2700.4050000000002</v>
      </c>
      <c r="U30" s="28">
        <f t="shared" si="4"/>
        <v>82.241797508811246</v>
      </c>
      <c r="V30" s="34">
        <f t="shared" si="5"/>
        <v>19.27261281178194</v>
      </c>
    </row>
    <row r="31" spans="1:22" ht="15" x14ac:dyDescent="0.2">
      <c r="A31" s="32" t="s">
        <v>9</v>
      </c>
      <c r="B31" s="9" t="s">
        <v>31</v>
      </c>
      <c r="C31" s="9" t="s">
        <v>25</v>
      </c>
      <c r="D31" s="9" t="s">
        <v>112</v>
      </c>
      <c r="E31" s="41" t="s">
        <v>118</v>
      </c>
      <c r="F31" s="9" t="s">
        <v>35</v>
      </c>
      <c r="G31" s="9" t="s">
        <v>114</v>
      </c>
      <c r="H31" s="16" t="s">
        <v>117</v>
      </c>
      <c r="I31" s="38">
        <v>665.32799999999997</v>
      </c>
      <c r="J31" s="36">
        <v>24.882000000000001</v>
      </c>
      <c r="K31" s="37">
        <v>690.21</v>
      </c>
      <c r="L31" s="36">
        <v>1101.1400000000001</v>
      </c>
      <c r="M31" s="36">
        <v>45.142600000000002</v>
      </c>
      <c r="N31" s="39">
        <v>1146.2826</v>
      </c>
      <c r="O31" s="38">
        <v>478.21</v>
      </c>
      <c r="P31" s="36">
        <v>27.295999999999999</v>
      </c>
      <c r="Q31" s="37">
        <v>505.50599999999997</v>
      </c>
      <c r="R31" s="36">
        <v>975.202</v>
      </c>
      <c r="S31" s="36">
        <v>48.4206</v>
      </c>
      <c r="T31" s="39">
        <v>1023.6226</v>
      </c>
      <c r="U31" s="28">
        <f t="shared" si="4"/>
        <v>36.538438712893637</v>
      </c>
      <c r="V31" s="34">
        <f t="shared" si="5"/>
        <v>11.982931990755175</v>
      </c>
    </row>
    <row r="32" spans="1:22" ht="15" x14ac:dyDescent="0.2">
      <c r="A32" s="32" t="s">
        <v>9</v>
      </c>
      <c r="B32" s="9" t="s">
        <v>31</v>
      </c>
      <c r="C32" s="9" t="s">
        <v>25</v>
      </c>
      <c r="D32" s="9" t="s">
        <v>112</v>
      </c>
      <c r="E32" s="9" t="s">
        <v>113</v>
      </c>
      <c r="F32" s="9" t="s">
        <v>35</v>
      </c>
      <c r="G32" s="9" t="s">
        <v>114</v>
      </c>
      <c r="H32" s="16" t="s">
        <v>115</v>
      </c>
      <c r="I32" s="38">
        <v>234.96899999999999</v>
      </c>
      <c r="J32" s="36">
        <v>2.7189999999999999</v>
      </c>
      <c r="K32" s="37">
        <v>237.68799999999999</v>
      </c>
      <c r="L32" s="36">
        <v>774.80399999999997</v>
      </c>
      <c r="M32" s="36">
        <v>12.7898</v>
      </c>
      <c r="N32" s="39">
        <v>787.59379999999999</v>
      </c>
      <c r="O32" s="38">
        <v>1266.0239999999999</v>
      </c>
      <c r="P32" s="36">
        <v>23.426200000000001</v>
      </c>
      <c r="Q32" s="37">
        <v>1289.4502</v>
      </c>
      <c r="R32" s="36">
        <v>2573.48</v>
      </c>
      <c r="S32" s="36">
        <v>44.157600000000002</v>
      </c>
      <c r="T32" s="39">
        <v>2617.6376</v>
      </c>
      <c r="U32" s="28">
        <f t="shared" si="4"/>
        <v>-81.566717349766591</v>
      </c>
      <c r="V32" s="34">
        <f t="shared" si="5"/>
        <v>-69.912038243949425</v>
      </c>
    </row>
    <row r="33" spans="1:22" ht="15" x14ac:dyDescent="0.2">
      <c r="A33" s="32" t="s">
        <v>9</v>
      </c>
      <c r="B33" s="9" t="s">
        <v>31</v>
      </c>
      <c r="C33" s="9" t="s">
        <v>25</v>
      </c>
      <c r="D33" s="9" t="s">
        <v>121</v>
      </c>
      <c r="E33" s="9" t="s">
        <v>122</v>
      </c>
      <c r="F33" s="9" t="s">
        <v>123</v>
      </c>
      <c r="G33" s="9" t="s">
        <v>124</v>
      </c>
      <c r="H33" s="16" t="s">
        <v>125</v>
      </c>
      <c r="I33" s="38">
        <v>146.215552</v>
      </c>
      <c r="J33" s="36">
        <v>42.232607999999999</v>
      </c>
      <c r="K33" s="37">
        <v>188.44816</v>
      </c>
      <c r="L33" s="36">
        <v>313.97535399999998</v>
      </c>
      <c r="M33" s="36">
        <v>86.448201999999995</v>
      </c>
      <c r="N33" s="39">
        <v>400.42355600000002</v>
      </c>
      <c r="O33" s="38">
        <v>147.97295500000001</v>
      </c>
      <c r="P33" s="36">
        <v>36.079352999999998</v>
      </c>
      <c r="Q33" s="37">
        <v>184.05230900000001</v>
      </c>
      <c r="R33" s="36">
        <v>320.75645500000002</v>
      </c>
      <c r="S33" s="36">
        <v>75.105153000000001</v>
      </c>
      <c r="T33" s="39">
        <v>395.86160899999999</v>
      </c>
      <c r="U33" s="28">
        <f t="shared" si="4"/>
        <v>2.3883704713533405</v>
      </c>
      <c r="V33" s="34">
        <f t="shared" si="5"/>
        <v>1.1524095533093304</v>
      </c>
    </row>
    <row r="34" spans="1:22" ht="15" x14ac:dyDescent="0.2">
      <c r="A34" s="32" t="s">
        <v>9</v>
      </c>
      <c r="B34" s="9" t="s">
        <v>31</v>
      </c>
      <c r="C34" s="9" t="s">
        <v>32</v>
      </c>
      <c r="D34" s="9" t="s">
        <v>126</v>
      </c>
      <c r="E34" s="41" t="s">
        <v>127</v>
      </c>
      <c r="F34" s="9" t="s">
        <v>35</v>
      </c>
      <c r="G34" s="9" t="s">
        <v>119</v>
      </c>
      <c r="H34" s="16" t="s">
        <v>120</v>
      </c>
      <c r="I34" s="38">
        <v>7.26</v>
      </c>
      <c r="J34" s="36">
        <v>0.36</v>
      </c>
      <c r="K34" s="37">
        <v>7.62</v>
      </c>
      <c r="L34" s="36">
        <v>14.036</v>
      </c>
      <c r="M34" s="36">
        <v>0.71099999999999997</v>
      </c>
      <c r="N34" s="39">
        <v>14.747</v>
      </c>
      <c r="O34" s="38">
        <v>15.66</v>
      </c>
      <c r="P34" s="36">
        <v>0.97750000000000004</v>
      </c>
      <c r="Q34" s="37">
        <v>16.637499999999999</v>
      </c>
      <c r="R34" s="36">
        <v>30.74</v>
      </c>
      <c r="S34" s="36">
        <v>1.8975</v>
      </c>
      <c r="T34" s="39">
        <v>32.637500000000003</v>
      </c>
      <c r="U34" s="28">
        <f t="shared" si="4"/>
        <v>-54.19984973703982</v>
      </c>
      <c r="V34" s="34">
        <f t="shared" si="5"/>
        <v>-54.815779394867867</v>
      </c>
    </row>
    <row r="35" spans="1:22" ht="15" x14ac:dyDescent="0.2">
      <c r="A35" s="32" t="s">
        <v>9</v>
      </c>
      <c r="B35" s="9" t="s">
        <v>31</v>
      </c>
      <c r="C35" s="9" t="s">
        <v>25</v>
      </c>
      <c r="D35" s="9" t="s">
        <v>128</v>
      </c>
      <c r="E35" s="9" t="s">
        <v>129</v>
      </c>
      <c r="F35" s="9" t="s">
        <v>45</v>
      </c>
      <c r="G35" s="9" t="s">
        <v>46</v>
      </c>
      <c r="H35" s="16" t="s">
        <v>46</v>
      </c>
      <c r="I35" s="38">
        <v>10.527663</v>
      </c>
      <c r="J35" s="36">
        <v>62.795135999999999</v>
      </c>
      <c r="K35" s="37">
        <v>73.322799000000003</v>
      </c>
      <c r="L35" s="36">
        <v>10.527663</v>
      </c>
      <c r="M35" s="36">
        <v>62.795135999999999</v>
      </c>
      <c r="N35" s="39">
        <v>73.322799000000003</v>
      </c>
      <c r="O35" s="38">
        <v>0</v>
      </c>
      <c r="P35" s="36">
        <v>44.246462999999999</v>
      </c>
      <c r="Q35" s="37">
        <v>44.246462999999999</v>
      </c>
      <c r="R35" s="36">
        <v>0</v>
      </c>
      <c r="S35" s="36">
        <v>102.286179</v>
      </c>
      <c r="T35" s="39">
        <v>102.286179</v>
      </c>
      <c r="U35" s="28">
        <f t="shared" si="4"/>
        <v>65.714486602013821</v>
      </c>
      <c r="V35" s="34">
        <f t="shared" si="5"/>
        <v>-28.316024983199341</v>
      </c>
    </row>
    <row r="36" spans="1:22" ht="15" x14ac:dyDescent="0.2">
      <c r="A36" s="32" t="s">
        <v>9</v>
      </c>
      <c r="B36" s="9" t="s">
        <v>31</v>
      </c>
      <c r="C36" s="9" t="s">
        <v>25</v>
      </c>
      <c r="D36" s="9" t="s">
        <v>130</v>
      </c>
      <c r="E36" s="9" t="s">
        <v>131</v>
      </c>
      <c r="F36" s="9" t="s">
        <v>35</v>
      </c>
      <c r="G36" s="9" t="s">
        <v>84</v>
      </c>
      <c r="H36" s="16" t="s">
        <v>132</v>
      </c>
      <c r="I36" s="38">
        <v>199.066902</v>
      </c>
      <c r="J36" s="36">
        <v>13.356351999999999</v>
      </c>
      <c r="K36" s="37">
        <v>212.42325399999999</v>
      </c>
      <c r="L36" s="36">
        <v>206.46453600000001</v>
      </c>
      <c r="M36" s="36">
        <v>13.608297</v>
      </c>
      <c r="N36" s="39">
        <v>220.072834</v>
      </c>
      <c r="O36" s="38">
        <v>296.12847599999998</v>
      </c>
      <c r="P36" s="36">
        <v>36.334944</v>
      </c>
      <c r="Q36" s="37">
        <v>332.46341999999999</v>
      </c>
      <c r="R36" s="36">
        <v>512.80861700000003</v>
      </c>
      <c r="S36" s="36">
        <v>55.576649000000003</v>
      </c>
      <c r="T36" s="39">
        <v>568.385266</v>
      </c>
      <c r="U36" s="28">
        <f t="shared" si="4"/>
        <v>-36.10627779741904</v>
      </c>
      <c r="V36" s="34">
        <f t="shared" si="5"/>
        <v>-61.281045240887707</v>
      </c>
    </row>
    <row r="37" spans="1:22" ht="15" x14ac:dyDescent="0.2">
      <c r="A37" s="32" t="s">
        <v>9</v>
      </c>
      <c r="B37" s="9" t="s">
        <v>31</v>
      </c>
      <c r="C37" s="9" t="s">
        <v>25</v>
      </c>
      <c r="D37" s="9" t="s">
        <v>133</v>
      </c>
      <c r="E37" s="9" t="s">
        <v>134</v>
      </c>
      <c r="F37" s="9" t="s">
        <v>35</v>
      </c>
      <c r="G37" s="9" t="s">
        <v>135</v>
      </c>
      <c r="H37" s="16" t="s">
        <v>136</v>
      </c>
      <c r="I37" s="38">
        <v>0</v>
      </c>
      <c r="J37" s="36">
        <v>0</v>
      </c>
      <c r="K37" s="37">
        <v>0</v>
      </c>
      <c r="L37" s="36">
        <v>0</v>
      </c>
      <c r="M37" s="36">
        <v>5.3725589999999999</v>
      </c>
      <c r="N37" s="39">
        <v>5.3725589999999999</v>
      </c>
      <c r="O37" s="38">
        <v>0</v>
      </c>
      <c r="P37" s="36">
        <v>0</v>
      </c>
      <c r="Q37" s="37">
        <v>0</v>
      </c>
      <c r="R37" s="36">
        <v>0</v>
      </c>
      <c r="S37" s="36">
        <v>0</v>
      </c>
      <c r="T37" s="39">
        <v>0</v>
      </c>
      <c r="U37" s="27" t="s">
        <v>17</v>
      </c>
      <c r="V37" s="33" t="s">
        <v>17</v>
      </c>
    </row>
    <row r="38" spans="1:22" ht="15" x14ac:dyDescent="0.2">
      <c r="A38" s="32" t="s">
        <v>9</v>
      </c>
      <c r="B38" s="9" t="s">
        <v>31</v>
      </c>
      <c r="C38" s="9" t="s">
        <v>25</v>
      </c>
      <c r="D38" s="9" t="s">
        <v>137</v>
      </c>
      <c r="E38" s="9" t="s">
        <v>138</v>
      </c>
      <c r="F38" s="9" t="s">
        <v>57</v>
      </c>
      <c r="G38" s="9" t="s">
        <v>57</v>
      </c>
      <c r="H38" s="16" t="s">
        <v>139</v>
      </c>
      <c r="I38" s="38">
        <v>963.46877199999994</v>
      </c>
      <c r="J38" s="36">
        <v>55.903118999999997</v>
      </c>
      <c r="K38" s="37">
        <v>1019.371891</v>
      </c>
      <c r="L38" s="36">
        <v>2233.46441</v>
      </c>
      <c r="M38" s="36">
        <v>152.41190499999999</v>
      </c>
      <c r="N38" s="39">
        <v>2385.8763159999999</v>
      </c>
      <c r="O38" s="38">
        <v>1082.5222530000001</v>
      </c>
      <c r="P38" s="36">
        <v>46.002433000000003</v>
      </c>
      <c r="Q38" s="37">
        <v>1128.524686</v>
      </c>
      <c r="R38" s="36">
        <v>2176.5526410000002</v>
      </c>
      <c r="S38" s="36">
        <v>119.023318</v>
      </c>
      <c r="T38" s="39">
        <v>2295.5759589999998</v>
      </c>
      <c r="U38" s="28">
        <f t="shared" si="4"/>
        <v>-9.6721672422502962</v>
      </c>
      <c r="V38" s="34">
        <f t="shared" si="5"/>
        <v>3.9336688749492144</v>
      </c>
    </row>
    <row r="39" spans="1:22" ht="15" x14ac:dyDescent="0.2">
      <c r="A39" s="32" t="s">
        <v>9</v>
      </c>
      <c r="B39" s="9" t="s">
        <v>31</v>
      </c>
      <c r="C39" s="9" t="s">
        <v>25</v>
      </c>
      <c r="D39" s="9" t="s">
        <v>140</v>
      </c>
      <c r="E39" s="9" t="s">
        <v>141</v>
      </c>
      <c r="F39" s="9" t="s">
        <v>57</v>
      </c>
      <c r="G39" s="9" t="s">
        <v>57</v>
      </c>
      <c r="H39" s="16" t="s">
        <v>97</v>
      </c>
      <c r="I39" s="38">
        <v>8304.4812419999998</v>
      </c>
      <c r="J39" s="36">
        <v>245.07585</v>
      </c>
      <c r="K39" s="37">
        <v>8549.5570910000006</v>
      </c>
      <c r="L39" s="36">
        <v>17157.676109</v>
      </c>
      <c r="M39" s="36">
        <v>487.42951900000003</v>
      </c>
      <c r="N39" s="39">
        <v>17645.105628000001</v>
      </c>
      <c r="O39" s="38">
        <v>7790.8841910000001</v>
      </c>
      <c r="P39" s="36">
        <v>231.53426300000001</v>
      </c>
      <c r="Q39" s="37">
        <v>8022.4184539999997</v>
      </c>
      <c r="R39" s="36">
        <v>13617.853609</v>
      </c>
      <c r="S39" s="36">
        <v>411.46134000000001</v>
      </c>
      <c r="T39" s="39">
        <v>14029.314949</v>
      </c>
      <c r="U39" s="28">
        <f t="shared" si="4"/>
        <v>6.5708195106323419</v>
      </c>
      <c r="V39" s="34">
        <f t="shared" si="5"/>
        <v>25.773109322474319</v>
      </c>
    </row>
    <row r="40" spans="1:22" ht="15" x14ac:dyDescent="0.2">
      <c r="A40" s="32" t="s">
        <v>9</v>
      </c>
      <c r="B40" s="9" t="s">
        <v>31</v>
      </c>
      <c r="C40" s="9" t="s">
        <v>25</v>
      </c>
      <c r="D40" s="9" t="s">
        <v>142</v>
      </c>
      <c r="E40" s="9" t="s">
        <v>143</v>
      </c>
      <c r="F40" s="9" t="s">
        <v>20</v>
      </c>
      <c r="G40" s="9" t="s">
        <v>55</v>
      </c>
      <c r="H40" s="16" t="s">
        <v>55</v>
      </c>
      <c r="I40" s="38">
        <v>5185.4477999999999</v>
      </c>
      <c r="J40" s="36">
        <v>114.1113</v>
      </c>
      <c r="K40" s="37">
        <v>5299.5591000000004</v>
      </c>
      <c r="L40" s="36">
        <v>11590.9882</v>
      </c>
      <c r="M40" s="36">
        <v>206.75970000000001</v>
      </c>
      <c r="N40" s="39">
        <v>11797.7479</v>
      </c>
      <c r="O40" s="38">
        <v>6988.5648000000001</v>
      </c>
      <c r="P40" s="36">
        <v>91.626400000000004</v>
      </c>
      <c r="Q40" s="37">
        <v>7080.1912000000002</v>
      </c>
      <c r="R40" s="36">
        <v>14041.522999999999</v>
      </c>
      <c r="S40" s="36">
        <v>215.01499999999999</v>
      </c>
      <c r="T40" s="39">
        <v>14256.538</v>
      </c>
      <c r="U40" s="28">
        <f t="shared" si="4"/>
        <v>-25.149491725590689</v>
      </c>
      <c r="V40" s="34">
        <f t="shared" si="5"/>
        <v>-17.246754436455745</v>
      </c>
    </row>
    <row r="41" spans="1:22" ht="15" x14ac:dyDescent="0.2">
      <c r="A41" s="32" t="s">
        <v>9</v>
      </c>
      <c r="B41" s="9" t="s">
        <v>31</v>
      </c>
      <c r="C41" s="9" t="s">
        <v>25</v>
      </c>
      <c r="D41" s="9" t="s">
        <v>142</v>
      </c>
      <c r="E41" s="9" t="s">
        <v>144</v>
      </c>
      <c r="F41" s="9" t="s">
        <v>20</v>
      </c>
      <c r="G41" s="9" t="s">
        <v>145</v>
      </c>
      <c r="H41" s="16" t="s">
        <v>146</v>
      </c>
      <c r="I41" s="38">
        <v>1974.0618999999999</v>
      </c>
      <c r="J41" s="36">
        <v>139.71260000000001</v>
      </c>
      <c r="K41" s="37">
        <v>2113.7745</v>
      </c>
      <c r="L41" s="36">
        <v>4071.0679</v>
      </c>
      <c r="M41" s="36">
        <v>267.2328</v>
      </c>
      <c r="N41" s="39">
        <v>4338.3006999999998</v>
      </c>
      <c r="O41" s="38">
        <v>1923.7338</v>
      </c>
      <c r="P41" s="36">
        <v>134.5547</v>
      </c>
      <c r="Q41" s="37">
        <v>2058.2885000000001</v>
      </c>
      <c r="R41" s="36">
        <v>3932.3636000000001</v>
      </c>
      <c r="S41" s="36">
        <v>285.09370000000001</v>
      </c>
      <c r="T41" s="39">
        <v>4217.4573</v>
      </c>
      <c r="U41" s="28">
        <f t="shared" si="4"/>
        <v>2.6957348301756445</v>
      </c>
      <c r="V41" s="34">
        <f t="shared" si="5"/>
        <v>2.8653141313369046</v>
      </c>
    </row>
    <row r="42" spans="1:22" ht="15" x14ac:dyDescent="0.2">
      <c r="A42" s="32" t="s">
        <v>9</v>
      </c>
      <c r="B42" s="9" t="s">
        <v>31</v>
      </c>
      <c r="C42" s="9" t="s">
        <v>25</v>
      </c>
      <c r="D42" s="9" t="s">
        <v>142</v>
      </c>
      <c r="E42" s="41" t="s">
        <v>147</v>
      </c>
      <c r="F42" s="9" t="s">
        <v>20</v>
      </c>
      <c r="G42" s="9" t="s">
        <v>145</v>
      </c>
      <c r="H42" s="16" t="s">
        <v>146</v>
      </c>
      <c r="I42" s="38">
        <v>25.186499999999999</v>
      </c>
      <c r="J42" s="36">
        <v>1.8338000000000001</v>
      </c>
      <c r="K42" s="37">
        <v>27.020299999999999</v>
      </c>
      <c r="L42" s="36">
        <v>25.186499999999999</v>
      </c>
      <c r="M42" s="36">
        <v>1.8338000000000001</v>
      </c>
      <c r="N42" s="39">
        <v>27.020299999999999</v>
      </c>
      <c r="O42" s="38">
        <v>58.125599999999999</v>
      </c>
      <c r="P42" s="36">
        <v>4.0994999999999999</v>
      </c>
      <c r="Q42" s="37">
        <v>62.225099999999998</v>
      </c>
      <c r="R42" s="36">
        <v>155.66999999999999</v>
      </c>
      <c r="S42" s="36">
        <v>11.438499999999999</v>
      </c>
      <c r="T42" s="39">
        <v>167.10849999999999</v>
      </c>
      <c r="U42" s="28">
        <f t="shared" si="4"/>
        <v>-56.57652619280644</v>
      </c>
      <c r="V42" s="34">
        <f t="shared" si="5"/>
        <v>-83.830684854450851</v>
      </c>
    </row>
    <row r="43" spans="1:22" ht="15" x14ac:dyDescent="0.2">
      <c r="A43" s="32" t="s">
        <v>9</v>
      </c>
      <c r="B43" s="9" t="s">
        <v>31</v>
      </c>
      <c r="C43" s="9" t="s">
        <v>25</v>
      </c>
      <c r="D43" s="9" t="s">
        <v>148</v>
      </c>
      <c r="E43" s="9" t="s">
        <v>149</v>
      </c>
      <c r="F43" s="9" t="s">
        <v>35</v>
      </c>
      <c r="G43" s="9" t="s">
        <v>114</v>
      </c>
      <c r="H43" s="16" t="s">
        <v>150</v>
      </c>
      <c r="I43" s="38">
        <v>0</v>
      </c>
      <c r="J43" s="36">
        <v>0</v>
      </c>
      <c r="K43" s="37">
        <v>0</v>
      </c>
      <c r="L43" s="36">
        <v>0</v>
      </c>
      <c r="M43" s="36">
        <v>0</v>
      </c>
      <c r="N43" s="39">
        <v>0</v>
      </c>
      <c r="O43" s="38">
        <v>557.44469000000004</v>
      </c>
      <c r="P43" s="36">
        <v>43.973773999999999</v>
      </c>
      <c r="Q43" s="37">
        <v>601.41846399999997</v>
      </c>
      <c r="R43" s="36">
        <v>727.386078</v>
      </c>
      <c r="S43" s="36">
        <v>60.950744999999998</v>
      </c>
      <c r="T43" s="39">
        <v>788.33682299999998</v>
      </c>
      <c r="U43" s="27" t="s">
        <v>17</v>
      </c>
      <c r="V43" s="33" t="s">
        <v>17</v>
      </c>
    </row>
    <row r="44" spans="1:22" ht="15" x14ac:dyDescent="0.2">
      <c r="A44" s="32" t="s">
        <v>9</v>
      </c>
      <c r="B44" s="9" t="s">
        <v>31</v>
      </c>
      <c r="C44" s="9" t="s">
        <v>32</v>
      </c>
      <c r="D44" s="9" t="s">
        <v>209</v>
      </c>
      <c r="E44" s="41" t="s">
        <v>210</v>
      </c>
      <c r="F44" s="9" t="s">
        <v>35</v>
      </c>
      <c r="G44" s="9" t="s">
        <v>211</v>
      </c>
      <c r="H44" s="16" t="s">
        <v>212</v>
      </c>
      <c r="I44" s="38">
        <v>54.393635000000003</v>
      </c>
      <c r="J44" s="36">
        <v>0</v>
      </c>
      <c r="K44" s="37">
        <v>54.393635000000003</v>
      </c>
      <c r="L44" s="36">
        <v>54.393635000000003</v>
      </c>
      <c r="M44" s="36">
        <v>0</v>
      </c>
      <c r="N44" s="39">
        <v>54.393635000000003</v>
      </c>
      <c r="O44" s="38">
        <v>0</v>
      </c>
      <c r="P44" s="36">
        <v>0</v>
      </c>
      <c r="Q44" s="37">
        <v>0</v>
      </c>
      <c r="R44" s="36">
        <v>0</v>
      </c>
      <c r="S44" s="36">
        <v>0</v>
      </c>
      <c r="T44" s="39">
        <v>0</v>
      </c>
      <c r="U44" s="27" t="s">
        <v>17</v>
      </c>
      <c r="V44" s="33" t="s">
        <v>17</v>
      </c>
    </row>
    <row r="45" spans="1:22" ht="15" x14ac:dyDescent="0.2">
      <c r="A45" s="32" t="s">
        <v>9</v>
      </c>
      <c r="B45" s="9" t="s">
        <v>31</v>
      </c>
      <c r="C45" s="9" t="s">
        <v>25</v>
      </c>
      <c r="D45" s="9" t="s">
        <v>151</v>
      </c>
      <c r="E45" s="41" t="s">
        <v>152</v>
      </c>
      <c r="F45" s="9" t="s">
        <v>41</v>
      </c>
      <c r="G45" s="9" t="s">
        <v>42</v>
      </c>
      <c r="H45" s="16" t="s">
        <v>42</v>
      </c>
      <c r="I45" s="38">
        <v>976.61519999999996</v>
      </c>
      <c r="J45" s="36">
        <v>47.952582</v>
      </c>
      <c r="K45" s="37">
        <v>1024.5677820000001</v>
      </c>
      <c r="L45" s="36">
        <v>1984.6205190000001</v>
      </c>
      <c r="M45" s="36">
        <v>104.981523</v>
      </c>
      <c r="N45" s="39">
        <v>2089.602042</v>
      </c>
      <c r="O45" s="38">
        <v>877.44692799999996</v>
      </c>
      <c r="P45" s="36">
        <v>64.260794000000004</v>
      </c>
      <c r="Q45" s="37">
        <v>941.70772199999999</v>
      </c>
      <c r="R45" s="36">
        <v>1826.9678260000001</v>
      </c>
      <c r="S45" s="36">
        <v>137.57037500000001</v>
      </c>
      <c r="T45" s="39">
        <v>1964.5382</v>
      </c>
      <c r="U45" s="28">
        <f t="shared" si="4"/>
        <v>8.7989147868535955</v>
      </c>
      <c r="V45" s="34">
        <f t="shared" si="5"/>
        <v>6.3660682189839779</v>
      </c>
    </row>
    <row r="46" spans="1:22" ht="15" x14ac:dyDescent="0.2">
      <c r="A46" s="32" t="s">
        <v>9</v>
      </c>
      <c r="B46" s="9" t="s">
        <v>31</v>
      </c>
      <c r="C46" s="9" t="s">
        <v>25</v>
      </c>
      <c r="D46" s="9" t="s">
        <v>202</v>
      </c>
      <c r="E46" s="9" t="s">
        <v>203</v>
      </c>
      <c r="F46" s="9" t="s">
        <v>27</v>
      </c>
      <c r="G46" s="9" t="s">
        <v>28</v>
      </c>
      <c r="H46" s="16" t="s">
        <v>74</v>
      </c>
      <c r="I46" s="38">
        <v>0</v>
      </c>
      <c r="J46" s="36">
        <v>295.56513999999999</v>
      </c>
      <c r="K46" s="37">
        <v>295.56513999999999</v>
      </c>
      <c r="L46" s="36">
        <v>0</v>
      </c>
      <c r="M46" s="36">
        <v>354.29793999999998</v>
      </c>
      <c r="N46" s="39">
        <v>354.29793999999998</v>
      </c>
      <c r="O46" s="38">
        <v>0</v>
      </c>
      <c r="P46" s="36">
        <v>0</v>
      </c>
      <c r="Q46" s="37">
        <v>0</v>
      </c>
      <c r="R46" s="36">
        <v>0</v>
      </c>
      <c r="S46" s="36">
        <v>0</v>
      </c>
      <c r="T46" s="39">
        <v>0</v>
      </c>
      <c r="U46" s="27" t="s">
        <v>17</v>
      </c>
      <c r="V46" s="33" t="s">
        <v>17</v>
      </c>
    </row>
    <row r="47" spans="1:22" ht="15" x14ac:dyDescent="0.2">
      <c r="A47" s="32" t="s">
        <v>9</v>
      </c>
      <c r="B47" s="9" t="s">
        <v>31</v>
      </c>
      <c r="C47" s="9" t="s">
        <v>25</v>
      </c>
      <c r="D47" s="9" t="s">
        <v>153</v>
      </c>
      <c r="E47" s="9" t="s">
        <v>154</v>
      </c>
      <c r="F47" s="9" t="s">
        <v>20</v>
      </c>
      <c r="G47" s="9" t="s">
        <v>155</v>
      </c>
      <c r="H47" s="16" t="s">
        <v>155</v>
      </c>
      <c r="I47" s="38">
        <v>1405.5973349999999</v>
      </c>
      <c r="J47" s="36">
        <v>44.044899999999998</v>
      </c>
      <c r="K47" s="37">
        <v>1449.642235</v>
      </c>
      <c r="L47" s="36">
        <v>2679.4013100000002</v>
      </c>
      <c r="M47" s="36">
        <v>95.776195999999999</v>
      </c>
      <c r="N47" s="39">
        <v>2775.177506</v>
      </c>
      <c r="O47" s="38">
        <v>1427.7308399999999</v>
      </c>
      <c r="P47" s="36">
        <v>40.137770000000003</v>
      </c>
      <c r="Q47" s="37">
        <v>1467.86861</v>
      </c>
      <c r="R47" s="36">
        <v>2891.4942599999999</v>
      </c>
      <c r="S47" s="36">
        <v>83.923745999999994</v>
      </c>
      <c r="T47" s="39">
        <v>2975.4180070000002</v>
      </c>
      <c r="U47" s="28">
        <f t="shared" si="4"/>
        <v>-1.2416898130957366</v>
      </c>
      <c r="V47" s="34">
        <f t="shared" si="5"/>
        <v>-6.7298275579737776</v>
      </c>
    </row>
    <row r="48" spans="1:22" ht="15" x14ac:dyDescent="0.2">
      <c r="A48" s="32" t="s">
        <v>9</v>
      </c>
      <c r="B48" s="9" t="s">
        <v>31</v>
      </c>
      <c r="C48" s="9" t="s">
        <v>32</v>
      </c>
      <c r="D48" s="9" t="s">
        <v>156</v>
      </c>
      <c r="E48" s="41" t="s">
        <v>157</v>
      </c>
      <c r="F48" s="9" t="s">
        <v>35</v>
      </c>
      <c r="G48" s="9" t="s">
        <v>36</v>
      </c>
      <c r="H48" s="16" t="s">
        <v>37</v>
      </c>
      <c r="I48" s="38">
        <v>125.792475</v>
      </c>
      <c r="J48" s="36">
        <v>10.756525</v>
      </c>
      <c r="K48" s="37">
        <v>136.54900000000001</v>
      </c>
      <c r="L48" s="36">
        <v>347.37541900000002</v>
      </c>
      <c r="M48" s="36">
        <v>30.634468999999999</v>
      </c>
      <c r="N48" s="39">
        <v>378.00988799999999</v>
      </c>
      <c r="O48" s="38">
        <v>206.97764000000001</v>
      </c>
      <c r="P48" s="36">
        <v>15.772500000000001</v>
      </c>
      <c r="Q48" s="37">
        <v>222.75013999999999</v>
      </c>
      <c r="R48" s="36">
        <v>306.11359099999999</v>
      </c>
      <c r="S48" s="36">
        <v>26.895347999999998</v>
      </c>
      <c r="T48" s="39">
        <v>333.008939</v>
      </c>
      <c r="U48" s="28">
        <f t="shared" si="4"/>
        <v>-38.69857949359762</v>
      </c>
      <c r="V48" s="34">
        <f t="shared" si="5"/>
        <v>13.513435745939528</v>
      </c>
    </row>
    <row r="49" spans="1:22" ht="15" x14ac:dyDescent="0.2">
      <c r="A49" s="32" t="s">
        <v>9</v>
      </c>
      <c r="B49" s="9" t="s">
        <v>31</v>
      </c>
      <c r="C49" s="9" t="s">
        <v>32</v>
      </c>
      <c r="D49" s="9" t="s">
        <v>158</v>
      </c>
      <c r="E49" s="9" t="s">
        <v>159</v>
      </c>
      <c r="F49" s="9" t="s">
        <v>35</v>
      </c>
      <c r="G49" s="9" t="s">
        <v>84</v>
      </c>
      <c r="H49" s="16" t="s">
        <v>160</v>
      </c>
      <c r="I49" s="38">
        <v>0</v>
      </c>
      <c r="J49" s="36">
        <v>0</v>
      </c>
      <c r="K49" s="37">
        <v>0</v>
      </c>
      <c r="L49" s="36">
        <v>0</v>
      </c>
      <c r="M49" s="36">
        <v>0</v>
      </c>
      <c r="N49" s="39">
        <v>0</v>
      </c>
      <c r="O49" s="38">
        <v>0</v>
      </c>
      <c r="P49" s="36">
        <v>23.216999999999999</v>
      </c>
      <c r="Q49" s="37">
        <v>23.216999999999999</v>
      </c>
      <c r="R49" s="36">
        <v>0</v>
      </c>
      <c r="S49" s="36">
        <v>37.622999999999998</v>
      </c>
      <c r="T49" s="39">
        <v>37.622999999999998</v>
      </c>
      <c r="U49" s="27" t="s">
        <v>17</v>
      </c>
      <c r="V49" s="33" t="s">
        <v>17</v>
      </c>
    </row>
    <row r="50" spans="1:22" ht="15" x14ac:dyDescent="0.2">
      <c r="A50" s="32" t="s">
        <v>9</v>
      </c>
      <c r="B50" s="9" t="s">
        <v>31</v>
      </c>
      <c r="C50" s="9" t="s">
        <v>32</v>
      </c>
      <c r="D50" s="9" t="s">
        <v>196</v>
      </c>
      <c r="E50" s="9" t="s">
        <v>197</v>
      </c>
      <c r="F50" s="9" t="s">
        <v>35</v>
      </c>
      <c r="G50" s="9" t="s">
        <v>84</v>
      </c>
      <c r="H50" s="16" t="s">
        <v>132</v>
      </c>
      <c r="I50" s="38">
        <v>111.645325</v>
      </c>
      <c r="J50" s="36">
        <v>6.3459300000000001</v>
      </c>
      <c r="K50" s="37">
        <v>117.991255</v>
      </c>
      <c r="L50" s="36">
        <v>111.645325</v>
      </c>
      <c r="M50" s="36">
        <v>6.3459300000000001</v>
      </c>
      <c r="N50" s="39">
        <v>117.991255</v>
      </c>
      <c r="O50" s="38">
        <v>11.514798000000001</v>
      </c>
      <c r="P50" s="36">
        <v>1.796538</v>
      </c>
      <c r="Q50" s="37">
        <v>13.311336000000001</v>
      </c>
      <c r="R50" s="36">
        <v>291.60806100000002</v>
      </c>
      <c r="S50" s="36">
        <v>38.289102</v>
      </c>
      <c r="T50" s="39">
        <v>329.89716299999998</v>
      </c>
      <c r="U50" s="27" t="s">
        <v>17</v>
      </c>
      <c r="V50" s="34">
        <f t="shared" si="5"/>
        <v>-64.233928559124948</v>
      </c>
    </row>
    <row r="51" spans="1:22" ht="15" x14ac:dyDescent="0.2">
      <c r="A51" s="32" t="s">
        <v>9</v>
      </c>
      <c r="B51" s="9" t="s">
        <v>31</v>
      </c>
      <c r="C51" s="9" t="s">
        <v>32</v>
      </c>
      <c r="D51" s="9" t="s">
        <v>161</v>
      </c>
      <c r="E51" s="9" t="s">
        <v>164</v>
      </c>
      <c r="F51" s="9" t="s">
        <v>35</v>
      </c>
      <c r="G51" s="9" t="s">
        <v>162</v>
      </c>
      <c r="H51" s="16" t="s">
        <v>163</v>
      </c>
      <c r="I51" s="38">
        <v>80.322485</v>
      </c>
      <c r="J51" s="36">
        <v>27.978069000000001</v>
      </c>
      <c r="K51" s="37">
        <v>108.30055400000001</v>
      </c>
      <c r="L51" s="36">
        <v>162.610288</v>
      </c>
      <c r="M51" s="36">
        <v>62.368943000000002</v>
      </c>
      <c r="N51" s="39">
        <v>224.979231</v>
      </c>
      <c r="O51" s="38">
        <v>0</v>
      </c>
      <c r="P51" s="36">
        <v>0</v>
      </c>
      <c r="Q51" s="37">
        <v>0</v>
      </c>
      <c r="R51" s="36">
        <v>0</v>
      </c>
      <c r="S51" s="36">
        <v>0</v>
      </c>
      <c r="T51" s="39">
        <v>0</v>
      </c>
      <c r="U51" s="27" t="s">
        <v>17</v>
      </c>
      <c r="V51" s="33" t="s">
        <v>17</v>
      </c>
    </row>
    <row r="52" spans="1:22" ht="15" x14ac:dyDescent="0.2">
      <c r="A52" s="32" t="s">
        <v>9</v>
      </c>
      <c r="B52" s="9" t="s">
        <v>31</v>
      </c>
      <c r="C52" s="9" t="s">
        <v>32</v>
      </c>
      <c r="D52" s="9" t="s">
        <v>161</v>
      </c>
      <c r="E52" s="9" t="s">
        <v>164</v>
      </c>
      <c r="F52" s="9" t="s">
        <v>35</v>
      </c>
      <c r="G52" s="9" t="s">
        <v>162</v>
      </c>
      <c r="H52" s="16" t="s">
        <v>163</v>
      </c>
      <c r="I52" s="38">
        <v>0</v>
      </c>
      <c r="J52" s="36">
        <v>0</v>
      </c>
      <c r="K52" s="37">
        <v>0</v>
      </c>
      <c r="L52" s="36">
        <v>0</v>
      </c>
      <c r="M52" s="36">
        <v>0</v>
      </c>
      <c r="N52" s="39">
        <v>0</v>
      </c>
      <c r="O52" s="38">
        <v>187.411993</v>
      </c>
      <c r="P52" s="36">
        <v>25.455607000000001</v>
      </c>
      <c r="Q52" s="37">
        <v>212.86760000000001</v>
      </c>
      <c r="R52" s="36">
        <v>382.827945</v>
      </c>
      <c r="S52" s="36">
        <v>45.419376999999997</v>
      </c>
      <c r="T52" s="39">
        <v>428.247322</v>
      </c>
      <c r="U52" s="27" t="s">
        <v>17</v>
      </c>
      <c r="V52" s="33" t="s">
        <v>17</v>
      </c>
    </row>
    <row r="53" spans="1:22" ht="15" x14ac:dyDescent="0.2">
      <c r="A53" s="32" t="s">
        <v>9</v>
      </c>
      <c r="B53" s="9" t="s">
        <v>31</v>
      </c>
      <c r="C53" s="9" t="s">
        <v>32</v>
      </c>
      <c r="D53" s="9" t="s">
        <v>213</v>
      </c>
      <c r="E53" s="9" t="s">
        <v>36</v>
      </c>
      <c r="F53" s="9" t="s">
        <v>35</v>
      </c>
      <c r="G53" s="9" t="s">
        <v>36</v>
      </c>
      <c r="H53" s="16" t="s">
        <v>214</v>
      </c>
      <c r="I53" s="38">
        <v>0</v>
      </c>
      <c r="J53" s="36">
        <v>0</v>
      </c>
      <c r="K53" s="37">
        <v>0</v>
      </c>
      <c r="L53" s="36">
        <v>0</v>
      </c>
      <c r="M53" s="36">
        <v>0</v>
      </c>
      <c r="N53" s="39">
        <v>0</v>
      </c>
      <c r="O53" s="38">
        <v>95.753100000000003</v>
      </c>
      <c r="P53" s="36">
        <v>0</v>
      </c>
      <c r="Q53" s="37">
        <v>95.753100000000003</v>
      </c>
      <c r="R53" s="36">
        <v>95.753100000000003</v>
      </c>
      <c r="S53" s="36">
        <v>0</v>
      </c>
      <c r="T53" s="39">
        <v>95.753100000000003</v>
      </c>
      <c r="U53" s="27" t="s">
        <v>17</v>
      </c>
      <c r="V53" s="33" t="s">
        <v>17</v>
      </c>
    </row>
    <row r="54" spans="1:22" ht="15" x14ac:dyDescent="0.2">
      <c r="A54" s="32" t="s">
        <v>9</v>
      </c>
      <c r="B54" s="9" t="s">
        <v>31</v>
      </c>
      <c r="C54" s="9" t="s">
        <v>25</v>
      </c>
      <c r="D54" s="9" t="s">
        <v>165</v>
      </c>
      <c r="E54" s="9" t="s">
        <v>166</v>
      </c>
      <c r="F54" s="9" t="s">
        <v>35</v>
      </c>
      <c r="G54" s="9" t="s">
        <v>66</v>
      </c>
      <c r="H54" s="16" t="s">
        <v>167</v>
      </c>
      <c r="I54" s="38">
        <v>883.249191</v>
      </c>
      <c r="J54" s="36">
        <v>50.133422000000003</v>
      </c>
      <c r="K54" s="37">
        <v>933.38261299999999</v>
      </c>
      <c r="L54" s="36">
        <v>2126.1076419999999</v>
      </c>
      <c r="M54" s="36">
        <v>114.99294399999999</v>
      </c>
      <c r="N54" s="39">
        <v>2241.100586</v>
      </c>
      <c r="O54" s="38">
        <v>1132.8155670000001</v>
      </c>
      <c r="P54" s="36">
        <v>40.155036000000003</v>
      </c>
      <c r="Q54" s="37">
        <v>1172.970603</v>
      </c>
      <c r="R54" s="36">
        <v>2344.831502</v>
      </c>
      <c r="S54" s="36">
        <v>74.793644999999998</v>
      </c>
      <c r="T54" s="39">
        <v>2419.6251470000002</v>
      </c>
      <c r="U54" s="28">
        <f t="shared" si="4"/>
        <v>-20.425745486479173</v>
      </c>
      <c r="V54" s="34">
        <f t="shared" si="5"/>
        <v>-7.3781908417238089</v>
      </c>
    </row>
    <row r="55" spans="1:22" ht="15" x14ac:dyDescent="0.2">
      <c r="A55" s="32" t="s">
        <v>9</v>
      </c>
      <c r="B55" s="9" t="s">
        <v>31</v>
      </c>
      <c r="C55" s="9" t="s">
        <v>25</v>
      </c>
      <c r="D55" s="9" t="s">
        <v>168</v>
      </c>
      <c r="E55" s="9" t="s">
        <v>169</v>
      </c>
      <c r="F55" s="9" t="s">
        <v>20</v>
      </c>
      <c r="G55" s="9" t="s">
        <v>145</v>
      </c>
      <c r="H55" s="16" t="s">
        <v>170</v>
      </c>
      <c r="I55" s="38">
        <v>43.232579999999999</v>
      </c>
      <c r="J55" s="36">
        <v>3.8295530000000002</v>
      </c>
      <c r="K55" s="37">
        <v>47.062133000000003</v>
      </c>
      <c r="L55" s="36">
        <v>46.295617999999997</v>
      </c>
      <c r="M55" s="36">
        <v>4.7794860000000003</v>
      </c>
      <c r="N55" s="39">
        <v>51.075104000000003</v>
      </c>
      <c r="O55" s="38">
        <v>81.660540999999995</v>
      </c>
      <c r="P55" s="36">
        <v>5.9799569999999997</v>
      </c>
      <c r="Q55" s="37">
        <v>87.640497999999994</v>
      </c>
      <c r="R55" s="36">
        <v>332.44727799999998</v>
      </c>
      <c r="S55" s="36">
        <v>20.686278000000001</v>
      </c>
      <c r="T55" s="39">
        <v>353.133556</v>
      </c>
      <c r="U55" s="28">
        <f t="shared" si="4"/>
        <v>-46.300929280433792</v>
      </c>
      <c r="V55" s="34">
        <f t="shared" si="5"/>
        <v>-85.53660417363453</v>
      </c>
    </row>
    <row r="56" spans="1:22" ht="15" x14ac:dyDescent="0.2">
      <c r="A56" s="32" t="s">
        <v>9</v>
      </c>
      <c r="B56" s="9" t="s">
        <v>31</v>
      </c>
      <c r="C56" s="9" t="s">
        <v>25</v>
      </c>
      <c r="D56" s="9" t="s">
        <v>171</v>
      </c>
      <c r="E56" s="9" t="s">
        <v>96</v>
      </c>
      <c r="F56" s="9" t="s">
        <v>57</v>
      </c>
      <c r="G56" s="9" t="s">
        <v>57</v>
      </c>
      <c r="H56" s="16" t="s">
        <v>97</v>
      </c>
      <c r="I56" s="38">
        <v>1128.0994519999999</v>
      </c>
      <c r="J56" s="36">
        <v>188.276861</v>
      </c>
      <c r="K56" s="37">
        <v>1316.376313</v>
      </c>
      <c r="L56" s="36">
        <v>2444.1663859999999</v>
      </c>
      <c r="M56" s="36">
        <v>359.32495999999998</v>
      </c>
      <c r="N56" s="39">
        <v>2803.4913470000001</v>
      </c>
      <c r="O56" s="38">
        <v>1031.2924700000001</v>
      </c>
      <c r="P56" s="36">
        <v>185.302345</v>
      </c>
      <c r="Q56" s="37">
        <v>1216.5948149999999</v>
      </c>
      <c r="R56" s="36">
        <v>2009.4561000000001</v>
      </c>
      <c r="S56" s="36">
        <v>343.68280099999998</v>
      </c>
      <c r="T56" s="39">
        <v>2353.1389009999998</v>
      </c>
      <c r="U56" s="28">
        <f t="shared" si="4"/>
        <v>8.2017033748413617</v>
      </c>
      <c r="V56" s="34">
        <f t="shared" si="5"/>
        <v>19.13837070173021</v>
      </c>
    </row>
    <row r="57" spans="1:22" ht="15" x14ac:dyDescent="0.2">
      <c r="A57" s="32" t="s">
        <v>9</v>
      </c>
      <c r="B57" s="9" t="s">
        <v>31</v>
      </c>
      <c r="C57" s="9" t="s">
        <v>32</v>
      </c>
      <c r="D57" s="9" t="s">
        <v>172</v>
      </c>
      <c r="E57" s="41" t="s">
        <v>173</v>
      </c>
      <c r="F57" s="9" t="s">
        <v>27</v>
      </c>
      <c r="G57" s="9" t="s">
        <v>28</v>
      </c>
      <c r="H57" s="16" t="s">
        <v>174</v>
      </c>
      <c r="I57" s="38">
        <v>0</v>
      </c>
      <c r="J57" s="36">
        <v>0</v>
      </c>
      <c r="K57" s="37">
        <v>0</v>
      </c>
      <c r="L57" s="36">
        <v>0</v>
      </c>
      <c r="M57" s="36">
        <v>0</v>
      </c>
      <c r="N57" s="39">
        <v>0</v>
      </c>
      <c r="O57" s="38">
        <v>0</v>
      </c>
      <c r="P57" s="36">
        <v>0</v>
      </c>
      <c r="Q57" s="37">
        <v>0</v>
      </c>
      <c r="R57" s="36">
        <v>0</v>
      </c>
      <c r="S57" s="36">
        <v>1.1200000000000001</v>
      </c>
      <c r="T57" s="39">
        <v>1.1200000000000001</v>
      </c>
      <c r="U57" s="27" t="s">
        <v>17</v>
      </c>
      <c r="V57" s="33" t="s">
        <v>17</v>
      </c>
    </row>
    <row r="58" spans="1:22" ht="15" x14ac:dyDescent="0.2">
      <c r="A58" s="32" t="s">
        <v>9</v>
      </c>
      <c r="B58" s="9" t="s">
        <v>31</v>
      </c>
      <c r="C58" s="9" t="s">
        <v>32</v>
      </c>
      <c r="D58" s="9" t="s">
        <v>175</v>
      </c>
      <c r="E58" s="9" t="s">
        <v>176</v>
      </c>
      <c r="F58" s="9" t="s">
        <v>45</v>
      </c>
      <c r="G58" s="9" t="s">
        <v>45</v>
      </c>
      <c r="H58" s="16" t="s">
        <v>177</v>
      </c>
      <c r="I58" s="38">
        <v>24.611027</v>
      </c>
      <c r="J58" s="36">
        <v>6.9215999999999998</v>
      </c>
      <c r="K58" s="37">
        <v>31.532627000000002</v>
      </c>
      <c r="L58" s="36">
        <v>44.893360999999999</v>
      </c>
      <c r="M58" s="36">
        <v>15.056792</v>
      </c>
      <c r="N58" s="39">
        <v>59.950153</v>
      </c>
      <c r="O58" s="38">
        <v>43.811999999999998</v>
      </c>
      <c r="P58" s="36">
        <v>19.88</v>
      </c>
      <c r="Q58" s="37">
        <v>63.692</v>
      </c>
      <c r="R58" s="36">
        <v>43.811999999999998</v>
      </c>
      <c r="S58" s="36">
        <v>19.88</v>
      </c>
      <c r="T58" s="39">
        <v>63.692</v>
      </c>
      <c r="U58" s="28">
        <f t="shared" si="4"/>
        <v>-50.49201312566727</v>
      </c>
      <c r="V58" s="34">
        <f t="shared" si="5"/>
        <v>-5.8749089367581497</v>
      </c>
    </row>
    <row r="59" spans="1:22" ht="15" x14ac:dyDescent="0.2">
      <c r="A59" s="32" t="s">
        <v>9</v>
      </c>
      <c r="B59" s="9" t="s">
        <v>31</v>
      </c>
      <c r="C59" s="9" t="s">
        <v>25</v>
      </c>
      <c r="D59" s="9" t="s">
        <v>179</v>
      </c>
      <c r="E59" s="9" t="s">
        <v>180</v>
      </c>
      <c r="F59" s="9" t="s">
        <v>27</v>
      </c>
      <c r="G59" s="9" t="s">
        <v>28</v>
      </c>
      <c r="H59" s="16" t="s">
        <v>74</v>
      </c>
      <c r="I59" s="38">
        <v>387.26823400000001</v>
      </c>
      <c r="J59" s="36">
        <v>78.452267000000006</v>
      </c>
      <c r="K59" s="37">
        <v>465.72050000000002</v>
      </c>
      <c r="L59" s="36">
        <v>743.18431399999997</v>
      </c>
      <c r="M59" s="36">
        <v>142.892867</v>
      </c>
      <c r="N59" s="39">
        <v>886.077181</v>
      </c>
      <c r="O59" s="38">
        <v>347.18881800000003</v>
      </c>
      <c r="P59" s="36">
        <v>60.157299000000002</v>
      </c>
      <c r="Q59" s="37">
        <v>407.34611699999999</v>
      </c>
      <c r="R59" s="36">
        <v>843.11096299999997</v>
      </c>
      <c r="S59" s="36">
        <v>119.716967</v>
      </c>
      <c r="T59" s="39">
        <v>962.82793000000004</v>
      </c>
      <c r="U59" s="28">
        <f t="shared" si="4"/>
        <v>14.330413514166395</v>
      </c>
      <c r="V59" s="34">
        <f t="shared" si="5"/>
        <v>-7.971387888591897</v>
      </c>
    </row>
    <row r="60" spans="1:22" ht="15" x14ac:dyDescent="0.2">
      <c r="A60" s="32" t="s">
        <v>9</v>
      </c>
      <c r="B60" s="9" t="s">
        <v>31</v>
      </c>
      <c r="C60" s="9" t="s">
        <v>25</v>
      </c>
      <c r="D60" s="9" t="s">
        <v>181</v>
      </c>
      <c r="E60" s="9" t="s">
        <v>182</v>
      </c>
      <c r="F60" s="9" t="s">
        <v>20</v>
      </c>
      <c r="G60" s="9" t="s">
        <v>110</v>
      </c>
      <c r="H60" s="16" t="s">
        <v>111</v>
      </c>
      <c r="I60" s="38">
        <v>1820.3171990000001</v>
      </c>
      <c r="J60" s="36">
        <v>154.67146199999999</v>
      </c>
      <c r="K60" s="37">
        <v>1974.988662</v>
      </c>
      <c r="L60" s="36">
        <v>4105.2321359999996</v>
      </c>
      <c r="M60" s="36">
        <v>321.35279400000002</v>
      </c>
      <c r="N60" s="39">
        <v>4426.58493</v>
      </c>
      <c r="O60" s="38">
        <v>1894.8203880000001</v>
      </c>
      <c r="P60" s="36">
        <v>201.398866</v>
      </c>
      <c r="Q60" s="37">
        <v>2096.219255</v>
      </c>
      <c r="R60" s="36">
        <v>3705.2375609999999</v>
      </c>
      <c r="S60" s="36">
        <v>380.38795099999999</v>
      </c>
      <c r="T60" s="39">
        <v>4085.6255120000001</v>
      </c>
      <c r="U60" s="28">
        <f t="shared" si="4"/>
        <v>-5.7832973679082027</v>
      </c>
      <c r="V60" s="34">
        <f t="shared" si="5"/>
        <v>8.3453419066079171</v>
      </c>
    </row>
    <row r="61" spans="1:22" ht="15" x14ac:dyDescent="0.2">
      <c r="A61" s="32" t="s">
        <v>9</v>
      </c>
      <c r="B61" s="9" t="s">
        <v>31</v>
      </c>
      <c r="C61" s="9" t="s">
        <v>25</v>
      </c>
      <c r="D61" s="9" t="s">
        <v>183</v>
      </c>
      <c r="E61" s="9" t="s">
        <v>184</v>
      </c>
      <c r="F61" s="9" t="s">
        <v>57</v>
      </c>
      <c r="G61" s="9" t="s">
        <v>57</v>
      </c>
      <c r="H61" s="16" t="s">
        <v>185</v>
      </c>
      <c r="I61" s="38">
        <v>0</v>
      </c>
      <c r="J61" s="36">
        <v>0</v>
      </c>
      <c r="K61" s="37">
        <v>0</v>
      </c>
      <c r="L61" s="36">
        <v>0</v>
      </c>
      <c r="M61" s="36">
        <v>0</v>
      </c>
      <c r="N61" s="39">
        <v>0</v>
      </c>
      <c r="O61" s="38">
        <v>3356.2212</v>
      </c>
      <c r="P61" s="36">
        <v>243.2664</v>
      </c>
      <c r="Q61" s="37">
        <v>3599.4875999999999</v>
      </c>
      <c r="R61" s="36">
        <v>3902.3843999999999</v>
      </c>
      <c r="S61" s="36">
        <v>302.28359999999998</v>
      </c>
      <c r="T61" s="39">
        <v>4204.6679999999997</v>
      </c>
      <c r="U61" s="27" t="s">
        <v>17</v>
      </c>
      <c r="V61" s="33" t="s">
        <v>17</v>
      </c>
    </row>
    <row r="62" spans="1:22" ht="15" x14ac:dyDescent="0.2">
      <c r="A62" s="32" t="s">
        <v>9</v>
      </c>
      <c r="B62" s="9" t="s">
        <v>31</v>
      </c>
      <c r="C62" s="9" t="s">
        <v>25</v>
      </c>
      <c r="D62" s="9" t="s">
        <v>186</v>
      </c>
      <c r="E62" s="9" t="s">
        <v>187</v>
      </c>
      <c r="F62" s="9" t="s">
        <v>20</v>
      </c>
      <c r="G62" s="9" t="s">
        <v>155</v>
      </c>
      <c r="H62" s="16" t="s">
        <v>188</v>
      </c>
      <c r="I62" s="38">
        <v>2622.5083</v>
      </c>
      <c r="J62" s="36">
        <v>61.760399999999997</v>
      </c>
      <c r="K62" s="37">
        <v>2684.2687000000001</v>
      </c>
      <c r="L62" s="36">
        <v>5123.0077000000001</v>
      </c>
      <c r="M62" s="36">
        <v>154.57400000000001</v>
      </c>
      <c r="N62" s="39">
        <v>5277.5816999999997</v>
      </c>
      <c r="O62" s="38">
        <v>0</v>
      </c>
      <c r="P62" s="36">
        <v>0</v>
      </c>
      <c r="Q62" s="37">
        <v>0</v>
      </c>
      <c r="R62" s="36">
        <v>0</v>
      </c>
      <c r="S62" s="36">
        <v>0</v>
      </c>
      <c r="T62" s="39">
        <v>0</v>
      </c>
      <c r="U62" s="27" t="s">
        <v>17</v>
      </c>
      <c r="V62" s="33" t="s">
        <v>17</v>
      </c>
    </row>
    <row r="63" spans="1:22" ht="15" x14ac:dyDescent="0.2">
      <c r="A63" s="32" t="s">
        <v>9</v>
      </c>
      <c r="B63" s="9" t="s">
        <v>31</v>
      </c>
      <c r="C63" s="9" t="s">
        <v>25</v>
      </c>
      <c r="D63" s="9" t="s">
        <v>189</v>
      </c>
      <c r="E63" s="9" t="s">
        <v>152</v>
      </c>
      <c r="F63" s="9" t="s">
        <v>27</v>
      </c>
      <c r="G63" s="9" t="s">
        <v>28</v>
      </c>
      <c r="H63" s="16" t="s">
        <v>28</v>
      </c>
      <c r="I63" s="38">
        <v>5369.2965139999997</v>
      </c>
      <c r="J63" s="36">
        <v>170.386606</v>
      </c>
      <c r="K63" s="37">
        <v>5539.6831199999997</v>
      </c>
      <c r="L63" s="36">
        <v>11929.355116000001</v>
      </c>
      <c r="M63" s="36">
        <v>378.24158999999997</v>
      </c>
      <c r="N63" s="39">
        <v>12307.596706</v>
      </c>
      <c r="O63" s="38">
        <v>5881.0423769999998</v>
      </c>
      <c r="P63" s="36">
        <v>132.74285599999999</v>
      </c>
      <c r="Q63" s="37">
        <v>6013.7852320000002</v>
      </c>
      <c r="R63" s="36">
        <v>12737.464031</v>
      </c>
      <c r="S63" s="36">
        <v>335.96440899999999</v>
      </c>
      <c r="T63" s="39">
        <v>13073.428441</v>
      </c>
      <c r="U63" s="28">
        <f t="shared" si="4"/>
        <v>-7.8835890160701467</v>
      </c>
      <c r="V63" s="34">
        <f t="shared" si="5"/>
        <v>-5.8579257801897651</v>
      </c>
    </row>
    <row r="64" spans="1:22" ht="15" x14ac:dyDescent="0.2">
      <c r="A64" s="32" t="s">
        <v>9</v>
      </c>
      <c r="B64" s="9" t="s">
        <v>31</v>
      </c>
      <c r="C64" s="9" t="s">
        <v>25</v>
      </c>
      <c r="D64" s="9" t="s">
        <v>189</v>
      </c>
      <c r="E64" s="9" t="s">
        <v>192</v>
      </c>
      <c r="F64" s="9" t="s">
        <v>27</v>
      </c>
      <c r="G64" s="9" t="s">
        <v>28</v>
      </c>
      <c r="H64" s="16" t="s">
        <v>28</v>
      </c>
      <c r="I64" s="38">
        <v>2534.35509</v>
      </c>
      <c r="J64" s="36">
        <v>36.135893000000003</v>
      </c>
      <c r="K64" s="37">
        <v>2570.4909830000001</v>
      </c>
      <c r="L64" s="36">
        <v>5425.9716630000003</v>
      </c>
      <c r="M64" s="36">
        <v>69.889369000000002</v>
      </c>
      <c r="N64" s="39">
        <v>5495.8610319999998</v>
      </c>
      <c r="O64" s="38">
        <v>1830.1225199999999</v>
      </c>
      <c r="P64" s="36">
        <v>24.192692999999998</v>
      </c>
      <c r="Q64" s="37">
        <v>1854.3152130000001</v>
      </c>
      <c r="R64" s="36">
        <v>3608.5134990000001</v>
      </c>
      <c r="S64" s="36">
        <v>39.440573000000001</v>
      </c>
      <c r="T64" s="39">
        <v>3647.954072</v>
      </c>
      <c r="U64" s="28">
        <f t="shared" si="4"/>
        <v>38.622115861377026</v>
      </c>
      <c r="V64" s="34">
        <f t="shared" si="5"/>
        <v>50.655982052616146</v>
      </c>
    </row>
    <row r="65" spans="1:24" ht="15" x14ac:dyDescent="0.2">
      <c r="A65" s="32" t="s">
        <v>9</v>
      </c>
      <c r="B65" s="9" t="s">
        <v>31</v>
      </c>
      <c r="C65" s="9" t="s">
        <v>25</v>
      </c>
      <c r="D65" s="9" t="s">
        <v>189</v>
      </c>
      <c r="E65" s="9" t="s">
        <v>190</v>
      </c>
      <c r="F65" s="9" t="s">
        <v>27</v>
      </c>
      <c r="G65" s="9" t="s">
        <v>28</v>
      </c>
      <c r="H65" s="16" t="s">
        <v>191</v>
      </c>
      <c r="I65" s="38">
        <v>1652.477701</v>
      </c>
      <c r="J65" s="36">
        <v>26.086939999999998</v>
      </c>
      <c r="K65" s="37">
        <v>1678.5646409999999</v>
      </c>
      <c r="L65" s="36">
        <v>4192.3992529999996</v>
      </c>
      <c r="M65" s="36">
        <v>105.513559</v>
      </c>
      <c r="N65" s="39">
        <v>4297.9128119999996</v>
      </c>
      <c r="O65" s="38">
        <v>2842.410218</v>
      </c>
      <c r="P65" s="36">
        <v>96.114498999999995</v>
      </c>
      <c r="Q65" s="37">
        <v>2938.5247169999998</v>
      </c>
      <c r="R65" s="36">
        <v>6101.9200099999998</v>
      </c>
      <c r="S65" s="36">
        <v>203.58663300000001</v>
      </c>
      <c r="T65" s="39">
        <v>6305.5066429999997</v>
      </c>
      <c r="U65" s="28">
        <f t="shared" si="4"/>
        <v>-42.877300596141289</v>
      </c>
      <c r="V65" s="34">
        <f t="shared" si="5"/>
        <v>-31.838739448934085</v>
      </c>
    </row>
    <row r="66" spans="1:24" ht="15" x14ac:dyDescent="0.2">
      <c r="A66" s="32" t="s">
        <v>9</v>
      </c>
      <c r="B66" s="9" t="s">
        <v>31</v>
      </c>
      <c r="C66" s="9" t="s">
        <v>25</v>
      </c>
      <c r="D66" s="9" t="s">
        <v>189</v>
      </c>
      <c r="E66" s="9" t="s">
        <v>193</v>
      </c>
      <c r="F66" s="9" t="s">
        <v>27</v>
      </c>
      <c r="G66" s="9" t="s">
        <v>28</v>
      </c>
      <c r="H66" s="16" t="s">
        <v>74</v>
      </c>
      <c r="I66" s="38">
        <v>1301.36475</v>
      </c>
      <c r="J66" s="36">
        <v>56.606411999999999</v>
      </c>
      <c r="K66" s="37">
        <v>1357.971162</v>
      </c>
      <c r="L66" s="36">
        <v>2841.5080889999999</v>
      </c>
      <c r="M66" s="36">
        <v>86.935669000000004</v>
      </c>
      <c r="N66" s="39">
        <v>2928.4437579999999</v>
      </c>
      <c r="O66" s="38">
        <v>980.30791999999997</v>
      </c>
      <c r="P66" s="36">
        <v>20.604201</v>
      </c>
      <c r="Q66" s="37">
        <v>1000.912121</v>
      </c>
      <c r="R66" s="36">
        <v>2179.096031</v>
      </c>
      <c r="S66" s="36">
        <v>76.440078</v>
      </c>
      <c r="T66" s="39">
        <v>2255.5361090000001</v>
      </c>
      <c r="U66" s="28">
        <f t="shared" si="4"/>
        <v>35.673365674028055</v>
      </c>
      <c r="V66" s="34">
        <f t="shared" si="5"/>
        <v>29.833601258475785</v>
      </c>
    </row>
    <row r="67" spans="1:24" ht="15" x14ac:dyDescent="0.2">
      <c r="A67" s="32" t="s">
        <v>9</v>
      </c>
      <c r="B67" s="9" t="s">
        <v>31</v>
      </c>
      <c r="C67" s="9" t="s">
        <v>25</v>
      </c>
      <c r="D67" s="9" t="s">
        <v>189</v>
      </c>
      <c r="E67" s="9" t="s">
        <v>194</v>
      </c>
      <c r="F67" s="9" t="s">
        <v>27</v>
      </c>
      <c r="G67" s="9" t="s">
        <v>28</v>
      </c>
      <c r="H67" s="16" t="s">
        <v>191</v>
      </c>
      <c r="I67" s="38">
        <v>527.71509900000001</v>
      </c>
      <c r="J67" s="36">
        <v>21.32694</v>
      </c>
      <c r="K67" s="37">
        <v>549.04203800000005</v>
      </c>
      <c r="L67" s="36">
        <v>957.71876199999997</v>
      </c>
      <c r="M67" s="36">
        <v>34.512760999999998</v>
      </c>
      <c r="N67" s="39">
        <v>992.23152300000004</v>
      </c>
      <c r="O67" s="38">
        <v>128.49029999999999</v>
      </c>
      <c r="P67" s="36">
        <v>2.2660979999999999</v>
      </c>
      <c r="Q67" s="37">
        <v>130.75639799999999</v>
      </c>
      <c r="R67" s="36">
        <v>263.17674</v>
      </c>
      <c r="S67" s="36">
        <v>4.5313980000000003</v>
      </c>
      <c r="T67" s="39">
        <v>267.70813800000002</v>
      </c>
      <c r="U67" s="27" t="s">
        <v>17</v>
      </c>
      <c r="V67" s="33" t="s">
        <v>17</v>
      </c>
    </row>
    <row r="68" spans="1:24" ht="15" x14ac:dyDescent="0.2">
      <c r="A68" s="32"/>
      <c r="B68" s="9"/>
      <c r="C68" s="9"/>
      <c r="D68" s="9"/>
      <c r="E68" s="9"/>
      <c r="F68" s="9"/>
      <c r="G68" s="9"/>
      <c r="H68" s="16"/>
      <c r="I68" s="18"/>
      <c r="J68" s="10"/>
      <c r="K68" s="11"/>
      <c r="L68" s="10"/>
      <c r="M68" s="10"/>
      <c r="N68" s="19"/>
      <c r="O68" s="18"/>
      <c r="P68" s="10"/>
      <c r="Q68" s="11"/>
      <c r="R68" s="10"/>
      <c r="S68" s="10"/>
      <c r="T68" s="19"/>
      <c r="U68" s="28"/>
      <c r="V68" s="34"/>
    </row>
    <row r="69" spans="1:24" s="5" customFormat="1" ht="20.25" customHeight="1" x14ac:dyDescent="0.3">
      <c r="A69" s="54" t="s">
        <v>9</v>
      </c>
      <c r="B69" s="55"/>
      <c r="C69" s="55"/>
      <c r="D69" s="55"/>
      <c r="E69" s="55"/>
      <c r="F69" s="55"/>
      <c r="G69" s="55"/>
      <c r="H69" s="56"/>
      <c r="I69" s="20">
        <f>SUM(I5:I67)</f>
        <v>86888.87729699997</v>
      </c>
      <c r="J69" s="12">
        <f>SUM(J5:J67)</f>
        <v>8313.5094689999969</v>
      </c>
      <c r="K69" s="12">
        <f>SUM(K5:K67)</f>
        <v>95202.386764000024</v>
      </c>
      <c r="L69" s="12">
        <f>SUM(L5:L67)</f>
        <v>180039.20299699993</v>
      </c>
      <c r="M69" s="12">
        <f>SUM(M5:M67)</f>
        <v>16048.273603000001</v>
      </c>
      <c r="N69" s="21">
        <f>SUM(N5:N67)</f>
        <v>196087.476604</v>
      </c>
      <c r="O69" s="20">
        <f>SUM(O5:O67)</f>
        <v>96087.991007000048</v>
      </c>
      <c r="P69" s="12">
        <f>SUM(P5:P67)</f>
        <v>6863.8410850000009</v>
      </c>
      <c r="Q69" s="12">
        <f>SUM(Q5:Q67)</f>
        <v>102951.83209299999</v>
      </c>
      <c r="R69" s="12">
        <f>SUM(R5:R67)</f>
        <v>201136.88471400007</v>
      </c>
      <c r="S69" s="12">
        <f>SUM(S5:S67)</f>
        <v>13344.360778</v>
      </c>
      <c r="T69" s="21">
        <f>SUM(T5:T67)</f>
        <v>214481.24549499998</v>
      </c>
      <c r="U69" s="29">
        <f>+((K69/Q69)-1)*100</f>
        <v>-7.52725344605778</v>
      </c>
      <c r="V69" s="35">
        <f>+((N69/T69)-1)*100</f>
        <v>-8.5759334568153545</v>
      </c>
      <c r="X69" s="1"/>
    </row>
    <row r="70" spans="1:24" ht="15.75" x14ac:dyDescent="0.2">
      <c r="A70" s="17"/>
      <c r="B70" s="8"/>
      <c r="C70" s="8"/>
      <c r="D70" s="8"/>
      <c r="E70" s="8"/>
      <c r="F70" s="8"/>
      <c r="G70" s="8"/>
      <c r="H70" s="15"/>
      <c r="I70" s="22"/>
      <c r="J70" s="13"/>
      <c r="K70" s="14"/>
      <c r="L70" s="13"/>
      <c r="M70" s="13"/>
      <c r="N70" s="23"/>
      <c r="O70" s="22"/>
      <c r="P70" s="13"/>
      <c r="Q70" s="14"/>
      <c r="R70" s="13"/>
      <c r="S70" s="13"/>
      <c r="T70" s="23"/>
      <c r="U70" s="28"/>
      <c r="V70" s="34"/>
    </row>
    <row r="71" spans="1:24" ht="15" x14ac:dyDescent="0.2">
      <c r="A71" s="32" t="s">
        <v>21</v>
      </c>
      <c r="B71" s="9"/>
      <c r="C71" s="9" t="s">
        <v>25</v>
      </c>
      <c r="D71" s="9" t="s">
        <v>22</v>
      </c>
      <c r="E71" s="9" t="s">
        <v>24</v>
      </c>
      <c r="F71" s="9" t="s">
        <v>20</v>
      </c>
      <c r="G71" s="9" t="s">
        <v>20</v>
      </c>
      <c r="H71" s="16" t="s">
        <v>23</v>
      </c>
      <c r="I71" s="38">
        <v>25188.606378</v>
      </c>
      <c r="J71" s="36">
        <v>0</v>
      </c>
      <c r="K71" s="37">
        <v>25188.606378</v>
      </c>
      <c r="L71" s="36">
        <v>52612.710351000002</v>
      </c>
      <c r="M71" s="36">
        <v>0</v>
      </c>
      <c r="N71" s="39">
        <v>52612.710351000002</v>
      </c>
      <c r="O71" s="38">
        <v>25022.959053999999</v>
      </c>
      <c r="P71" s="36">
        <v>0</v>
      </c>
      <c r="Q71" s="37">
        <v>25022.959053999999</v>
      </c>
      <c r="R71" s="36">
        <v>52710.653505000002</v>
      </c>
      <c r="S71" s="36">
        <v>0</v>
      </c>
      <c r="T71" s="39">
        <v>52710.653505000002</v>
      </c>
      <c r="U71" s="28">
        <f t="shared" ref="U71" si="6">+((K71/Q71)-1)*100</f>
        <v>0.66198135737076669</v>
      </c>
      <c r="V71" s="34">
        <f t="shared" ref="V71" si="7">+((N71/T71)-1)*100</f>
        <v>-0.1858128243291679</v>
      </c>
    </row>
    <row r="72" spans="1:24" ht="15" x14ac:dyDescent="0.2">
      <c r="A72" s="32" t="s">
        <v>21</v>
      </c>
      <c r="B72" s="9"/>
      <c r="C72" s="9" t="s">
        <v>25</v>
      </c>
      <c r="D72" s="9" t="s">
        <v>195</v>
      </c>
      <c r="E72" s="9" t="s">
        <v>29</v>
      </c>
      <c r="F72" s="9" t="s">
        <v>27</v>
      </c>
      <c r="G72" s="9" t="s">
        <v>28</v>
      </c>
      <c r="H72" s="16" t="s">
        <v>30</v>
      </c>
      <c r="I72" s="38">
        <v>2366.2538509999999</v>
      </c>
      <c r="J72" s="36">
        <v>0</v>
      </c>
      <c r="K72" s="37">
        <v>2366.2538509999999</v>
      </c>
      <c r="L72" s="36">
        <v>4364.5659999999998</v>
      </c>
      <c r="M72" s="36">
        <v>0</v>
      </c>
      <c r="N72" s="39">
        <v>4364.5659999999998</v>
      </c>
      <c r="O72" s="38">
        <v>1521.1873660000001</v>
      </c>
      <c r="P72" s="36">
        <v>0</v>
      </c>
      <c r="Q72" s="37">
        <v>1521.1873660000001</v>
      </c>
      <c r="R72" s="36">
        <v>2505.8888860000002</v>
      </c>
      <c r="S72" s="36">
        <v>0</v>
      </c>
      <c r="T72" s="39">
        <v>2505.8888860000002</v>
      </c>
      <c r="U72" s="28">
        <f t="shared" ref="U72" si="8">+((K72/Q72)-1)*100</f>
        <v>55.553083327409112</v>
      </c>
      <c r="V72" s="34">
        <f t="shared" ref="V72" si="9">+((N72/T72)-1)*100</f>
        <v>74.172367513345506</v>
      </c>
    </row>
    <row r="73" spans="1:24" ht="15.75" x14ac:dyDescent="0.2">
      <c r="A73" s="17"/>
      <c r="B73" s="8"/>
      <c r="C73" s="8"/>
      <c r="D73" s="8"/>
      <c r="E73" s="8"/>
      <c r="F73" s="8"/>
      <c r="G73" s="8"/>
      <c r="H73" s="15"/>
      <c r="I73" s="22"/>
      <c r="J73" s="13"/>
      <c r="K73" s="14"/>
      <c r="L73" s="13"/>
      <c r="M73" s="13"/>
      <c r="N73" s="23"/>
      <c r="O73" s="22"/>
      <c r="P73" s="13"/>
      <c r="Q73" s="14"/>
      <c r="R73" s="13"/>
      <c r="S73" s="13"/>
      <c r="T73" s="23"/>
      <c r="U73" s="28"/>
      <c r="V73" s="34"/>
    </row>
    <row r="74" spans="1:24" ht="21" thickBot="1" x14ac:dyDescent="0.35">
      <c r="A74" s="47" t="s">
        <v>18</v>
      </c>
      <c r="B74" s="48"/>
      <c r="C74" s="48"/>
      <c r="D74" s="48"/>
      <c r="E74" s="48"/>
      <c r="F74" s="48"/>
      <c r="G74" s="48"/>
      <c r="H74" s="49"/>
      <c r="I74" s="24">
        <f t="shared" ref="I74:T74" si="10">SUM(I71:I72)</f>
        <v>27554.860229000002</v>
      </c>
      <c r="J74" s="25">
        <f t="shared" si="10"/>
        <v>0</v>
      </c>
      <c r="K74" s="25">
        <f t="shared" si="10"/>
        <v>27554.860229000002</v>
      </c>
      <c r="L74" s="25">
        <f t="shared" si="10"/>
        <v>56977.276351</v>
      </c>
      <c r="M74" s="25">
        <f t="shared" si="10"/>
        <v>0</v>
      </c>
      <c r="N74" s="26">
        <f t="shared" si="10"/>
        <v>56977.276351</v>
      </c>
      <c r="O74" s="24">
        <f t="shared" si="10"/>
        <v>26544.146419999997</v>
      </c>
      <c r="P74" s="25">
        <f t="shared" si="10"/>
        <v>0</v>
      </c>
      <c r="Q74" s="25">
        <f t="shared" si="10"/>
        <v>26544.146419999997</v>
      </c>
      <c r="R74" s="25">
        <f t="shared" si="10"/>
        <v>55216.542391000003</v>
      </c>
      <c r="S74" s="25">
        <f t="shared" si="10"/>
        <v>0</v>
      </c>
      <c r="T74" s="26">
        <f t="shared" si="10"/>
        <v>55216.542391000003</v>
      </c>
      <c r="U74" s="45">
        <f>+((K74/Q74)-1)*100</f>
        <v>3.8076711641345851</v>
      </c>
      <c r="V74" s="46">
        <f>+((N74/T74)-1)*100</f>
        <v>3.1887798180695093</v>
      </c>
    </row>
    <row r="75" spans="1:24" ht="15" x14ac:dyDescent="0.2"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1:24" ht="15" x14ac:dyDescent="0.2">
      <c r="A76" s="6" t="s">
        <v>19</v>
      </c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1:24" ht="15" x14ac:dyDescent="0.2">
      <c r="A77" s="7" t="s">
        <v>26</v>
      </c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4" ht="15" x14ac:dyDescent="0.2"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1:24" ht="15" x14ac:dyDescent="0.2"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1:24" ht="15" x14ac:dyDescent="0.2"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spans="9:22" ht="15" x14ac:dyDescent="0.2"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9:22" ht="15" x14ac:dyDescent="0.2"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9:22" ht="15" x14ac:dyDescent="0.2"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9:22" ht="15" x14ac:dyDescent="0.2"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9:22" ht="15" x14ac:dyDescent="0.2"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9:22" ht="15" x14ac:dyDescent="0.2"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9:22" ht="15" x14ac:dyDescent="0.2"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9:22" x14ac:dyDescent="0.2"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9:22" x14ac:dyDescent="0.2"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9:22" x14ac:dyDescent="0.2"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9:22" x14ac:dyDescent="0.2"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9:22" x14ac:dyDescent="0.2"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9:22" x14ac:dyDescent="0.2"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9:22" x14ac:dyDescent="0.2"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9:22" x14ac:dyDescent="0.2"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9:22" x14ac:dyDescent="0.2"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9:22" x14ac:dyDescent="0.2"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9:22" x14ac:dyDescent="0.2"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9:22" x14ac:dyDescent="0.2"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9:22" x14ac:dyDescent="0.2"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9:22" x14ac:dyDescent="0.2"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9:22" x14ac:dyDescent="0.2"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9:22" x14ac:dyDescent="0.2"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9:22" x14ac:dyDescent="0.2"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9:22" x14ac:dyDescent="0.2"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9:22" x14ac:dyDescent="0.2"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9:22" x14ac:dyDescent="0.2"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9:22" x14ac:dyDescent="0.2"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9:22" x14ac:dyDescent="0.2"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9:22" x14ac:dyDescent="0.2"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9:22" x14ac:dyDescent="0.2"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9:22" x14ac:dyDescent="0.2"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9:22" x14ac:dyDescent="0.2"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9:22" x14ac:dyDescent="0.2"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9:22" x14ac:dyDescent="0.2"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9:22" x14ac:dyDescent="0.2"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9:22" x14ac:dyDescent="0.2"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9:22" x14ac:dyDescent="0.2"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9:22" x14ac:dyDescent="0.2"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9:22" x14ac:dyDescent="0.2"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9:22" x14ac:dyDescent="0.2"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9:22" x14ac:dyDescent="0.2"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</sheetData>
  <sortState ref="A71:T72">
    <sortCondition descending="1" ref="N71:N72"/>
  </sortState>
  <mergeCells count="5">
    <mergeCell ref="A74:H74"/>
    <mergeCell ref="A1:F1"/>
    <mergeCell ref="I3:N3"/>
    <mergeCell ref="O3:T3"/>
    <mergeCell ref="A69:H69"/>
  </mergeCells>
  <phoneticPr fontId="0" type="noConversion"/>
  <printOptions horizontalCentered="1"/>
  <pageMargins left="0.19685039370078741" right="0.19685039370078741" top="0.59055118110236227" bottom="0.39370078740157483" header="0" footer="0"/>
  <pageSetup paperSize="9" scale="3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5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2009-02-18T17:16:41Z</cp:lastPrinted>
  <dcterms:created xsi:type="dcterms:W3CDTF">2007-03-24T16:54:47Z</dcterms:created>
  <dcterms:modified xsi:type="dcterms:W3CDTF">2014-04-02T15:31:41Z</dcterms:modified>
</cp:coreProperties>
</file>