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67" i="1" l="1"/>
  <c r="U67" i="1"/>
  <c r="V65" i="1"/>
  <c r="U65" i="1"/>
  <c r="V64" i="1"/>
  <c r="V63" i="1"/>
  <c r="U63" i="1"/>
  <c r="V60" i="1"/>
  <c r="U60" i="1"/>
  <c r="V59" i="1"/>
  <c r="U59" i="1"/>
  <c r="V58" i="1"/>
  <c r="U58" i="1"/>
  <c r="V57" i="1"/>
  <c r="U57" i="1"/>
  <c r="V55" i="1"/>
  <c r="U55" i="1"/>
  <c r="V54" i="1"/>
  <c r="U54" i="1"/>
  <c r="V53" i="1"/>
  <c r="U53" i="1"/>
  <c r="V51" i="1"/>
  <c r="V49" i="1"/>
  <c r="U49" i="1"/>
  <c r="V48" i="1"/>
  <c r="U48" i="1"/>
  <c r="V47" i="1"/>
  <c r="U47" i="1"/>
  <c r="V44" i="1"/>
  <c r="U44" i="1"/>
  <c r="V43" i="1"/>
  <c r="U43" i="1"/>
  <c r="V42" i="1"/>
  <c r="U42" i="1"/>
  <c r="V41" i="1"/>
  <c r="U41" i="1"/>
  <c r="V40" i="1"/>
  <c r="U40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29" i="1"/>
  <c r="U29" i="1"/>
  <c r="V28" i="1"/>
  <c r="U28" i="1"/>
  <c r="V27" i="1"/>
  <c r="U27" i="1"/>
  <c r="V26" i="1"/>
  <c r="U26" i="1"/>
  <c r="V25" i="1"/>
  <c r="V6" i="1"/>
  <c r="V22" i="1" l="1"/>
  <c r="U22" i="1"/>
  <c r="V21" i="1"/>
  <c r="U21" i="1"/>
  <c r="V20" i="1"/>
  <c r="U20" i="1"/>
  <c r="V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 l="1"/>
  <c r="U10" i="1"/>
  <c r="T69" i="1" l="1"/>
  <c r="S69" i="1"/>
  <c r="R69" i="1"/>
  <c r="Q69" i="1"/>
  <c r="P69" i="1"/>
  <c r="O69" i="1"/>
  <c r="N69" i="1"/>
  <c r="M69" i="1"/>
  <c r="L69" i="1"/>
  <c r="K69" i="1"/>
  <c r="J69" i="1"/>
  <c r="I69" i="1"/>
  <c r="V69" i="1" l="1"/>
  <c r="U69" i="1"/>
</calcChain>
</file>

<file path=xl/sharedStrings.xml><?xml version="1.0" encoding="utf-8"?>
<sst xmlns="http://schemas.openxmlformats.org/spreadsheetml/2006/main" count="557" uniqueCount="208">
  <si>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</si>
  <si>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</si>
  <si>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</si>
  <si>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</si>
  <si>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</si>
  <si>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</si>
  <si>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</si>
  <si>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</si>
  <si>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</si>
  <si>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</si>
  <si>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</si>
  <si>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</si>
  <si>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</si>
  <si>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</si>
  <si>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</si>
  <si>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</si>
  <si>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</si>
  <si>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</si>
  <si>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</si>
  <si>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</si>
  <si>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</si>
  <si>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</si>
  <si>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</si>
  <si>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</si>
  <si>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</si>
  <si>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</si>
  <si>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</si>
  <si>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</si>
  <si>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</si>
  <si>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</si>
  <si>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</si>
  <si>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</si>
  <si>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</si>
  <si>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</si>
  <si>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</si>
  <si>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</si>
  <si>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</si>
  <si>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</si>
  <si>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</si>
  <si>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</si>
  <si>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</si>
  <si>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</si>
  <si>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</si>
  <si>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</si>
  <si>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</si>
  <si>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UCHUCCHACUA</t>
  </si>
  <si>
    <t>PASCO</t>
  </si>
  <si>
    <t>DANIEL ALCIDES CARRION</t>
  </si>
  <si>
    <t>YANAHUANCA</t>
  </si>
  <si>
    <t>MALLAY</t>
  </si>
  <si>
    <t>LIMA</t>
  </si>
  <si>
    <t>OYON</t>
  </si>
  <si>
    <t>RECUPERADA</t>
  </si>
  <si>
    <t>ANGARAES</t>
  </si>
  <si>
    <t>LIRCAY</t>
  </si>
  <si>
    <t>JULCANI</t>
  </si>
  <si>
    <t>CCOCHACCASA</t>
  </si>
  <si>
    <t>LIXIViACIÓN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</si>
  <si>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</si>
  <si>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</si>
  <si>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</si>
  <si>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</si>
  <si>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</si>
  <si>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</si>
  <si>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</si>
  <si>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</si>
  <si>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</si>
  <si>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</si>
  <si>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</si>
  <si>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</si>
  <si>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</si>
  <si>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</si>
  <si>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</si>
  <si>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</si>
  <si>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</si>
  <si>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</si>
  <si>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</si>
  <si>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</si>
  <si>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</si>
  <si>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</si>
  <si>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CARHUAZ</t>
  </si>
  <si>
    <t>MINAS UTCUYACU JLC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</si>
  <si>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</si>
  <si>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</si>
  <si>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</si>
  <si>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</si>
  <si>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</si>
  <si>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</si>
  <si>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</si>
  <si>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</si>
  <si>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</si>
  <si>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</si>
  <si>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</si>
  <si>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</si>
  <si>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</si>
  <si>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</si>
  <si>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</si>
  <si>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</si>
  <si>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</si>
  <si>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</si>
  <si>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</si>
  <si>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</si>
  <si>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</si>
  <si>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</si>
  <si>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</si>
  <si>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</si>
  <si>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</si>
  <si>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</si>
  <si>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</si>
  <si>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</si>
  <si>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</si>
  <si>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</si>
  <si>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</si>
  <si>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</si>
  <si>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</si>
  <si>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</si>
  <si>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</si>
  <si>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</si>
  <si>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</si>
  <si>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HUAYLAS</t>
  </si>
  <si>
    <t>PAMPAROMAS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</si>
  <si>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</si>
  <si>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</si>
  <si>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</si>
  <si>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</si>
  <si>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</si>
  <si>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</si>
  <si>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</si>
  <si>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CORPORACION MINERA CASTROVIRREYNA S.A</t>
  </si>
  <si>
    <t>N 1 RELIQUIAS</t>
  </si>
  <si>
    <t>CORPORACION MINERA TOMA LA MANO S.A.</t>
  </si>
  <si>
    <t>TOMA LA MANO Nº 2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</si>
  <si>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</si>
  <si>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</si>
  <si>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</si>
  <si>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</si>
  <si>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</si>
  <si>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</si>
  <si>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</si>
  <si>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</si>
  <si>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</si>
  <si>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</si>
  <si>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EMPRESA MINERA LOS QUENUALES S.A.</t>
  </si>
  <si>
    <t>CASAPALCA-6</t>
  </si>
  <si>
    <t>HUAROCHIRI</t>
  </si>
  <si>
    <t>CHICLA</t>
  </si>
  <si>
    <t>ACUMULACION ISCAYCRUZ</t>
  </si>
  <si>
    <t>CASAPALCA-8</t>
  </si>
  <si>
    <t>ICM PACHAPAQUI S.A.C.</t>
  </si>
  <si>
    <t>ICM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</si>
  <si>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</si>
  <si>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</si>
  <si>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</si>
  <si>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</si>
  <si>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</si>
  <si>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</si>
  <si>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</si>
  <si>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</si>
  <si>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</si>
  <si>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</si>
  <si>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</si>
  <si>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</si>
  <si>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</si>
  <si>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</si>
  <si>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</si>
  <si>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</si>
  <si>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</si>
  <si>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</si>
  <si>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PERFOMIN S.A.C.</t>
  </si>
  <si>
    <t>CUENCA</t>
  </si>
  <si>
    <t>PACCHA</t>
  </si>
  <si>
    <t>S &amp; L ANDES EXPORT S.A.C.</t>
  </si>
  <si>
    <t>SANTA ELENA</t>
  </si>
  <si>
    <t>ACOBAMBILLA</t>
  </si>
  <si>
    <t>S.M.R.L. EBENEZER</t>
  </si>
  <si>
    <t>EBENEZER</t>
  </si>
  <si>
    <t>CAJATAMBO</t>
  </si>
  <si>
    <t>CUSCO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</si>
  <si>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</si>
  <si>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</si>
  <si>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</si>
  <si>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</si>
  <si>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</si>
  <si>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</si>
  <si>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</si>
  <si>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</si>
  <si>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</si>
  <si>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</si>
  <si>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</si>
  <si>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</si>
  <si>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</si>
  <si>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</si>
  <si>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</si>
  <si>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</si>
  <si>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J.J.G. CONTRATISTAS S.A.C.</t>
  </si>
  <si>
    <t>MINERA SANTA LUCIA G S.A.C.</t>
  </si>
  <si>
    <t>GARROSA</t>
  </si>
  <si>
    <t>ANA MARIA</t>
  </si>
  <si>
    <t>ESPINAR</t>
  </si>
  <si>
    <t>SUYCKUTAMBO</t>
  </si>
  <si>
    <t>PRODUCCIÓN MINERA METÁLICA DE PLOMO (TMF) - 2014/2013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</si>
  <si>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</si>
  <si>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</si>
  <si>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</si>
  <si>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</si>
  <si>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</si>
  <si>
    <t>MTZ S.A.C.</t>
  </si>
  <si>
    <t>SUCCHA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</si>
</sst>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200</v>
      </c>
    </row>
    <row r="2" spans="1:22" ht="13.5" thickBot="1" x14ac:dyDescent="0.25">
      <c r="A2" s="41"/>
    </row>
    <row r="3" spans="1:22" customFormat="1" ht="13.5" thickBot="1" x14ac:dyDescent="0.25">
      <c r="A3" s="31"/>
      <c r="I3" s="42">
        <v>2014</v>
      </c>
      <c r="J3" s="43"/>
      <c r="K3" s="43"/>
      <c r="L3" s="43"/>
      <c r="M3" s="43"/>
      <c r="N3" s="44"/>
      <c r="O3" s="42">
        <v>2013</v>
      </c>
      <c r="P3" s="43"/>
      <c r="Q3" s="43"/>
      <c r="R3" s="43"/>
      <c r="S3" s="43"/>
      <c r="T3" s="44"/>
      <c r="U3" s="4"/>
      <c r="V3" s="4"/>
    </row>
    <row r="4" spans="1:22" customFormat="1" ht="73.5" customHeight="1" x14ac:dyDescent="0.2">
      <c r="A4" s="33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3" t="s">
        <v>11</v>
      </c>
      <c r="J4" s="18" t="s">
        <v>7</v>
      </c>
      <c r="K4" s="18" t="s">
        <v>201</v>
      </c>
      <c r="L4" s="18" t="s">
        <v>12</v>
      </c>
      <c r="M4" s="18" t="s">
        <v>8</v>
      </c>
      <c r="N4" s="34" t="s">
        <v>202</v>
      </c>
      <c r="O4" s="33" t="s">
        <v>13</v>
      </c>
      <c r="P4" s="18" t="s">
        <v>14</v>
      </c>
      <c r="Q4" s="18" t="s">
        <v>201</v>
      </c>
      <c r="R4" s="18" t="s">
        <v>15</v>
      </c>
      <c r="S4" s="18" t="s">
        <v>16</v>
      </c>
      <c r="T4" s="34" t="s">
        <v>203</v>
      </c>
      <c r="U4" s="35" t="s">
        <v>204</v>
      </c>
      <c r="V4" s="34" t="s">
        <v>205</v>
      </c>
    </row>
    <row r="5" spans="1:22" ht="15" x14ac:dyDescent="0.2">
      <c r="A5" s="23"/>
      <c r="B5" s="24"/>
      <c r="C5" s="24"/>
      <c r="D5" s="24"/>
      <c r="E5" s="24"/>
      <c r="F5" s="24"/>
      <c r="G5" s="24"/>
      <c r="H5" s="27"/>
      <c r="I5" s="28"/>
      <c r="J5" s="25"/>
      <c r="K5" s="26"/>
      <c r="L5" s="25"/>
      <c r="M5" s="25"/>
      <c r="N5" s="29"/>
      <c r="O5" s="28"/>
      <c r="P5" s="25"/>
      <c r="Q5" s="26"/>
      <c r="R5" s="25"/>
      <c r="S5" s="25"/>
      <c r="T5" s="29"/>
      <c r="U5" s="15"/>
      <c r="V5" s="21"/>
    </row>
    <row r="6" spans="1:22" ht="15" x14ac:dyDescent="0.2">
      <c r="A6" s="23" t="s">
        <v>9</v>
      </c>
      <c r="B6" s="24" t="s">
        <v>23</v>
      </c>
      <c r="C6" s="24" t="s">
        <v>24</v>
      </c>
      <c r="D6" s="24" t="s">
        <v>25</v>
      </c>
      <c r="E6" s="24" t="s">
        <v>26</v>
      </c>
      <c r="F6" s="24" t="s">
        <v>27</v>
      </c>
      <c r="G6" s="24" t="s">
        <v>28</v>
      </c>
      <c r="H6" s="27" t="s">
        <v>29</v>
      </c>
      <c r="I6" s="28">
        <v>47.883420000000001</v>
      </c>
      <c r="J6" s="25">
        <v>4.034592</v>
      </c>
      <c r="K6" s="26">
        <v>51.918011999999997</v>
      </c>
      <c r="L6" s="25">
        <v>47.883420000000001</v>
      </c>
      <c r="M6" s="25">
        <v>4.034592</v>
      </c>
      <c r="N6" s="29">
        <v>51.918011999999997</v>
      </c>
      <c r="O6" s="28">
        <v>0</v>
      </c>
      <c r="P6" s="25">
        <v>0</v>
      </c>
      <c r="Q6" s="26">
        <v>0</v>
      </c>
      <c r="R6" s="25">
        <v>48.193964999999999</v>
      </c>
      <c r="S6" s="25">
        <v>6.5484609999999996</v>
      </c>
      <c r="T6" s="29">
        <v>54.742426000000002</v>
      </c>
      <c r="U6" s="15" t="s">
        <v>18</v>
      </c>
      <c r="V6" s="21">
        <f t="shared" ref="V6" si="0">+((N6/T6)-1)*100</f>
        <v>-5.1594607809306918</v>
      </c>
    </row>
    <row r="7" spans="1:22" ht="15" x14ac:dyDescent="0.2">
      <c r="A7" s="23" t="s">
        <v>9</v>
      </c>
      <c r="B7" s="24" t="s">
        <v>23</v>
      </c>
      <c r="C7" s="24" t="s">
        <v>20</v>
      </c>
      <c r="D7" s="24" t="s">
        <v>30</v>
      </c>
      <c r="E7" s="24" t="s">
        <v>197</v>
      </c>
      <c r="F7" s="24" t="s">
        <v>177</v>
      </c>
      <c r="G7" s="24" t="s">
        <v>198</v>
      </c>
      <c r="H7" s="27" t="s">
        <v>199</v>
      </c>
      <c r="I7" s="28">
        <v>0</v>
      </c>
      <c r="J7" s="25">
        <v>0</v>
      </c>
      <c r="K7" s="26">
        <v>0</v>
      </c>
      <c r="L7" s="25">
        <v>0</v>
      </c>
      <c r="M7" s="25">
        <v>150.72606200000001</v>
      </c>
      <c r="N7" s="29">
        <v>150.72606200000001</v>
      </c>
      <c r="O7" s="28">
        <v>0</v>
      </c>
      <c r="P7" s="25">
        <v>0</v>
      </c>
      <c r="Q7" s="26">
        <v>0</v>
      </c>
      <c r="R7" s="25">
        <v>0</v>
      </c>
      <c r="S7" s="25">
        <v>0</v>
      </c>
      <c r="T7" s="29">
        <v>0</v>
      </c>
      <c r="U7" s="15" t="s">
        <v>18</v>
      </c>
      <c r="V7" s="20" t="s">
        <v>18</v>
      </c>
    </row>
    <row r="8" spans="1:22" ht="15" x14ac:dyDescent="0.2">
      <c r="A8" s="23" t="s">
        <v>9</v>
      </c>
      <c r="B8" s="24" t="s">
        <v>23</v>
      </c>
      <c r="C8" s="24" t="s">
        <v>20</v>
      </c>
      <c r="D8" s="24" t="s">
        <v>30</v>
      </c>
      <c r="E8" s="24" t="s">
        <v>31</v>
      </c>
      <c r="F8" s="24" t="s">
        <v>32</v>
      </c>
      <c r="G8" s="24" t="s">
        <v>33</v>
      </c>
      <c r="H8" s="27" t="s">
        <v>33</v>
      </c>
      <c r="I8" s="28">
        <v>0</v>
      </c>
      <c r="J8" s="25">
        <v>0</v>
      </c>
      <c r="K8" s="26">
        <v>0</v>
      </c>
      <c r="L8" s="25">
        <v>0</v>
      </c>
      <c r="M8" s="25">
        <v>150.72606200000001</v>
      </c>
      <c r="N8" s="29">
        <v>150.72606200000001</v>
      </c>
      <c r="O8" s="28">
        <v>0</v>
      </c>
      <c r="P8" s="25">
        <v>0</v>
      </c>
      <c r="Q8" s="26">
        <v>0</v>
      </c>
      <c r="R8" s="25">
        <v>0</v>
      </c>
      <c r="S8" s="25">
        <v>0</v>
      </c>
      <c r="T8" s="29">
        <v>0</v>
      </c>
      <c r="U8" s="15" t="s">
        <v>18</v>
      </c>
      <c r="V8" s="20" t="s">
        <v>18</v>
      </c>
    </row>
    <row r="9" spans="1:22" ht="15" x14ac:dyDescent="0.2">
      <c r="A9" s="23" t="s">
        <v>9</v>
      </c>
      <c r="B9" s="24" t="s">
        <v>23</v>
      </c>
      <c r="C9" s="24" t="s">
        <v>20</v>
      </c>
      <c r="D9" s="24" t="s">
        <v>34</v>
      </c>
      <c r="E9" s="32" t="s">
        <v>35</v>
      </c>
      <c r="F9" s="24" t="s">
        <v>36</v>
      </c>
      <c r="G9" s="24" t="s">
        <v>37</v>
      </c>
      <c r="H9" s="27" t="s">
        <v>38</v>
      </c>
      <c r="I9" s="28">
        <v>0</v>
      </c>
      <c r="J9" s="25">
        <v>0</v>
      </c>
      <c r="K9" s="26">
        <v>0</v>
      </c>
      <c r="L9" s="25">
        <v>0</v>
      </c>
      <c r="M9" s="25">
        <v>0</v>
      </c>
      <c r="N9" s="29">
        <v>0</v>
      </c>
      <c r="O9" s="28">
        <v>29.236753</v>
      </c>
      <c r="P9" s="25">
        <v>0</v>
      </c>
      <c r="Q9" s="26">
        <v>29.236753</v>
      </c>
      <c r="R9" s="25">
        <v>53.415984999999999</v>
      </c>
      <c r="S9" s="25">
        <v>0</v>
      </c>
      <c r="T9" s="29">
        <v>53.415984999999999</v>
      </c>
      <c r="U9" s="15" t="s">
        <v>18</v>
      </c>
      <c r="V9" s="20" t="s">
        <v>18</v>
      </c>
    </row>
    <row r="10" spans="1:22" ht="15" x14ac:dyDescent="0.2">
      <c r="A10" s="23" t="s">
        <v>9</v>
      </c>
      <c r="B10" s="24" t="s">
        <v>23</v>
      </c>
      <c r="C10" s="24" t="s">
        <v>20</v>
      </c>
      <c r="D10" s="24" t="s">
        <v>39</v>
      </c>
      <c r="E10" s="24" t="s">
        <v>40</v>
      </c>
      <c r="F10" s="24" t="s">
        <v>41</v>
      </c>
      <c r="G10" s="24" t="s">
        <v>42</v>
      </c>
      <c r="H10" s="27" t="s">
        <v>43</v>
      </c>
      <c r="I10" s="28">
        <v>914.61158899999998</v>
      </c>
      <c r="J10" s="25">
        <v>58.579985000000001</v>
      </c>
      <c r="K10" s="26">
        <v>973.19157299999995</v>
      </c>
      <c r="L10" s="25">
        <v>1716.7104449999999</v>
      </c>
      <c r="M10" s="25">
        <v>124.503872</v>
      </c>
      <c r="N10" s="29">
        <v>1841.2143169999999</v>
      </c>
      <c r="O10" s="28">
        <v>706.75868300000002</v>
      </c>
      <c r="P10" s="25">
        <v>58.551197999999999</v>
      </c>
      <c r="Q10" s="26">
        <v>765.30988100000002</v>
      </c>
      <c r="R10" s="25">
        <v>1336.461499</v>
      </c>
      <c r="S10" s="25">
        <v>118.86268</v>
      </c>
      <c r="T10" s="29">
        <v>1455.324179</v>
      </c>
      <c r="U10" s="16">
        <f t="shared" ref="U10" si="1">+((K10/Q10)-1)*100</f>
        <v>27.16307435210026</v>
      </c>
      <c r="V10" s="21">
        <f t="shared" ref="V10" si="2">+((N10/T10)-1)*100</f>
        <v>26.515751168592374</v>
      </c>
    </row>
    <row r="11" spans="1:22" ht="15" x14ac:dyDescent="0.2">
      <c r="A11" s="23" t="s">
        <v>9</v>
      </c>
      <c r="B11" s="24" t="s">
        <v>23</v>
      </c>
      <c r="C11" s="24" t="s">
        <v>20</v>
      </c>
      <c r="D11" s="24" t="s">
        <v>44</v>
      </c>
      <c r="E11" s="32" t="s">
        <v>49</v>
      </c>
      <c r="F11" s="24" t="s">
        <v>50</v>
      </c>
      <c r="G11" s="24" t="s">
        <v>51</v>
      </c>
      <c r="H11" s="27" t="s">
        <v>51</v>
      </c>
      <c r="I11" s="28">
        <v>572.54676400000005</v>
      </c>
      <c r="J11" s="25">
        <v>49.748959999999997</v>
      </c>
      <c r="K11" s="26">
        <v>622.29572399999995</v>
      </c>
      <c r="L11" s="25">
        <v>1161.050144</v>
      </c>
      <c r="M11" s="25">
        <v>89.815809999999999</v>
      </c>
      <c r="N11" s="29">
        <v>1250.865953</v>
      </c>
      <c r="O11" s="28">
        <v>607.293768</v>
      </c>
      <c r="P11" s="25">
        <v>36.633989</v>
      </c>
      <c r="Q11" s="26">
        <v>643.92775700000004</v>
      </c>
      <c r="R11" s="25">
        <v>1184.487993</v>
      </c>
      <c r="S11" s="25">
        <v>70.652989000000005</v>
      </c>
      <c r="T11" s="29">
        <v>1255.1409819999999</v>
      </c>
      <c r="U11" s="16">
        <f t="shared" ref="U11:U22" si="3">+((K11/Q11)-1)*100</f>
        <v>-3.3593881867714059</v>
      </c>
      <c r="V11" s="21">
        <f t="shared" ref="V11:V22" si="4">+((N11/T11)-1)*100</f>
        <v>-0.34060149905932313</v>
      </c>
    </row>
    <row r="12" spans="1:22" ht="15" x14ac:dyDescent="0.2">
      <c r="A12" s="23" t="s">
        <v>9</v>
      </c>
      <c r="B12" s="24" t="s">
        <v>23</v>
      </c>
      <c r="C12" s="24" t="s">
        <v>20</v>
      </c>
      <c r="D12" s="24" t="s">
        <v>44</v>
      </c>
      <c r="E12" s="24" t="s">
        <v>45</v>
      </c>
      <c r="F12" s="24" t="s">
        <v>46</v>
      </c>
      <c r="G12" s="24" t="s">
        <v>47</v>
      </c>
      <c r="H12" s="27" t="s">
        <v>48</v>
      </c>
      <c r="I12" s="28">
        <v>0</v>
      </c>
      <c r="J12" s="25">
        <v>538.47651499999995</v>
      </c>
      <c r="K12" s="26">
        <v>538.47651499999995</v>
      </c>
      <c r="L12" s="25">
        <v>0</v>
      </c>
      <c r="M12" s="25">
        <v>1091.4478670000001</v>
      </c>
      <c r="N12" s="29">
        <v>1091.4478670000001</v>
      </c>
      <c r="O12" s="28">
        <v>0</v>
      </c>
      <c r="P12" s="25">
        <v>735.26435300000003</v>
      </c>
      <c r="Q12" s="26">
        <v>735.26435300000003</v>
      </c>
      <c r="R12" s="25">
        <v>0</v>
      </c>
      <c r="S12" s="25">
        <v>1499.092097</v>
      </c>
      <c r="T12" s="29">
        <v>1499.092097</v>
      </c>
      <c r="U12" s="16">
        <f t="shared" si="3"/>
        <v>-26.764229381864247</v>
      </c>
      <c r="V12" s="21">
        <f t="shared" si="4"/>
        <v>-27.19274091403604</v>
      </c>
    </row>
    <row r="13" spans="1:22" ht="15" x14ac:dyDescent="0.2">
      <c r="A13" s="23" t="s">
        <v>9</v>
      </c>
      <c r="B13" s="24" t="s">
        <v>23</v>
      </c>
      <c r="C13" s="24" t="s">
        <v>20</v>
      </c>
      <c r="D13" s="24" t="s">
        <v>44</v>
      </c>
      <c r="E13" s="24" t="s">
        <v>55</v>
      </c>
      <c r="F13" s="24" t="s">
        <v>36</v>
      </c>
      <c r="G13" s="24" t="s">
        <v>53</v>
      </c>
      <c r="H13" s="27" t="s">
        <v>56</v>
      </c>
      <c r="I13" s="28">
        <v>263.23311000000001</v>
      </c>
      <c r="J13" s="25">
        <v>0</v>
      </c>
      <c r="K13" s="26">
        <v>263.23311000000001</v>
      </c>
      <c r="L13" s="25">
        <v>469.89867500000003</v>
      </c>
      <c r="M13" s="25">
        <v>0</v>
      </c>
      <c r="N13" s="29">
        <v>469.89867500000003</v>
      </c>
      <c r="O13" s="28">
        <v>186.03627800000001</v>
      </c>
      <c r="P13" s="25">
        <v>0</v>
      </c>
      <c r="Q13" s="26">
        <v>186.03627800000001</v>
      </c>
      <c r="R13" s="25">
        <v>357.676469</v>
      </c>
      <c r="S13" s="25">
        <v>0</v>
      </c>
      <c r="T13" s="29">
        <v>357.676469</v>
      </c>
      <c r="U13" s="16">
        <f t="shared" si="3"/>
        <v>41.495579695482832</v>
      </c>
      <c r="V13" s="21">
        <f t="shared" si="4"/>
        <v>31.375339371290888</v>
      </c>
    </row>
    <row r="14" spans="1:22" ht="15" x14ac:dyDescent="0.2">
      <c r="A14" s="23" t="s">
        <v>9</v>
      </c>
      <c r="B14" s="24" t="s">
        <v>23</v>
      </c>
      <c r="C14" s="24" t="s">
        <v>20</v>
      </c>
      <c r="D14" s="24" t="s">
        <v>44</v>
      </c>
      <c r="E14" s="24" t="s">
        <v>52</v>
      </c>
      <c r="F14" s="24" t="s">
        <v>36</v>
      </c>
      <c r="G14" s="24" t="s">
        <v>53</v>
      </c>
      <c r="H14" s="27" t="s">
        <v>54</v>
      </c>
      <c r="I14" s="28">
        <v>66.299558000000005</v>
      </c>
      <c r="J14" s="25">
        <v>2.4549669999999999</v>
      </c>
      <c r="K14" s="26">
        <v>68.754525999999998</v>
      </c>
      <c r="L14" s="25">
        <v>181.910518</v>
      </c>
      <c r="M14" s="25">
        <v>6.8365660000000004</v>
      </c>
      <c r="N14" s="29">
        <v>188.747084</v>
      </c>
      <c r="O14" s="28">
        <v>285.45803899999999</v>
      </c>
      <c r="P14" s="25">
        <v>13.509384000000001</v>
      </c>
      <c r="Q14" s="26">
        <v>298.967423</v>
      </c>
      <c r="R14" s="25">
        <v>591.490815</v>
      </c>
      <c r="S14" s="25">
        <v>30.346184000000001</v>
      </c>
      <c r="T14" s="29">
        <v>621.83699899999999</v>
      </c>
      <c r="U14" s="16">
        <f t="shared" si="3"/>
        <v>-77.002669618622633</v>
      </c>
      <c r="V14" s="21">
        <f t="shared" si="4"/>
        <v>-69.646855316822339</v>
      </c>
    </row>
    <row r="15" spans="1:22" ht="15" x14ac:dyDescent="0.2">
      <c r="A15" s="23" t="s">
        <v>9</v>
      </c>
      <c r="B15" s="24" t="s">
        <v>57</v>
      </c>
      <c r="C15" s="24" t="s">
        <v>20</v>
      </c>
      <c r="D15" s="24" t="s">
        <v>44</v>
      </c>
      <c r="E15" s="24" t="s">
        <v>45</v>
      </c>
      <c r="F15" s="24" t="s">
        <v>46</v>
      </c>
      <c r="G15" s="24" t="s">
        <v>47</v>
      </c>
      <c r="H15" s="27" t="s">
        <v>48</v>
      </c>
      <c r="I15" s="28">
        <v>0</v>
      </c>
      <c r="J15" s="25">
        <v>10.118312</v>
      </c>
      <c r="K15" s="26">
        <v>10.118312</v>
      </c>
      <c r="L15" s="25">
        <v>0</v>
      </c>
      <c r="M15" s="25">
        <v>30.507162000000001</v>
      </c>
      <c r="N15" s="29">
        <v>30.507162000000001</v>
      </c>
      <c r="O15" s="28">
        <v>0</v>
      </c>
      <c r="P15" s="25">
        <v>29.017983999999998</v>
      </c>
      <c r="Q15" s="26">
        <v>29.017983999999998</v>
      </c>
      <c r="R15" s="25">
        <v>0</v>
      </c>
      <c r="S15" s="25">
        <v>67.710207999999994</v>
      </c>
      <c r="T15" s="29">
        <v>67.710207999999994</v>
      </c>
      <c r="U15" s="16">
        <f t="shared" si="3"/>
        <v>-65.130892621623886</v>
      </c>
      <c r="V15" s="21">
        <f t="shared" si="4"/>
        <v>-54.94451589928655</v>
      </c>
    </row>
    <row r="16" spans="1:22" ht="15" x14ac:dyDescent="0.2">
      <c r="A16" s="23" t="s">
        <v>9</v>
      </c>
      <c r="B16" s="24" t="s">
        <v>23</v>
      </c>
      <c r="C16" s="24" t="s">
        <v>20</v>
      </c>
      <c r="D16" s="24" t="s">
        <v>60</v>
      </c>
      <c r="E16" s="24" t="s">
        <v>61</v>
      </c>
      <c r="F16" s="24" t="s">
        <v>27</v>
      </c>
      <c r="G16" s="24" t="s">
        <v>62</v>
      </c>
      <c r="H16" s="27" t="s">
        <v>63</v>
      </c>
      <c r="I16" s="28">
        <v>257.56139999999999</v>
      </c>
      <c r="J16" s="25">
        <v>0</v>
      </c>
      <c r="K16" s="26">
        <v>257.56139999999999</v>
      </c>
      <c r="L16" s="25">
        <v>583.76940000000002</v>
      </c>
      <c r="M16" s="25">
        <v>0</v>
      </c>
      <c r="N16" s="29">
        <v>583.76940000000002</v>
      </c>
      <c r="O16" s="28">
        <v>182.185</v>
      </c>
      <c r="P16" s="25">
        <v>0</v>
      </c>
      <c r="Q16" s="26">
        <v>182.185</v>
      </c>
      <c r="R16" s="25">
        <v>351.24400000000003</v>
      </c>
      <c r="S16" s="25">
        <v>0</v>
      </c>
      <c r="T16" s="29">
        <v>351.24400000000003</v>
      </c>
      <c r="U16" s="16">
        <f t="shared" si="3"/>
        <v>41.373548865164537</v>
      </c>
      <c r="V16" s="21">
        <f t="shared" si="4"/>
        <v>66.200532962840626</v>
      </c>
    </row>
    <row r="17" spans="1:22" ht="15" x14ac:dyDescent="0.2">
      <c r="A17" s="23" t="s">
        <v>9</v>
      </c>
      <c r="B17" s="24" t="s">
        <v>23</v>
      </c>
      <c r="C17" s="24" t="s">
        <v>20</v>
      </c>
      <c r="D17" s="24" t="s">
        <v>64</v>
      </c>
      <c r="E17" s="24" t="s">
        <v>65</v>
      </c>
      <c r="F17" s="24" t="s">
        <v>32</v>
      </c>
      <c r="G17" s="24" t="s">
        <v>66</v>
      </c>
      <c r="H17" s="27" t="s">
        <v>67</v>
      </c>
      <c r="I17" s="28">
        <v>0</v>
      </c>
      <c r="J17" s="25">
        <v>114.713088</v>
      </c>
      <c r="K17" s="26">
        <v>114.713088</v>
      </c>
      <c r="L17" s="25">
        <v>0</v>
      </c>
      <c r="M17" s="25">
        <v>217.167742</v>
      </c>
      <c r="N17" s="29">
        <v>217.167742</v>
      </c>
      <c r="O17" s="28">
        <v>0</v>
      </c>
      <c r="P17" s="25">
        <v>72.9756</v>
      </c>
      <c r="Q17" s="26">
        <v>72.9756</v>
      </c>
      <c r="R17" s="25">
        <v>0</v>
      </c>
      <c r="S17" s="25">
        <v>150.75825</v>
      </c>
      <c r="T17" s="29">
        <v>150.75825</v>
      </c>
      <c r="U17" s="16">
        <f t="shared" si="3"/>
        <v>57.193757913603996</v>
      </c>
      <c r="V17" s="21">
        <f t="shared" si="4"/>
        <v>44.050320297562486</v>
      </c>
    </row>
    <row r="18" spans="1:22" ht="15" x14ac:dyDescent="0.2">
      <c r="A18" s="23" t="s">
        <v>9</v>
      </c>
      <c r="B18" s="24" t="s">
        <v>23</v>
      </c>
      <c r="C18" s="24" t="s">
        <v>20</v>
      </c>
      <c r="D18" s="24" t="s">
        <v>68</v>
      </c>
      <c r="E18" s="24" t="s">
        <v>69</v>
      </c>
      <c r="F18" s="24" t="s">
        <v>21</v>
      </c>
      <c r="G18" s="24" t="s">
        <v>22</v>
      </c>
      <c r="H18" s="27" t="s">
        <v>22</v>
      </c>
      <c r="I18" s="28">
        <v>186.59872200000001</v>
      </c>
      <c r="J18" s="25">
        <v>24.361440000000002</v>
      </c>
      <c r="K18" s="26">
        <v>210.960162</v>
      </c>
      <c r="L18" s="25">
        <v>388.70674000000002</v>
      </c>
      <c r="M18" s="25">
        <v>60.669317999999997</v>
      </c>
      <c r="N18" s="29">
        <v>449.376058</v>
      </c>
      <c r="O18" s="28">
        <v>251.99221199999999</v>
      </c>
      <c r="P18" s="25">
        <v>32.285483999999997</v>
      </c>
      <c r="Q18" s="26">
        <v>284.27769599999999</v>
      </c>
      <c r="R18" s="25">
        <v>422.10482400000001</v>
      </c>
      <c r="S18" s="25">
        <v>70.904785000000004</v>
      </c>
      <c r="T18" s="29">
        <v>493.00960900000001</v>
      </c>
      <c r="U18" s="16">
        <f t="shared" si="3"/>
        <v>-25.790814767261939</v>
      </c>
      <c r="V18" s="21">
        <f t="shared" si="4"/>
        <v>-8.8504463611783315</v>
      </c>
    </row>
    <row r="19" spans="1:22" ht="15" x14ac:dyDescent="0.2">
      <c r="A19" s="23" t="s">
        <v>9</v>
      </c>
      <c r="B19" s="24" t="s">
        <v>23</v>
      </c>
      <c r="C19" s="24" t="s">
        <v>20</v>
      </c>
      <c r="D19" s="24" t="s">
        <v>68</v>
      </c>
      <c r="E19" s="24" t="s">
        <v>70</v>
      </c>
      <c r="F19" s="24" t="s">
        <v>21</v>
      </c>
      <c r="G19" s="24" t="s">
        <v>22</v>
      </c>
      <c r="H19" s="27" t="s">
        <v>70</v>
      </c>
      <c r="I19" s="28">
        <v>89.894447999999997</v>
      </c>
      <c r="J19" s="25">
        <v>28.515497</v>
      </c>
      <c r="K19" s="26">
        <v>118.40994499999999</v>
      </c>
      <c r="L19" s="25">
        <v>195.848478</v>
      </c>
      <c r="M19" s="25">
        <v>71.556111000000001</v>
      </c>
      <c r="N19" s="29">
        <v>267.40458899999999</v>
      </c>
      <c r="O19" s="28">
        <v>33.049284</v>
      </c>
      <c r="P19" s="25">
        <v>22.500080000000001</v>
      </c>
      <c r="Q19" s="26">
        <v>55.549363999999997</v>
      </c>
      <c r="R19" s="25">
        <v>100.890564</v>
      </c>
      <c r="S19" s="25">
        <v>49.496335999999999</v>
      </c>
      <c r="T19" s="29">
        <v>150.3869</v>
      </c>
      <c r="U19" s="15" t="s">
        <v>18</v>
      </c>
      <c r="V19" s="21">
        <f t="shared" si="4"/>
        <v>77.811091923565144</v>
      </c>
    </row>
    <row r="20" spans="1:22" ht="15" x14ac:dyDescent="0.2">
      <c r="A20" s="23" t="s">
        <v>9</v>
      </c>
      <c r="B20" s="24" t="s">
        <v>23</v>
      </c>
      <c r="C20" s="24" t="s">
        <v>20</v>
      </c>
      <c r="D20" s="24" t="s">
        <v>68</v>
      </c>
      <c r="E20" s="24" t="s">
        <v>71</v>
      </c>
      <c r="F20" s="24" t="s">
        <v>21</v>
      </c>
      <c r="G20" s="24" t="s">
        <v>22</v>
      </c>
      <c r="H20" s="27" t="s">
        <v>22</v>
      </c>
      <c r="I20" s="28">
        <v>56.076605000000001</v>
      </c>
      <c r="J20" s="25">
        <v>20.039581999999999</v>
      </c>
      <c r="K20" s="26">
        <v>76.116186999999996</v>
      </c>
      <c r="L20" s="25">
        <v>127.75367300000001</v>
      </c>
      <c r="M20" s="25">
        <v>43.692866000000002</v>
      </c>
      <c r="N20" s="29">
        <v>171.446539</v>
      </c>
      <c r="O20" s="28">
        <v>89.930825999999996</v>
      </c>
      <c r="P20" s="25">
        <v>10.955932000000001</v>
      </c>
      <c r="Q20" s="26">
        <v>100.886758</v>
      </c>
      <c r="R20" s="25">
        <v>194.35656</v>
      </c>
      <c r="S20" s="25">
        <v>27.331012000000001</v>
      </c>
      <c r="T20" s="29">
        <v>221.68757199999999</v>
      </c>
      <c r="U20" s="16">
        <f t="shared" si="3"/>
        <v>-24.552846667944273</v>
      </c>
      <c r="V20" s="21">
        <f t="shared" si="4"/>
        <v>-22.662990327667075</v>
      </c>
    </row>
    <row r="21" spans="1:22" ht="15" x14ac:dyDescent="0.2">
      <c r="A21" s="23" t="s">
        <v>9</v>
      </c>
      <c r="B21" s="24" t="s">
        <v>23</v>
      </c>
      <c r="C21" s="24" t="s">
        <v>20</v>
      </c>
      <c r="D21" s="24" t="s">
        <v>72</v>
      </c>
      <c r="E21" s="24" t="s">
        <v>73</v>
      </c>
      <c r="F21" s="24" t="s">
        <v>46</v>
      </c>
      <c r="G21" s="24" t="s">
        <v>46</v>
      </c>
      <c r="H21" s="27" t="s">
        <v>74</v>
      </c>
      <c r="I21" s="28">
        <v>697.59560399999998</v>
      </c>
      <c r="J21" s="25">
        <v>51.840352000000003</v>
      </c>
      <c r="K21" s="26">
        <v>749.43595600000003</v>
      </c>
      <c r="L21" s="25">
        <v>1608.777812</v>
      </c>
      <c r="M21" s="25">
        <v>122.58204499999999</v>
      </c>
      <c r="N21" s="29">
        <v>1731.3598569999999</v>
      </c>
      <c r="O21" s="28">
        <v>662.63285199999996</v>
      </c>
      <c r="P21" s="25">
        <v>67.605515999999994</v>
      </c>
      <c r="Q21" s="26">
        <v>730.23836800000004</v>
      </c>
      <c r="R21" s="25">
        <v>1464.9257520000001</v>
      </c>
      <c r="S21" s="25">
        <v>148.23162099999999</v>
      </c>
      <c r="T21" s="29">
        <v>1613.157373</v>
      </c>
      <c r="U21" s="16">
        <f t="shared" si="3"/>
        <v>2.6289481409445647</v>
      </c>
      <c r="V21" s="21">
        <f t="shared" si="4"/>
        <v>7.3273994204407833</v>
      </c>
    </row>
    <row r="22" spans="1:22" ht="15" x14ac:dyDescent="0.2">
      <c r="A22" s="23" t="s">
        <v>9</v>
      </c>
      <c r="B22" s="24" t="s">
        <v>23</v>
      </c>
      <c r="C22" s="24" t="s">
        <v>20</v>
      </c>
      <c r="D22" s="24" t="s">
        <v>75</v>
      </c>
      <c r="E22" s="32" t="s">
        <v>76</v>
      </c>
      <c r="F22" s="24" t="s">
        <v>21</v>
      </c>
      <c r="G22" s="24" t="s">
        <v>22</v>
      </c>
      <c r="H22" s="27" t="s">
        <v>22</v>
      </c>
      <c r="I22" s="28">
        <v>172.32439500000001</v>
      </c>
      <c r="J22" s="25">
        <v>0</v>
      </c>
      <c r="K22" s="26">
        <v>172.32439500000001</v>
      </c>
      <c r="L22" s="25">
        <v>395.70387899999997</v>
      </c>
      <c r="M22" s="25">
        <v>0</v>
      </c>
      <c r="N22" s="29">
        <v>395.70387899999997</v>
      </c>
      <c r="O22" s="28">
        <v>530.65615200000002</v>
      </c>
      <c r="P22" s="25">
        <v>0</v>
      </c>
      <c r="Q22" s="26">
        <v>530.65615200000002</v>
      </c>
      <c r="R22" s="25">
        <v>781.17737399999999</v>
      </c>
      <c r="S22" s="25">
        <v>0</v>
      </c>
      <c r="T22" s="29">
        <v>781.17737399999999</v>
      </c>
      <c r="U22" s="16">
        <f t="shared" si="3"/>
        <v>-67.526166548616587</v>
      </c>
      <c r="V22" s="21">
        <f t="shared" si="4"/>
        <v>-49.345194552447445</v>
      </c>
    </row>
    <row r="23" spans="1:22" ht="15" x14ac:dyDescent="0.2">
      <c r="A23" s="23" t="s">
        <v>9</v>
      </c>
      <c r="B23" s="24" t="s">
        <v>23</v>
      </c>
      <c r="C23" s="24" t="s">
        <v>20</v>
      </c>
      <c r="D23" s="24" t="s">
        <v>77</v>
      </c>
      <c r="E23" s="24" t="s">
        <v>78</v>
      </c>
      <c r="F23" s="24" t="s">
        <v>36</v>
      </c>
      <c r="G23" s="24" t="s">
        <v>36</v>
      </c>
      <c r="H23" s="27" t="s">
        <v>79</v>
      </c>
      <c r="I23" s="28">
        <v>436.541628</v>
      </c>
      <c r="J23" s="25">
        <v>17.272402</v>
      </c>
      <c r="K23" s="26">
        <v>453.81403</v>
      </c>
      <c r="L23" s="25">
        <v>1650.149496</v>
      </c>
      <c r="M23" s="25">
        <v>72.203761999999998</v>
      </c>
      <c r="N23" s="29">
        <v>1722.3532580000001</v>
      </c>
      <c r="O23" s="28">
        <v>0</v>
      </c>
      <c r="P23" s="25">
        <v>0</v>
      </c>
      <c r="Q23" s="26">
        <v>0</v>
      </c>
      <c r="R23" s="25">
        <v>0</v>
      </c>
      <c r="S23" s="25">
        <v>0</v>
      </c>
      <c r="T23" s="29">
        <v>0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23</v>
      </c>
      <c r="C24" s="24" t="s">
        <v>24</v>
      </c>
      <c r="D24" s="24" t="s">
        <v>82</v>
      </c>
      <c r="E24" s="24" t="s">
        <v>83</v>
      </c>
      <c r="F24" s="24" t="s">
        <v>32</v>
      </c>
      <c r="G24" s="24" t="s">
        <v>33</v>
      </c>
      <c r="H24" s="27" t="s">
        <v>33</v>
      </c>
      <c r="I24" s="28">
        <v>0</v>
      </c>
      <c r="J24" s="25">
        <v>0</v>
      </c>
      <c r="K24" s="26">
        <v>0</v>
      </c>
      <c r="L24" s="25">
        <v>0</v>
      </c>
      <c r="M24" s="25">
        <v>0</v>
      </c>
      <c r="N24" s="29">
        <v>0</v>
      </c>
      <c r="O24" s="28">
        <v>0</v>
      </c>
      <c r="P24" s="25">
        <v>52.108578000000001</v>
      </c>
      <c r="Q24" s="26">
        <v>52.108578000000001</v>
      </c>
      <c r="R24" s="25">
        <v>0</v>
      </c>
      <c r="S24" s="25">
        <v>103.973517</v>
      </c>
      <c r="T24" s="29">
        <v>103.973517</v>
      </c>
      <c r="U24" s="15" t="s">
        <v>18</v>
      </c>
      <c r="V24" s="20" t="s">
        <v>18</v>
      </c>
    </row>
    <row r="25" spans="1:22" ht="15" x14ac:dyDescent="0.2">
      <c r="A25" s="23" t="s">
        <v>9</v>
      </c>
      <c r="B25" s="24" t="s">
        <v>23</v>
      </c>
      <c r="C25" s="24" t="s">
        <v>20</v>
      </c>
      <c r="D25" s="24" t="s">
        <v>84</v>
      </c>
      <c r="E25" s="24" t="s">
        <v>89</v>
      </c>
      <c r="F25" s="24" t="s">
        <v>46</v>
      </c>
      <c r="G25" s="24" t="s">
        <v>46</v>
      </c>
      <c r="H25" s="27" t="s">
        <v>90</v>
      </c>
      <c r="I25" s="28">
        <v>1304.4856</v>
      </c>
      <c r="J25" s="25">
        <v>111.2535</v>
      </c>
      <c r="K25" s="26">
        <v>1415.7391</v>
      </c>
      <c r="L25" s="25">
        <v>2729.0758000000001</v>
      </c>
      <c r="M25" s="25">
        <v>237.4717</v>
      </c>
      <c r="N25" s="29">
        <v>2966.5475000000001</v>
      </c>
      <c r="O25" s="28">
        <v>638.30520000000001</v>
      </c>
      <c r="P25" s="25">
        <v>67.9328</v>
      </c>
      <c r="Q25" s="26">
        <v>706.23800000000006</v>
      </c>
      <c r="R25" s="25">
        <v>1422.4304</v>
      </c>
      <c r="S25" s="25">
        <v>134.1593</v>
      </c>
      <c r="T25" s="29">
        <v>1556.5897</v>
      </c>
      <c r="U25" s="15" t="s">
        <v>18</v>
      </c>
      <c r="V25" s="21">
        <f t="shared" ref="V25:V67" si="5">+((N25/T25)-1)*100</f>
        <v>90.579926103840975</v>
      </c>
    </row>
    <row r="26" spans="1:22" ht="15" x14ac:dyDescent="0.2">
      <c r="A26" s="23" t="s">
        <v>9</v>
      </c>
      <c r="B26" s="24" t="s">
        <v>23</v>
      </c>
      <c r="C26" s="24" t="s">
        <v>20</v>
      </c>
      <c r="D26" s="24" t="s">
        <v>84</v>
      </c>
      <c r="E26" s="24" t="s">
        <v>85</v>
      </c>
      <c r="F26" s="24" t="s">
        <v>86</v>
      </c>
      <c r="G26" s="24" t="s">
        <v>87</v>
      </c>
      <c r="H26" s="27" t="s">
        <v>88</v>
      </c>
      <c r="I26" s="28">
        <v>1035.1946</v>
      </c>
      <c r="J26" s="25">
        <v>180.84909999999999</v>
      </c>
      <c r="K26" s="26">
        <v>1216.0436999999999</v>
      </c>
      <c r="L26" s="25">
        <v>1957.3543</v>
      </c>
      <c r="M26" s="25">
        <v>374.1173</v>
      </c>
      <c r="N26" s="29">
        <v>2331.4715999999999</v>
      </c>
      <c r="O26" s="28">
        <v>870.78420000000006</v>
      </c>
      <c r="P26" s="25">
        <v>202.22219999999999</v>
      </c>
      <c r="Q26" s="26">
        <v>1073.0064</v>
      </c>
      <c r="R26" s="25">
        <v>1659.0912000000001</v>
      </c>
      <c r="S26" s="25">
        <v>392.87759999999997</v>
      </c>
      <c r="T26" s="29">
        <v>2051.9688000000001</v>
      </c>
      <c r="U26" s="16">
        <f t="shared" ref="U26:U67" si="6">+((K26/Q26)-1)*100</f>
        <v>13.330516947522387</v>
      </c>
      <c r="V26" s="21">
        <f t="shared" si="5"/>
        <v>13.621201258030812</v>
      </c>
    </row>
    <row r="27" spans="1:22" ht="15" x14ac:dyDescent="0.2">
      <c r="A27" s="23" t="s">
        <v>9</v>
      </c>
      <c r="B27" s="24" t="s">
        <v>23</v>
      </c>
      <c r="C27" s="24" t="s">
        <v>20</v>
      </c>
      <c r="D27" s="24" t="s">
        <v>91</v>
      </c>
      <c r="E27" s="24" t="s">
        <v>92</v>
      </c>
      <c r="F27" s="24" t="s">
        <v>93</v>
      </c>
      <c r="G27" s="24" t="s">
        <v>94</v>
      </c>
      <c r="H27" s="27" t="s">
        <v>92</v>
      </c>
      <c r="I27" s="28">
        <v>64.271507999999997</v>
      </c>
      <c r="J27" s="25">
        <v>37.087789999999998</v>
      </c>
      <c r="K27" s="26">
        <v>101.359298</v>
      </c>
      <c r="L27" s="25">
        <v>140.24324100000001</v>
      </c>
      <c r="M27" s="25">
        <v>70.761382999999995</v>
      </c>
      <c r="N27" s="29">
        <v>211.004625</v>
      </c>
      <c r="O27" s="28">
        <v>141.26742999999999</v>
      </c>
      <c r="P27" s="25">
        <v>32.990453000000002</v>
      </c>
      <c r="Q27" s="26">
        <v>174.25788299999999</v>
      </c>
      <c r="R27" s="25">
        <v>307.216409</v>
      </c>
      <c r="S27" s="25">
        <v>78.809623999999999</v>
      </c>
      <c r="T27" s="29">
        <v>386.02603299999998</v>
      </c>
      <c r="U27" s="16">
        <f t="shared" si="6"/>
        <v>-41.833737300710808</v>
      </c>
      <c r="V27" s="21">
        <f t="shared" si="5"/>
        <v>-45.339275861739615</v>
      </c>
    </row>
    <row r="28" spans="1:22" ht="15" x14ac:dyDescent="0.2">
      <c r="A28" s="23" t="s">
        <v>9</v>
      </c>
      <c r="B28" s="24" t="s">
        <v>23</v>
      </c>
      <c r="C28" s="24" t="s">
        <v>20</v>
      </c>
      <c r="D28" s="24" t="s">
        <v>97</v>
      </c>
      <c r="E28" s="32" t="s">
        <v>98</v>
      </c>
      <c r="F28" s="24" t="s">
        <v>99</v>
      </c>
      <c r="G28" s="24" t="s">
        <v>100</v>
      </c>
      <c r="H28" s="27" t="s">
        <v>101</v>
      </c>
      <c r="I28" s="28">
        <v>649.50710000000004</v>
      </c>
      <c r="J28" s="25">
        <v>31.679010000000002</v>
      </c>
      <c r="K28" s="26">
        <v>681.18610999999999</v>
      </c>
      <c r="L28" s="25">
        <v>1085.25422</v>
      </c>
      <c r="M28" s="25">
        <v>57.026299999999999</v>
      </c>
      <c r="N28" s="29">
        <v>1142.28052</v>
      </c>
      <c r="O28" s="28">
        <v>724.81023000000005</v>
      </c>
      <c r="P28" s="25">
        <v>31.425630000000002</v>
      </c>
      <c r="Q28" s="26">
        <v>756.23586</v>
      </c>
      <c r="R28" s="25">
        <v>1612.8327200000001</v>
      </c>
      <c r="S28" s="25">
        <v>71.499759999999995</v>
      </c>
      <c r="T28" s="29">
        <v>1684.33248</v>
      </c>
      <c r="U28" s="16">
        <f t="shared" si="6"/>
        <v>-9.9241194407258089</v>
      </c>
      <c r="V28" s="21">
        <f t="shared" si="5"/>
        <v>-32.18200482603055</v>
      </c>
    </row>
    <row r="29" spans="1:22" ht="15" x14ac:dyDescent="0.2">
      <c r="A29" s="23" t="s">
        <v>9</v>
      </c>
      <c r="B29" s="24" t="s">
        <v>23</v>
      </c>
      <c r="C29" s="24" t="s">
        <v>20</v>
      </c>
      <c r="D29" s="24" t="s">
        <v>102</v>
      </c>
      <c r="E29" s="24" t="s">
        <v>103</v>
      </c>
      <c r="F29" s="24" t="s">
        <v>21</v>
      </c>
      <c r="G29" s="24" t="s">
        <v>104</v>
      </c>
      <c r="H29" s="27" t="s">
        <v>105</v>
      </c>
      <c r="I29" s="28">
        <v>74.039287999999999</v>
      </c>
      <c r="J29" s="25">
        <v>11.27056</v>
      </c>
      <c r="K29" s="26">
        <v>85.309848000000002</v>
      </c>
      <c r="L29" s="25">
        <v>155.98180400000001</v>
      </c>
      <c r="M29" s="25">
        <v>26.248086000000001</v>
      </c>
      <c r="N29" s="29">
        <v>182.22989000000001</v>
      </c>
      <c r="O29" s="28">
        <v>153.1739</v>
      </c>
      <c r="P29" s="25">
        <v>24.061534000000002</v>
      </c>
      <c r="Q29" s="26">
        <v>177.235434</v>
      </c>
      <c r="R29" s="25">
        <v>263.50445000000002</v>
      </c>
      <c r="S29" s="25">
        <v>44.912010000000002</v>
      </c>
      <c r="T29" s="29">
        <v>308.41645999999997</v>
      </c>
      <c r="U29" s="16">
        <f t="shared" si="6"/>
        <v>-51.866370017182902</v>
      </c>
      <c r="V29" s="21">
        <f t="shared" si="5"/>
        <v>-40.914343547033759</v>
      </c>
    </row>
    <row r="30" spans="1:22" ht="15" x14ac:dyDescent="0.2">
      <c r="A30" s="23" t="s">
        <v>9</v>
      </c>
      <c r="B30" s="24" t="s">
        <v>23</v>
      </c>
      <c r="C30" s="24" t="s">
        <v>20</v>
      </c>
      <c r="D30" s="24" t="s">
        <v>102</v>
      </c>
      <c r="E30" s="32" t="s">
        <v>106</v>
      </c>
      <c r="F30" s="24" t="s">
        <v>21</v>
      </c>
      <c r="G30" s="24" t="s">
        <v>104</v>
      </c>
      <c r="H30" s="27" t="s">
        <v>107</v>
      </c>
      <c r="I30" s="28">
        <v>0</v>
      </c>
      <c r="J30" s="25">
        <v>0</v>
      </c>
      <c r="K30" s="26">
        <v>0</v>
      </c>
      <c r="L30" s="25">
        <v>0</v>
      </c>
      <c r="M30" s="25">
        <v>0</v>
      </c>
      <c r="N30" s="29">
        <v>0</v>
      </c>
      <c r="O30" s="28">
        <v>81.118399999999994</v>
      </c>
      <c r="P30" s="25">
        <v>17.515988</v>
      </c>
      <c r="Q30" s="26">
        <v>98.634388000000001</v>
      </c>
      <c r="R30" s="25">
        <v>161.80834999999999</v>
      </c>
      <c r="S30" s="25">
        <v>32.007247999999997</v>
      </c>
      <c r="T30" s="29">
        <v>193.81559799999999</v>
      </c>
      <c r="U30" s="15" t="s">
        <v>18</v>
      </c>
      <c r="V30" s="20" t="s">
        <v>18</v>
      </c>
    </row>
    <row r="31" spans="1:22" ht="15" x14ac:dyDescent="0.2">
      <c r="A31" s="23" t="s">
        <v>9</v>
      </c>
      <c r="B31" s="24" t="s">
        <v>23</v>
      </c>
      <c r="C31" s="24" t="s">
        <v>20</v>
      </c>
      <c r="D31" s="24" t="s">
        <v>108</v>
      </c>
      <c r="E31" s="24" t="s">
        <v>109</v>
      </c>
      <c r="F31" s="24" t="s">
        <v>50</v>
      </c>
      <c r="G31" s="24" t="s">
        <v>110</v>
      </c>
      <c r="H31" s="27" t="s">
        <v>111</v>
      </c>
      <c r="I31" s="28">
        <v>38.013191999999997</v>
      </c>
      <c r="J31" s="25">
        <v>2.9261680000000001</v>
      </c>
      <c r="K31" s="26">
        <v>40.939360000000001</v>
      </c>
      <c r="L31" s="25">
        <v>150.429867</v>
      </c>
      <c r="M31" s="25">
        <v>11.100992</v>
      </c>
      <c r="N31" s="29">
        <v>161.53085899999999</v>
      </c>
      <c r="O31" s="28">
        <v>207.30162999999999</v>
      </c>
      <c r="P31" s="25">
        <v>15.652652</v>
      </c>
      <c r="Q31" s="26">
        <v>222.95428200000001</v>
      </c>
      <c r="R31" s="25">
        <v>415.73754600000001</v>
      </c>
      <c r="S31" s="25">
        <v>27.876172</v>
      </c>
      <c r="T31" s="29">
        <v>443.61371800000001</v>
      </c>
      <c r="U31" s="16">
        <f t="shared" si="6"/>
        <v>-81.637778098381617</v>
      </c>
      <c r="V31" s="21">
        <f t="shared" si="5"/>
        <v>-63.587496859148082</v>
      </c>
    </row>
    <row r="32" spans="1:22" ht="15" x14ac:dyDescent="0.2">
      <c r="A32" s="23" t="s">
        <v>9</v>
      </c>
      <c r="B32" s="24" t="s">
        <v>23</v>
      </c>
      <c r="C32" s="24" t="s">
        <v>20</v>
      </c>
      <c r="D32" s="24" t="s">
        <v>112</v>
      </c>
      <c r="E32" s="32" t="s">
        <v>113</v>
      </c>
      <c r="F32" s="24" t="s">
        <v>27</v>
      </c>
      <c r="G32" s="24" t="s">
        <v>114</v>
      </c>
      <c r="H32" s="27" t="s">
        <v>115</v>
      </c>
      <c r="I32" s="28">
        <v>409.24799999999999</v>
      </c>
      <c r="J32" s="25">
        <v>85.563599999999994</v>
      </c>
      <c r="K32" s="26">
        <v>494.8116</v>
      </c>
      <c r="L32" s="25">
        <v>929.24</v>
      </c>
      <c r="M32" s="25">
        <v>177.05500000000001</v>
      </c>
      <c r="N32" s="29">
        <v>1106.2950000000001</v>
      </c>
      <c r="O32" s="28">
        <v>300.34800000000001</v>
      </c>
      <c r="P32" s="25">
        <v>39.354799999999997</v>
      </c>
      <c r="Q32" s="26">
        <v>339.70280000000002</v>
      </c>
      <c r="R32" s="25">
        <v>779.37599999999998</v>
      </c>
      <c r="S32" s="25">
        <v>118.3426</v>
      </c>
      <c r="T32" s="29">
        <v>897.71860000000004</v>
      </c>
      <c r="U32" s="16">
        <f t="shared" si="6"/>
        <v>45.660147634932649</v>
      </c>
      <c r="V32" s="21">
        <f t="shared" si="5"/>
        <v>23.234051294024649</v>
      </c>
    </row>
    <row r="33" spans="1:22" ht="15" x14ac:dyDescent="0.2">
      <c r="A33" s="23" t="s">
        <v>9</v>
      </c>
      <c r="B33" s="24" t="s">
        <v>23</v>
      </c>
      <c r="C33" s="24" t="s">
        <v>20</v>
      </c>
      <c r="D33" s="24" t="s">
        <v>112</v>
      </c>
      <c r="E33" s="24" t="s">
        <v>118</v>
      </c>
      <c r="F33" s="24" t="s">
        <v>27</v>
      </c>
      <c r="G33" s="24" t="s">
        <v>114</v>
      </c>
      <c r="H33" s="27" t="s">
        <v>115</v>
      </c>
      <c r="I33" s="28">
        <v>175.392</v>
      </c>
      <c r="J33" s="25">
        <v>36.840400000000002</v>
      </c>
      <c r="K33" s="26">
        <v>212.23240000000001</v>
      </c>
      <c r="L33" s="25">
        <v>322.18400000000003</v>
      </c>
      <c r="M33" s="25">
        <v>62.6693</v>
      </c>
      <c r="N33" s="29">
        <v>384.85329999999999</v>
      </c>
      <c r="O33" s="28">
        <v>172.422</v>
      </c>
      <c r="P33" s="25">
        <v>22.583500000000001</v>
      </c>
      <c r="Q33" s="26">
        <v>195.00550000000001</v>
      </c>
      <c r="R33" s="25">
        <v>308.48099999999999</v>
      </c>
      <c r="S33" s="25">
        <v>45.0824</v>
      </c>
      <c r="T33" s="29">
        <v>353.5634</v>
      </c>
      <c r="U33" s="16">
        <f t="shared" si="6"/>
        <v>8.8340585265543901</v>
      </c>
      <c r="V33" s="21">
        <f t="shared" si="5"/>
        <v>8.8498696414843749</v>
      </c>
    </row>
    <row r="34" spans="1:22" ht="15" x14ac:dyDescent="0.2">
      <c r="A34" s="23" t="s">
        <v>9</v>
      </c>
      <c r="B34" s="24" t="s">
        <v>23</v>
      </c>
      <c r="C34" s="24" t="s">
        <v>20</v>
      </c>
      <c r="D34" s="24" t="s">
        <v>112</v>
      </c>
      <c r="E34" s="32" t="s">
        <v>116</v>
      </c>
      <c r="F34" s="24" t="s">
        <v>27</v>
      </c>
      <c r="G34" s="24" t="s">
        <v>114</v>
      </c>
      <c r="H34" s="27" t="s">
        <v>117</v>
      </c>
      <c r="I34" s="28">
        <v>18.879000000000001</v>
      </c>
      <c r="J34" s="25">
        <v>11.4998</v>
      </c>
      <c r="K34" s="26">
        <v>30.378799999999998</v>
      </c>
      <c r="L34" s="25">
        <v>96.007000000000005</v>
      </c>
      <c r="M34" s="25">
        <v>40.548999999999999</v>
      </c>
      <c r="N34" s="29">
        <v>136.55600000000001</v>
      </c>
      <c r="O34" s="28">
        <v>181.07400000000001</v>
      </c>
      <c r="P34" s="25">
        <v>45.409199999999998</v>
      </c>
      <c r="Q34" s="26">
        <v>226.48320000000001</v>
      </c>
      <c r="R34" s="25">
        <v>314.625</v>
      </c>
      <c r="S34" s="25">
        <v>98.888800000000003</v>
      </c>
      <c r="T34" s="29">
        <v>413.5138</v>
      </c>
      <c r="U34" s="16">
        <f t="shared" si="6"/>
        <v>-86.586731377868205</v>
      </c>
      <c r="V34" s="21">
        <f t="shared" si="5"/>
        <v>-66.976676473675127</v>
      </c>
    </row>
    <row r="35" spans="1:22" ht="15" x14ac:dyDescent="0.2">
      <c r="A35" s="23" t="s">
        <v>9</v>
      </c>
      <c r="B35" s="24" t="s">
        <v>23</v>
      </c>
      <c r="C35" s="24" t="s">
        <v>20</v>
      </c>
      <c r="D35" s="24" t="s">
        <v>121</v>
      </c>
      <c r="E35" s="32" t="s">
        <v>122</v>
      </c>
      <c r="F35" s="24" t="s">
        <v>123</v>
      </c>
      <c r="G35" s="24" t="s">
        <v>124</v>
      </c>
      <c r="H35" s="27" t="s">
        <v>125</v>
      </c>
      <c r="I35" s="28">
        <v>85.425048000000004</v>
      </c>
      <c r="J35" s="25">
        <v>21.214310000000001</v>
      </c>
      <c r="K35" s="26">
        <v>106.639358</v>
      </c>
      <c r="L35" s="25">
        <v>174.81689600000001</v>
      </c>
      <c r="M35" s="25">
        <v>41.819671</v>
      </c>
      <c r="N35" s="29">
        <v>216.63656700000001</v>
      </c>
      <c r="O35" s="28">
        <v>108.387663</v>
      </c>
      <c r="P35" s="25">
        <v>8.6775269999999995</v>
      </c>
      <c r="Q35" s="26">
        <v>117.06519</v>
      </c>
      <c r="R35" s="25">
        <v>237.760863</v>
      </c>
      <c r="S35" s="25">
        <v>18.850227</v>
      </c>
      <c r="T35" s="29">
        <v>256.61108999999999</v>
      </c>
      <c r="U35" s="16">
        <f t="shared" si="6"/>
        <v>-8.9060052779139536</v>
      </c>
      <c r="V35" s="21">
        <f t="shared" si="5"/>
        <v>-15.577862593545733</v>
      </c>
    </row>
    <row r="36" spans="1:22" ht="15" x14ac:dyDescent="0.2">
      <c r="A36" s="23" t="s">
        <v>9</v>
      </c>
      <c r="B36" s="24" t="s">
        <v>23</v>
      </c>
      <c r="C36" s="24" t="s">
        <v>24</v>
      </c>
      <c r="D36" s="24" t="s">
        <v>126</v>
      </c>
      <c r="E36" s="32" t="s">
        <v>127</v>
      </c>
      <c r="F36" s="24" t="s">
        <v>27</v>
      </c>
      <c r="G36" s="24" t="s">
        <v>119</v>
      </c>
      <c r="H36" s="27" t="s">
        <v>120</v>
      </c>
      <c r="I36" s="28">
        <v>2.64</v>
      </c>
      <c r="J36" s="25">
        <v>0.30359999999999998</v>
      </c>
      <c r="K36" s="26">
        <v>2.9436</v>
      </c>
      <c r="L36" s="25">
        <v>5.1749999999999998</v>
      </c>
      <c r="M36" s="25">
        <v>0.60609999999999997</v>
      </c>
      <c r="N36" s="29">
        <v>5.7811000000000003</v>
      </c>
      <c r="O36" s="28">
        <v>5.3550000000000004</v>
      </c>
      <c r="P36" s="25">
        <v>0.56699999999999995</v>
      </c>
      <c r="Q36" s="26">
        <v>5.9219999999999997</v>
      </c>
      <c r="R36" s="25">
        <v>10.395</v>
      </c>
      <c r="S36" s="25">
        <v>1.113</v>
      </c>
      <c r="T36" s="29">
        <v>11.507999999999999</v>
      </c>
      <c r="U36" s="16">
        <f t="shared" si="6"/>
        <v>-50.293819655521773</v>
      </c>
      <c r="V36" s="21">
        <f t="shared" si="5"/>
        <v>-49.764511644073686</v>
      </c>
    </row>
    <row r="37" spans="1:22" ht="15" x14ac:dyDescent="0.2">
      <c r="A37" s="23" t="s">
        <v>9</v>
      </c>
      <c r="B37" s="24" t="s">
        <v>23</v>
      </c>
      <c r="C37" s="24" t="s">
        <v>20</v>
      </c>
      <c r="D37" s="24" t="s">
        <v>128</v>
      </c>
      <c r="E37" s="32" t="s">
        <v>129</v>
      </c>
      <c r="F37" s="24" t="s">
        <v>36</v>
      </c>
      <c r="G37" s="24" t="s">
        <v>37</v>
      </c>
      <c r="H37" s="27" t="s">
        <v>37</v>
      </c>
      <c r="I37" s="28">
        <v>130.64065600000001</v>
      </c>
      <c r="J37" s="25">
        <v>0.84353400000000001</v>
      </c>
      <c r="K37" s="26">
        <v>131.48419000000001</v>
      </c>
      <c r="L37" s="25">
        <v>130.64065600000001</v>
      </c>
      <c r="M37" s="25">
        <v>0.84353400000000001</v>
      </c>
      <c r="N37" s="29">
        <v>131.48419000000001</v>
      </c>
      <c r="O37" s="28">
        <v>71.366883000000001</v>
      </c>
      <c r="P37" s="25">
        <v>0</v>
      </c>
      <c r="Q37" s="26">
        <v>71.366883000000001</v>
      </c>
      <c r="R37" s="25">
        <v>137.06559300000001</v>
      </c>
      <c r="S37" s="25">
        <v>0</v>
      </c>
      <c r="T37" s="29">
        <v>137.06559300000001</v>
      </c>
      <c r="U37" s="16">
        <f t="shared" si="6"/>
        <v>84.23698005698246</v>
      </c>
      <c r="V37" s="21">
        <f t="shared" si="5"/>
        <v>-4.0720671598451386</v>
      </c>
    </row>
    <row r="38" spans="1:22" ht="15" x14ac:dyDescent="0.2">
      <c r="A38" s="23" t="s">
        <v>9</v>
      </c>
      <c r="B38" s="24" t="s">
        <v>23</v>
      </c>
      <c r="C38" s="24" t="s">
        <v>20</v>
      </c>
      <c r="D38" s="24" t="s">
        <v>130</v>
      </c>
      <c r="E38" s="24" t="s">
        <v>131</v>
      </c>
      <c r="F38" s="24" t="s">
        <v>27</v>
      </c>
      <c r="G38" s="24" t="s">
        <v>80</v>
      </c>
      <c r="H38" s="27" t="s">
        <v>132</v>
      </c>
      <c r="I38" s="28">
        <v>199.533568</v>
      </c>
      <c r="J38" s="25">
        <v>6.4843859999999998</v>
      </c>
      <c r="K38" s="26">
        <v>206.017954</v>
      </c>
      <c r="L38" s="25">
        <v>206.339483</v>
      </c>
      <c r="M38" s="25">
        <v>6.8213910000000002</v>
      </c>
      <c r="N38" s="29">
        <v>213.16087400000001</v>
      </c>
      <c r="O38" s="28">
        <v>389.48913599999997</v>
      </c>
      <c r="P38" s="25">
        <v>8.1556350000000002</v>
      </c>
      <c r="Q38" s="26">
        <v>397.64477099999999</v>
      </c>
      <c r="R38" s="25">
        <v>677.64025800000002</v>
      </c>
      <c r="S38" s="25">
        <v>17.465957</v>
      </c>
      <c r="T38" s="29">
        <v>695.10621500000002</v>
      </c>
      <c r="U38" s="16">
        <f t="shared" si="6"/>
        <v>-48.190453131848173</v>
      </c>
      <c r="V38" s="21">
        <f t="shared" si="5"/>
        <v>-69.334057241884977</v>
      </c>
    </row>
    <row r="39" spans="1:22" ht="15" x14ac:dyDescent="0.2">
      <c r="A39" s="23" t="s">
        <v>9</v>
      </c>
      <c r="B39" s="24" t="s">
        <v>23</v>
      </c>
      <c r="C39" s="24" t="s">
        <v>20</v>
      </c>
      <c r="D39" s="24" t="s">
        <v>133</v>
      </c>
      <c r="E39" s="24" t="s">
        <v>134</v>
      </c>
      <c r="F39" s="24" t="s">
        <v>27</v>
      </c>
      <c r="G39" s="24" t="s">
        <v>135</v>
      </c>
      <c r="H39" s="27" t="s">
        <v>136</v>
      </c>
      <c r="I39" s="28">
        <v>0</v>
      </c>
      <c r="J39" s="25">
        <v>0</v>
      </c>
      <c r="K39" s="26">
        <v>0</v>
      </c>
      <c r="L39" s="25">
        <v>0</v>
      </c>
      <c r="M39" s="25">
        <v>0.23622299999999999</v>
      </c>
      <c r="N39" s="29">
        <v>0.23622299999999999</v>
      </c>
      <c r="O39" s="28">
        <v>0</v>
      </c>
      <c r="P39" s="25">
        <v>0</v>
      </c>
      <c r="Q39" s="26">
        <v>0</v>
      </c>
      <c r="R39" s="25">
        <v>0</v>
      </c>
      <c r="S39" s="25">
        <v>0</v>
      </c>
      <c r="T39" s="29">
        <v>0</v>
      </c>
      <c r="U39" s="15" t="s">
        <v>18</v>
      </c>
      <c r="V39" s="20" t="s">
        <v>18</v>
      </c>
    </row>
    <row r="40" spans="1:22" ht="15" x14ac:dyDescent="0.2">
      <c r="A40" s="23" t="s">
        <v>9</v>
      </c>
      <c r="B40" s="24" t="s">
        <v>23</v>
      </c>
      <c r="C40" s="24" t="s">
        <v>20</v>
      </c>
      <c r="D40" s="24" t="s">
        <v>137</v>
      </c>
      <c r="E40" s="24" t="s">
        <v>138</v>
      </c>
      <c r="F40" s="24" t="s">
        <v>46</v>
      </c>
      <c r="G40" s="24" t="s">
        <v>46</v>
      </c>
      <c r="H40" s="27" t="s">
        <v>139</v>
      </c>
      <c r="I40" s="28">
        <v>355.772199</v>
      </c>
      <c r="J40" s="25">
        <v>25.386278999999998</v>
      </c>
      <c r="K40" s="26">
        <v>381.158479</v>
      </c>
      <c r="L40" s="25">
        <v>906.20543699999996</v>
      </c>
      <c r="M40" s="25">
        <v>68.971135000000004</v>
      </c>
      <c r="N40" s="29">
        <v>975.17657199999996</v>
      </c>
      <c r="O40" s="28">
        <v>454.14613300000002</v>
      </c>
      <c r="P40" s="25">
        <v>49.822422000000003</v>
      </c>
      <c r="Q40" s="26">
        <v>503.96855499999998</v>
      </c>
      <c r="R40" s="25">
        <v>1051.649758</v>
      </c>
      <c r="S40" s="25">
        <v>100.224906</v>
      </c>
      <c r="T40" s="29">
        <v>1151.8746639999999</v>
      </c>
      <c r="U40" s="16">
        <f t="shared" si="6"/>
        <v>-24.368598949591203</v>
      </c>
      <c r="V40" s="21">
        <f t="shared" si="5"/>
        <v>-15.34004501725893</v>
      </c>
    </row>
    <row r="41" spans="1:22" ht="15" x14ac:dyDescent="0.2">
      <c r="A41" s="23" t="s">
        <v>9</v>
      </c>
      <c r="B41" s="24" t="s">
        <v>23</v>
      </c>
      <c r="C41" s="24" t="s">
        <v>20</v>
      </c>
      <c r="D41" s="24" t="s">
        <v>140</v>
      </c>
      <c r="E41" s="32" t="s">
        <v>141</v>
      </c>
      <c r="F41" s="24" t="s">
        <v>46</v>
      </c>
      <c r="G41" s="24" t="s">
        <v>46</v>
      </c>
      <c r="H41" s="27" t="s">
        <v>96</v>
      </c>
      <c r="I41" s="28">
        <v>2196.2666119999999</v>
      </c>
      <c r="J41" s="25">
        <v>122.21185199999999</v>
      </c>
      <c r="K41" s="26">
        <v>2318.4784650000001</v>
      </c>
      <c r="L41" s="25">
        <v>4512.4245540000002</v>
      </c>
      <c r="M41" s="25">
        <v>259.44909000000001</v>
      </c>
      <c r="N41" s="29">
        <v>4771.8736440000002</v>
      </c>
      <c r="O41" s="28">
        <v>2712.9824370000001</v>
      </c>
      <c r="P41" s="25">
        <v>160.873054</v>
      </c>
      <c r="Q41" s="26">
        <v>2873.8554909999998</v>
      </c>
      <c r="R41" s="25">
        <v>4619.9032550000002</v>
      </c>
      <c r="S41" s="25">
        <v>269.578078</v>
      </c>
      <c r="T41" s="29">
        <v>4889.4813329999997</v>
      </c>
      <c r="U41" s="16">
        <f t="shared" si="6"/>
        <v>-19.325154926518184</v>
      </c>
      <c r="V41" s="21">
        <f t="shared" si="5"/>
        <v>-2.4053203395264844</v>
      </c>
    </row>
    <row r="42" spans="1:22" ht="15" x14ac:dyDescent="0.2">
      <c r="A42" s="23" t="s">
        <v>9</v>
      </c>
      <c r="B42" s="24" t="s">
        <v>23</v>
      </c>
      <c r="C42" s="24" t="s">
        <v>20</v>
      </c>
      <c r="D42" s="24" t="s">
        <v>142</v>
      </c>
      <c r="E42" s="32" t="s">
        <v>143</v>
      </c>
      <c r="F42" s="24" t="s">
        <v>50</v>
      </c>
      <c r="G42" s="24" t="s">
        <v>144</v>
      </c>
      <c r="H42" s="27" t="s">
        <v>145</v>
      </c>
      <c r="I42" s="28">
        <v>646.85249999999996</v>
      </c>
      <c r="J42" s="25">
        <v>57.075899999999997</v>
      </c>
      <c r="K42" s="26">
        <v>703.92840000000001</v>
      </c>
      <c r="L42" s="25">
        <v>1315.0574999999999</v>
      </c>
      <c r="M42" s="25">
        <v>104.1867</v>
      </c>
      <c r="N42" s="29">
        <v>1419.2442000000001</v>
      </c>
      <c r="O42" s="28">
        <v>0</v>
      </c>
      <c r="P42" s="25">
        <v>641.42729999999995</v>
      </c>
      <c r="Q42" s="26">
        <v>641.42729999999995</v>
      </c>
      <c r="R42" s="25">
        <v>0</v>
      </c>
      <c r="S42" s="25">
        <v>1421.8489</v>
      </c>
      <c r="T42" s="29">
        <v>1421.8489</v>
      </c>
      <c r="U42" s="16">
        <f t="shared" si="6"/>
        <v>9.7440660851198615</v>
      </c>
      <c r="V42" s="21">
        <f t="shared" si="5"/>
        <v>-0.18319105497074384</v>
      </c>
    </row>
    <row r="43" spans="1:22" ht="15" x14ac:dyDescent="0.2">
      <c r="A43" s="23" t="s">
        <v>9</v>
      </c>
      <c r="B43" s="24" t="s">
        <v>23</v>
      </c>
      <c r="C43" s="24" t="s">
        <v>20</v>
      </c>
      <c r="D43" s="24" t="s">
        <v>142</v>
      </c>
      <c r="E43" s="24" t="s">
        <v>146</v>
      </c>
      <c r="F43" s="24" t="s">
        <v>50</v>
      </c>
      <c r="G43" s="24" t="s">
        <v>51</v>
      </c>
      <c r="H43" s="27" t="s">
        <v>51</v>
      </c>
      <c r="I43" s="28">
        <v>178.3458</v>
      </c>
      <c r="J43" s="25">
        <v>73.139399999999995</v>
      </c>
      <c r="K43" s="26">
        <v>251.48519999999999</v>
      </c>
      <c r="L43" s="25">
        <v>379.46879999999999</v>
      </c>
      <c r="M43" s="25">
        <v>138.2526</v>
      </c>
      <c r="N43" s="29">
        <v>517.72140000000002</v>
      </c>
      <c r="O43" s="28">
        <v>75.52</v>
      </c>
      <c r="P43" s="25">
        <v>60.026800000000001</v>
      </c>
      <c r="Q43" s="26">
        <v>135.54679999999999</v>
      </c>
      <c r="R43" s="25">
        <v>299.81439999999998</v>
      </c>
      <c r="S43" s="25">
        <v>154.4511</v>
      </c>
      <c r="T43" s="29">
        <v>454.26549999999997</v>
      </c>
      <c r="U43" s="16">
        <f t="shared" si="6"/>
        <v>85.533852514408309</v>
      </c>
      <c r="V43" s="21">
        <f t="shared" si="5"/>
        <v>13.968901446400839</v>
      </c>
    </row>
    <row r="44" spans="1:22" ht="15" x14ac:dyDescent="0.2">
      <c r="A44" s="23" t="s">
        <v>9</v>
      </c>
      <c r="B44" s="24" t="s">
        <v>23</v>
      </c>
      <c r="C44" s="24" t="s">
        <v>20</v>
      </c>
      <c r="D44" s="24" t="s">
        <v>142</v>
      </c>
      <c r="E44" s="24" t="s">
        <v>147</v>
      </c>
      <c r="F44" s="24" t="s">
        <v>50</v>
      </c>
      <c r="G44" s="24" t="s">
        <v>144</v>
      </c>
      <c r="H44" s="27" t="s">
        <v>145</v>
      </c>
      <c r="I44" s="28">
        <v>8.4915000000000003</v>
      </c>
      <c r="J44" s="25">
        <v>0.73409999999999997</v>
      </c>
      <c r="K44" s="26">
        <v>9.2256</v>
      </c>
      <c r="L44" s="25">
        <v>8.4915000000000003</v>
      </c>
      <c r="M44" s="25">
        <v>0.73409999999999997</v>
      </c>
      <c r="N44" s="29">
        <v>9.2256</v>
      </c>
      <c r="O44" s="28">
        <v>0</v>
      </c>
      <c r="P44" s="25">
        <v>19.535699999999999</v>
      </c>
      <c r="Q44" s="26">
        <v>19.535699999999999</v>
      </c>
      <c r="R44" s="25">
        <v>0</v>
      </c>
      <c r="S44" s="25">
        <v>57.5747</v>
      </c>
      <c r="T44" s="29">
        <v>57.5747</v>
      </c>
      <c r="U44" s="16">
        <f t="shared" si="6"/>
        <v>-52.775687587340101</v>
      </c>
      <c r="V44" s="21">
        <f t="shared" si="5"/>
        <v>-83.976295143526585</v>
      </c>
    </row>
    <row r="45" spans="1:22" ht="15" x14ac:dyDescent="0.2">
      <c r="A45" s="23" t="s">
        <v>9</v>
      </c>
      <c r="B45" s="24" t="s">
        <v>23</v>
      </c>
      <c r="C45" s="24" t="s">
        <v>20</v>
      </c>
      <c r="D45" s="24" t="s">
        <v>148</v>
      </c>
      <c r="E45" s="24" t="s">
        <v>149</v>
      </c>
      <c r="F45" s="24" t="s">
        <v>27</v>
      </c>
      <c r="G45" s="24" t="s">
        <v>114</v>
      </c>
      <c r="H45" s="27" t="s">
        <v>150</v>
      </c>
      <c r="I45" s="28">
        <v>0</v>
      </c>
      <c r="J45" s="25">
        <v>0</v>
      </c>
      <c r="K45" s="26">
        <v>0</v>
      </c>
      <c r="L45" s="25">
        <v>0</v>
      </c>
      <c r="M45" s="25">
        <v>0</v>
      </c>
      <c r="N45" s="29">
        <v>0</v>
      </c>
      <c r="O45" s="28">
        <v>117.788853</v>
      </c>
      <c r="P45" s="25">
        <v>36.924956000000002</v>
      </c>
      <c r="Q45" s="26">
        <v>154.713809</v>
      </c>
      <c r="R45" s="25">
        <v>159.91153499999999</v>
      </c>
      <c r="S45" s="25">
        <v>50.301704000000001</v>
      </c>
      <c r="T45" s="29">
        <v>210.21323899999999</v>
      </c>
      <c r="U45" s="15" t="s">
        <v>18</v>
      </c>
      <c r="V45" s="20" t="s">
        <v>18</v>
      </c>
    </row>
    <row r="46" spans="1:22" ht="15" x14ac:dyDescent="0.2">
      <c r="A46" s="23" t="s">
        <v>9</v>
      </c>
      <c r="B46" s="24" t="s">
        <v>23</v>
      </c>
      <c r="C46" s="24" t="s">
        <v>24</v>
      </c>
      <c r="D46" s="24" t="s">
        <v>194</v>
      </c>
      <c r="E46" s="24" t="s">
        <v>81</v>
      </c>
      <c r="F46" s="24" t="s">
        <v>27</v>
      </c>
      <c r="G46" s="24" t="s">
        <v>58</v>
      </c>
      <c r="H46" s="27" t="s">
        <v>59</v>
      </c>
      <c r="I46" s="28">
        <v>42.174661999999998</v>
      </c>
      <c r="J46" s="25">
        <v>0</v>
      </c>
      <c r="K46" s="26">
        <v>42.174661999999998</v>
      </c>
      <c r="L46" s="25">
        <v>89.787661999999997</v>
      </c>
      <c r="M46" s="25">
        <v>62.7</v>
      </c>
      <c r="N46" s="29">
        <v>152.487662</v>
      </c>
      <c r="O46" s="28">
        <v>0</v>
      </c>
      <c r="P46" s="25">
        <v>0</v>
      </c>
      <c r="Q46" s="26">
        <v>0</v>
      </c>
      <c r="R46" s="25">
        <v>0</v>
      </c>
      <c r="S46" s="25">
        <v>0</v>
      </c>
      <c r="T46" s="29">
        <v>0</v>
      </c>
      <c r="U46" s="15" t="s">
        <v>18</v>
      </c>
      <c r="V46" s="20" t="s">
        <v>18</v>
      </c>
    </row>
    <row r="47" spans="1:22" ht="15" x14ac:dyDescent="0.2">
      <c r="A47" s="23" t="s">
        <v>9</v>
      </c>
      <c r="B47" s="24" t="s">
        <v>23</v>
      </c>
      <c r="C47" s="24" t="s">
        <v>20</v>
      </c>
      <c r="D47" s="24" t="s">
        <v>151</v>
      </c>
      <c r="E47" s="24" t="s">
        <v>152</v>
      </c>
      <c r="F47" s="24" t="s">
        <v>32</v>
      </c>
      <c r="G47" s="24" t="s">
        <v>33</v>
      </c>
      <c r="H47" s="27" t="s">
        <v>33</v>
      </c>
      <c r="I47" s="28">
        <v>547.58408099999997</v>
      </c>
      <c r="J47" s="25">
        <v>3.5739000000000001</v>
      </c>
      <c r="K47" s="26">
        <v>551.15798099999995</v>
      </c>
      <c r="L47" s="25">
        <v>1159.686729</v>
      </c>
      <c r="M47" s="25">
        <v>7.7018469999999999</v>
      </c>
      <c r="N47" s="29">
        <v>1167.3885760000001</v>
      </c>
      <c r="O47" s="28">
        <v>729.20832600000006</v>
      </c>
      <c r="P47" s="25">
        <v>4.0474199999999998</v>
      </c>
      <c r="Q47" s="26">
        <v>733.25574600000004</v>
      </c>
      <c r="R47" s="25">
        <v>1498.4645390000001</v>
      </c>
      <c r="S47" s="25">
        <v>8.8663819999999998</v>
      </c>
      <c r="T47" s="29">
        <v>1507.330921</v>
      </c>
      <c r="U47" s="16">
        <f t="shared" si="6"/>
        <v>-24.834140883772914</v>
      </c>
      <c r="V47" s="21">
        <f t="shared" si="5"/>
        <v>-22.55260210375528</v>
      </c>
    </row>
    <row r="48" spans="1:22" ht="15" x14ac:dyDescent="0.2">
      <c r="A48" s="23" t="s">
        <v>9</v>
      </c>
      <c r="B48" s="24" t="s">
        <v>23</v>
      </c>
      <c r="C48" s="24" t="s">
        <v>20</v>
      </c>
      <c r="D48" s="24" t="s">
        <v>153</v>
      </c>
      <c r="E48" s="24" t="s">
        <v>154</v>
      </c>
      <c r="F48" s="24" t="s">
        <v>50</v>
      </c>
      <c r="G48" s="24" t="s">
        <v>155</v>
      </c>
      <c r="H48" s="27" t="s">
        <v>155</v>
      </c>
      <c r="I48" s="28">
        <v>186.70581200000001</v>
      </c>
      <c r="J48" s="25">
        <v>48.855026000000002</v>
      </c>
      <c r="K48" s="26">
        <v>235.56083799999999</v>
      </c>
      <c r="L48" s="25">
        <v>410.49090000000001</v>
      </c>
      <c r="M48" s="25">
        <v>85.522520999999998</v>
      </c>
      <c r="N48" s="29">
        <v>496.01342099999999</v>
      </c>
      <c r="O48" s="28">
        <v>216.421322</v>
      </c>
      <c r="P48" s="25">
        <v>59.815148999999998</v>
      </c>
      <c r="Q48" s="26">
        <v>276.23647099999999</v>
      </c>
      <c r="R48" s="25">
        <v>410.31419299999999</v>
      </c>
      <c r="S48" s="25">
        <v>111.59129</v>
      </c>
      <c r="T48" s="29">
        <v>521.905484</v>
      </c>
      <c r="U48" s="16">
        <f t="shared" si="6"/>
        <v>-14.72493217595442</v>
      </c>
      <c r="V48" s="21">
        <f t="shared" si="5"/>
        <v>-4.9610636013167504</v>
      </c>
    </row>
    <row r="49" spans="1:22" ht="15" x14ac:dyDescent="0.2">
      <c r="A49" s="23" t="s">
        <v>9</v>
      </c>
      <c r="B49" s="24" t="s">
        <v>23</v>
      </c>
      <c r="C49" s="24" t="s">
        <v>24</v>
      </c>
      <c r="D49" s="24" t="s">
        <v>156</v>
      </c>
      <c r="E49" s="32" t="s">
        <v>157</v>
      </c>
      <c r="F49" s="24" t="s">
        <v>27</v>
      </c>
      <c r="G49" s="24" t="s">
        <v>28</v>
      </c>
      <c r="H49" s="27" t="s">
        <v>29</v>
      </c>
      <c r="I49" s="28">
        <v>38.232500000000002</v>
      </c>
      <c r="J49" s="25">
        <v>2.7512799999999999</v>
      </c>
      <c r="K49" s="26">
        <v>40.983780000000003</v>
      </c>
      <c r="L49" s="25">
        <v>118.957544</v>
      </c>
      <c r="M49" s="25">
        <v>9.8191079999999999</v>
      </c>
      <c r="N49" s="29">
        <v>128.77665200000001</v>
      </c>
      <c r="O49" s="28">
        <v>77.11</v>
      </c>
      <c r="P49" s="25">
        <v>3.6442800000000002</v>
      </c>
      <c r="Q49" s="26">
        <v>80.754279999999994</v>
      </c>
      <c r="R49" s="25">
        <v>116.416192</v>
      </c>
      <c r="S49" s="25">
        <v>7.1802380000000001</v>
      </c>
      <c r="T49" s="29">
        <v>123.59643</v>
      </c>
      <c r="U49" s="16">
        <f t="shared" si="6"/>
        <v>-49.248782850890372</v>
      </c>
      <c r="V49" s="21">
        <f t="shared" si="5"/>
        <v>4.1912391806138816</v>
      </c>
    </row>
    <row r="50" spans="1:22" ht="15" x14ac:dyDescent="0.2">
      <c r="A50" s="23" t="s">
        <v>9</v>
      </c>
      <c r="B50" s="24" t="s">
        <v>23</v>
      </c>
      <c r="C50" s="24" t="s">
        <v>24</v>
      </c>
      <c r="D50" s="24" t="s">
        <v>158</v>
      </c>
      <c r="E50" s="24" t="s">
        <v>159</v>
      </c>
      <c r="F50" s="24" t="s">
        <v>27</v>
      </c>
      <c r="G50" s="24" t="s">
        <v>80</v>
      </c>
      <c r="H50" s="27" t="s">
        <v>160</v>
      </c>
      <c r="I50" s="28">
        <v>0</v>
      </c>
      <c r="J50" s="25">
        <v>0</v>
      </c>
      <c r="K50" s="26">
        <v>0</v>
      </c>
      <c r="L50" s="25">
        <v>0</v>
      </c>
      <c r="M50" s="25">
        <v>0</v>
      </c>
      <c r="N50" s="29">
        <v>0</v>
      </c>
      <c r="O50" s="28">
        <v>26.727</v>
      </c>
      <c r="P50" s="25">
        <v>0</v>
      </c>
      <c r="Q50" s="26">
        <v>26.727</v>
      </c>
      <c r="R50" s="25">
        <v>42.933</v>
      </c>
      <c r="S50" s="25">
        <v>0</v>
      </c>
      <c r="T50" s="29">
        <v>42.933</v>
      </c>
      <c r="U50" s="15" t="s">
        <v>18</v>
      </c>
      <c r="V50" s="20" t="s">
        <v>18</v>
      </c>
    </row>
    <row r="51" spans="1:22" ht="15" x14ac:dyDescent="0.2">
      <c r="A51" s="23" t="s">
        <v>9</v>
      </c>
      <c r="B51" s="24" t="s">
        <v>23</v>
      </c>
      <c r="C51" s="24" t="s">
        <v>24</v>
      </c>
      <c r="D51" s="24" t="s">
        <v>195</v>
      </c>
      <c r="E51" s="24" t="s">
        <v>196</v>
      </c>
      <c r="F51" s="24" t="s">
        <v>27</v>
      </c>
      <c r="G51" s="24" t="s">
        <v>80</v>
      </c>
      <c r="H51" s="27" t="s">
        <v>132</v>
      </c>
      <c r="I51" s="28">
        <v>207.30037999999999</v>
      </c>
      <c r="J51" s="25">
        <v>70.780180000000001</v>
      </c>
      <c r="K51" s="26">
        <v>278.08055999999999</v>
      </c>
      <c r="L51" s="25">
        <v>546.03909999999996</v>
      </c>
      <c r="M51" s="25">
        <v>70.780180000000001</v>
      </c>
      <c r="N51" s="29">
        <v>616.81928000000005</v>
      </c>
      <c r="O51" s="28">
        <v>22.175177999999999</v>
      </c>
      <c r="P51" s="25">
        <v>0</v>
      </c>
      <c r="Q51" s="26">
        <v>22.175177999999999</v>
      </c>
      <c r="R51" s="25">
        <v>491.31154199999997</v>
      </c>
      <c r="S51" s="25">
        <v>0</v>
      </c>
      <c r="T51" s="29">
        <v>491.31154199999997</v>
      </c>
      <c r="U51" s="15" t="s">
        <v>18</v>
      </c>
      <c r="V51" s="21">
        <f t="shared" si="5"/>
        <v>25.545448716529464</v>
      </c>
    </row>
    <row r="52" spans="1:22" ht="15" x14ac:dyDescent="0.2">
      <c r="A52" s="23" t="s">
        <v>9</v>
      </c>
      <c r="B52" s="24" t="s">
        <v>23</v>
      </c>
      <c r="C52" s="24" t="s">
        <v>24</v>
      </c>
      <c r="D52" s="24" t="s">
        <v>206</v>
      </c>
      <c r="E52" s="24" t="s">
        <v>28</v>
      </c>
      <c r="F52" s="24" t="s">
        <v>27</v>
      </c>
      <c r="G52" s="24" t="s">
        <v>28</v>
      </c>
      <c r="H52" s="27" t="s">
        <v>207</v>
      </c>
      <c r="I52" s="28">
        <v>0</v>
      </c>
      <c r="J52" s="25">
        <v>0</v>
      </c>
      <c r="K52" s="26">
        <v>0</v>
      </c>
      <c r="L52" s="25">
        <v>0</v>
      </c>
      <c r="M52" s="25">
        <v>0</v>
      </c>
      <c r="N52" s="29">
        <v>0</v>
      </c>
      <c r="O52" s="28">
        <v>73.638000000000005</v>
      </c>
      <c r="P52" s="25">
        <v>0</v>
      </c>
      <c r="Q52" s="26">
        <v>73.638000000000005</v>
      </c>
      <c r="R52" s="25">
        <v>73.638000000000005</v>
      </c>
      <c r="S52" s="25">
        <v>0</v>
      </c>
      <c r="T52" s="29">
        <v>73.638000000000005</v>
      </c>
      <c r="U52" s="15" t="s">
        <v>18</v>
      </c>
      <c r="V52" s="20" t="s">
        <v>18</v>
      </c>
    </row>
    <row r="53" spans="1:22" ht="15" x14ac:dyDescent="0.2">
      <c r="A53" s="23" t="s">
        <v>9</v>
      </c>
      <c r="B53" s="24" t="s">
        <v>23</v>
      </c>
      <c r="C53" s="24" t="s">
        <v>20</v>
      </c>
      <c r="D53" s="24" t="s">
        <v>161</v>
      </c>
      <c r="E53" s="24" t="s">
        <v>162</v>
      </c>
      <c r="F53" s="24" t="s">
        <v>27</v>
      </c>
      <c r="G53" s="24" t="s">
        <v>62</v>
      </c>
      <c r="H53" s="27" t="s">
        <v>163</v>
      </c>
      <c r="I53" s="28">
        <v>11.182968000000001</v>
      </c>
      <c r="J53" s="25">
        <v>12.688599</v>
      </c>
      <c r="K53" s="26">
        <v>23.871566999999999</v>
      </c>
      <c r="L53" s="25">
        <v>24.555309999999999</v>
      </c>
      <c r="M53" s="25">
        <v>38.844853000000001</v>
      </c>
      <c r="N53" s="29">
        <v>63.400162999999999</v>
      </c>
      <c r="O53" s="28">
        <v>31.280256000000001</v>
      </c>
      <c r="P53" s="25">
        <v>13.517903</v>
      </c>
      <c r="Q53" s="26">
        <v>44.798158999999998</v>
      </c>
      <c r="R53" s="25">
        <v>77.564396000000002</v>
      </c>
      <c r="S53" s="25">
        <v>29.790744</v>
      </c>
      <c r="T53" s="29">
        <v>107.35514000000001</v>
      </c>
      <c r="U53" s="16">
        <f t="shared" si="6"/>
        <v>-46.713062472053821</v>
      </c>
      <c r="V53" s="21">
        <f t="shared" si="5"/>
        <v>-40.943523523885304</v>
      </c>
    </row>
    <row r="54" spans="1:22" ht="15" x14ac:dyDescent="0.2">
      <c r="A54" s="23" t="s">
        <v>9</v>
      </c>
      <c r="B54" s="24" t="s">
        <v>23</v>
      </c>
      <c r="C54" s="24" t="s">
        <v>20</v>
      </c>
      <c r="D54" s="24" t="s">
        <v>164</v>
      </c>
      <c r="E54" s="24" t="s">
        <v>165</v>
      </c>
      <c r="F54" s="24" t="s">
        <v>50</v>
      </c>
      <c r="G54" s="24" t="s">
        <v>144</v>
      </c>
      <c r="H54" s="27" t="s">
        <v>166</v>
      </c>
      <c r="I54" s="28">
        <v>2.1999379999999999</v>
      </c>
      <c r="J54" s="25">
        <v>6.6081329999999996</v>
      </c>
      <c r="K54" s="26">
        <v>8.808071</v>
      </c>
      <c r="L54" s="25">
        <v>3.2678739999999999</v>
      </c>
      <c r="M54" s="25">
        <v>7.2046260000000002</v>
      </c>
      <c r="N54" s="29">
        <v>10.4725</v>
      </c>
      <c r="O54" s="28">
        <v>23.049018</v>
      </c>
      <c r="P54" s="25">
        <v>4.7987690000000001</v>
      </c>
      <c r="Q54" s="26">
        <v>27.847787</v>
      </c>
      <c r="R54" s="25">
        <v>95.510413999999997</v>
      </c>
      <c r="S54" s="25">
        <v>19.409451000000001</v>
      </c>
      <c r="T54" s="29">
        <v>114.919865</v>
      </c>
      <c r="U54" s="16">
        <f t="shared" si="6"/>
        <v>-68.370660835634808</v>
      </c>
      <c r="V54" s="21">
        <f t="shared" si="5"/>
        <v>-90.887128174054155</v>
      </c>
    </row>
    <row r="55" spans="1:22" ht="15" x14ac:dyDescent="0.2">
      <c r="A55" s="23" t="s">
        <v>9</v>
      </c>
      <c r="B55" s="24" t="s">
        <v>23</v>
      </c>
      <c r="C55" s="24" t="s">
        <v>20</v>
      </c>
      <c r="D55" s="24" t="s">
        <v>167</v>
      </c>
      <c r="E55" s="24" t="s">
        <v>95</v>
      </c>
      <c r="F55" s="24" t="s">
        <v>46</v>
      </c>
      <c r="G55" s="24" t="s">
        <v>46</v>
      </c>
      <c r="H55" s="27" t="s">
        <v>96</v>
      </c>
      <c r="I55" s="28">
        <v>445.45845600000001</v>
      </c>
      <c r="J55" s="25">
        <v>123.712925</v>
      </c>
      <c r="K55" s="26">
        <v>569.171381</v>
      </c>
      <c r="L55" s="25">
        <v>989.44834900000001</v>
      </c>
      <c r="M55" s="25">
        <v>218.85776100000001</v>
      </c>
      <c r="N55" s="29">
        <v>1208.3061090000001</v>
      </c>
      <c r="O55" s="28">
        <v>427.08708999999999</v>
      </c>
      <c r="P55" s="25">
        <v>110.39691000000001</v>
      </c>
      <c r="Q55" s="26">
        <v>537.48400000000004</v>
      </c>
      <c r="R55" s="25">
        <v>866.11289799999997</v>
      </c>
      <c r="S55" s="25">
        <v>211.57077899999999</v>
      </c>
      <c r="T55" s="29">
        <v>1077.683677</v>
      </c>
      <c r="U55" s="16">
        <f t="shared" si="6"/>
        <v>5.8955021916931472</v>
      </c>
      <c r="V55" s="21">
        <f t="shared" si="5"/>
        <v>12.120665348075054</v>
      </c>
    </row>
    <row r="56" spans="1:22" ht="15" x14ac:dyDescent="0.2">
      <c r="A56" s="23" t="s">
        <v>9</v>
      </c>
      <c r="B56" s="24" t="s">
        <v>23</v>
      </c>
      <c r="C56" s="24" t="s">
        <v>24</v>
      </c>
      <c r="D56" s="24" t="s">
        <v>168</v>
      </c>
      <c r="E56" s="24" t="s">
        <v>169</v>
      </c>
      <c r="F56" s="24" t="s">
        <v>21</v>
      </c>
      <c r="G56" s="24" t="s">
        <v>22</v>
      </c>
      <c r="H56" s="27" t="s">
        <v>170</v>
      </c>
      <c r="I56" s="28">
        <v>0</v>
      </c>
      <c r="J56" s="25">
        <v>0</v>
      </c>
      <c r="K56" s="26">
        <v>0</v>
      </c>
      <c r="L56" s="25">
        <v>0</v>
      </c>
      <c r="M56" s="25">
        <v>0</v>
      </c>
      <c r="N56" s="29">
        <v>0</v>
      </c>
      <c r="O56" s="28">
        <v>0</v>
      </c>
      <c r="P56" s="25">
        <v>0</v>
      </c>
      <c r="Q56" s="26">
        <v>0</v>
      </c>
      <c r="R56" s="25">
        <v>0</v>
      </c>
      <c r="S56" s="25">
        <v>3.04</v>
      </c>
      <c r="T56" s="29">
        <v>3.04</v>
      </c>
      <c r="U56" s="15" t="s">
        <v>18</v>
      </c>
      <c r="V56" s="20" t="s">
        <v>18</v>
      </c>
    </row>
    <row r="57" spans="1:22" ht="15" x14ac:dyDescent="0.2">
      <c r="A57" s="23" t="s">
        <v>9</v>
      </c>
      <c r="B57" s="24" t="s">
        <v>23</v>
      </c>
      <c r="C57" s="24" t="s">
        <v>24</v>
      </c>
      <c r="D57" s="24" t="s">
        <v>171</v>
      </c>
      <c r="E57" s="24" t="s">
        <v>172</v>
      </c>
      <c r="F57" s="24" t="s">
        <v>36</v>
      </c>
      <c r="G57" s="24" t="s">
        <v>36</v>
      </c>
      <c r="H57" s="27" t="s">
        <v>173</v>
      </c>
      <c r="I57" s="28">
        <v>55.867199999999997</v>
      </c>
      <c r="J57" s="25">
        <v>0.97295100000000001</v>
      </c>
      <c r="K57" s="26">
        <v>56.840150999999999</v>
      </c>
      <c r="L57" s="25">
        <v>124.90271199999999</v>
      </c>
      <c r="M57" s="25">
        <v>2.1283210000000001</v>
      </c>
      <c r="N57" s="29">
        <v>127.03103299999999</v>
      </c>
      <c r="O57" s="28">
        <v>63.9</v>
      </c>
      <c r="P57" s="25">
        <v>1.6429499999999999</v>
      </c>
      <c r="Q57" s="26">
        <v>65.542950000000005</v>
      </c>
      <c r="R57" s="25">
        <v>63.9</v>
      </c>
      <c r="S57" s="25">
        <v>1.6429499999999999</v>
      </c>
      <c r="T57" s="29">
        <v>65.542950000000005</v>
      </c>
      <c r="U57" s="16">
        <f t="shared" si="6"/>
        <v>-13.278009305348636</v>
      </c>
      <c r="V57" s="21">
        <f t="shared" si="5"/>
        <v>93.813420055093616</v>
      </c>
    </row>
    <row r="58" spans="1:22" ht="15" x14ac:dyDescent="0.2">
      <c r="A58" s="23" t="s">
        <v>9</v>
      </c>
      <c r="B58" s="24" t="s">
        <v>23</v>
      </c>
      <c r="C58" s="24" t="s">
        <v>24</v>
      </c>
      <c r="D58" s="24" t="s">
        <v>174</v>
      </c>
      <c r="E58" s="24" t="s">
        <v>175</v>
      </c>
      <c r="F58" s="24" t="s">
        <v>50</v>
      </c>
      <c r="G58" s="24" t="s">
        <v>176</v>
      </c>
      <c r="H58" s="27" t="s">
        <v>176</v>
      </c>
      <c r="I58" s="28">
        <v>3.76</v>
      </c>
      <c r="J58" s="25">
        <v>0</v>
      </c>
      <c r="K58" s="26">
        <v>3.76</v>
      </c>
      <c r="L58" s="25">
        <v>10.81</v>
      </c>
      <c r="M58" s="25">
        <v>0</v>
      </c>
      <c r="N58" s="29">
        <v>10.81</v>
      </c>
      <c r="O58" s="28">
        <v>18.8</v>
      </c>
      <c r="P58" s="25">
        <v>0</v>
      </c>
      <c r="Q58" s="26">
        <v>18.8</v>
      </c>
      <c r="R58" s="25">
        <v>35.25</v>
      </c>
      <c r="S58" s="25">
        <v>0</v>
      </c>
      <c r="T58" s="29">
        <v>35.25</v>
      </c>
      <c r="U58" s="16">
        <f t="shared" si="6"/>
        <v>-80</v>
      </c>
      <c r="V58" s="21">
        <f t="shared" si="5"/>
        <v>-69.333333333333343</v>
      </c>
    </row>
    <row r="59" spans="1:22" ht="15" x14ac:dyDescent="0.2">
      <c r="A59" s="23" t="s">
        <v>9</v>
      </c>
      <c r="B59" s="24" t="s">
        <v>23</v>
      </c>
      <c r="C59" s="24" t="s">
        <v>20</v>
      </c>
      <c r="D59" s="24" t="s">
        <v>178</v>
      </c>
      <c r="E59" s="24" t="s">
        <v>179</v>
      </c>
      <c r="F59" s="24" t="s">
        <v>21</v>
      </c>
      <c r="G59" s="24" t="s">
        <v>22</v>
      </c>
      <c r="H59" s="27" t="s">
        <v>70</v>
      </c>
      <c r="I59" s="28">
        <v>87.106774000000001</v>
      </c>
      <c r="J59" s="25">
        <v>26.160319999999999</v>
      </c>
      <c r="K59" s="26">
        <v>113.267094</v>
      </c>
      <c r="L59" s="25">
        <v>169.62166999999999</v>
      </c>
      <c r="M59" s="25">
        <v>49.152921999999997</v>
      </c>
      <c r="N59" s="29">
        <v>218.77459200000001</v>
      </c>
      <c r="O59" s="28">
        <v>84.209489000000005</v>
      </c>
      <c r="P59" s="25">
        <v>22.644020999999999</v>
      </c>
      <c r="Q59" s="26">
        <v>106.85351</v>
      </c>
      <c r="R59" s="25">
        <v>218.74693199999999</v>
      </c>
      <c r="S59" s="25">
        <v>53.388038999999999</v>
      </c>
      <c r="T59" s="29">
        <v>272.13497100000001</v>
      </c>
      <c r="U59" s="16">
        <f t="shared" si="6"/>
        <v>6.0022211717705831</v>
      </c>
      <c r="V59" s="21">
        <f t="shared" si="5"/>
        <v>-19.608056547792962</v>
      </c>
    </row>
    <row r="60" spans="1:22" ht="15" x14ac:dyDescent="0.2">
      <c r="A60" s="23" t="s">
        <v>9</v>
      </c>
      <c r="B60" s="24" t="s">
        <v>23</v>
      </c>
      <c r="C60" s="24" t="s">
        <v>20</v>
      </c>
      <c r="D60" s="24" t="s">
        <v>180</v>
      </c>
      <c r="E60" s="24" t="s">
        <v>181</v>
      </c>
      <c r="F60" s="24" t="s">
        <v>50</v>
      </c>
      <c r="G60" s="24" t="s">
        <v>110</v>
      </c>
      <c r="H60" s="27" t="s">
        <v>111</v>
      </c>
      <c r="I60" s="28">
        <v>1914.3287330000001</v>
      </c>
      <c r="J60" s="25">
        <v>46.138843000000001</v>
      </c>
      <c r="K60" s="26">
        <v>1960.467576</v>
      </c>
      <c r="L60" s="25">
        <v>3638.1924410000001</v>
      </c>
      <c r="M60" s="25">
        <v>104.38239400000001</v>
      </c>
      <c r="N60" s="29">
        <v>3742.5748349999999</v>
      </c>
      <c r="O60" s="28">
        <v>1183.2478719999999</v>
      </c>
      <c r="P60" s="25">
        <v>58.208764000000002</v>
      </c>
      <c r="Q60" s="26">
        <v>1241.4566359999999</v>
      </c>
      <c r="R60" s="25">
        <v>2347.9566279999999</v>
      </c>
      <c r="S60" s="25">
        <v>119.23095499999999</v>
      </c>
      <c r="T60" s="29">
        <v>2467.1875829999999</v>
      </c>
      <c r="U60" s="16">
        <f t="shared" si="6"/>
        <v>57.916718083417628</v>
      </c>
      <c r="V60" s="21">
        <f t="shared" si="5"/>
        <v>51.693971742885502</v>
      </c>
    </row>
    <row r="61" spans="1:22" ht="15" x14ac:dyDescent="0.2">
      <c r="A61" s="23" t="s">
        <v>9</v>
      </c>
      <c r="B61" s="24" t="s">
        <v>23</v>
      </c>
      <c r="C61" s="24" t="s">
        <v>20</v>
      </c>
      <c r="D61" s="24" t="s">
        <v>182</v>
      </c>
      <c r="E61" s="24" t="s">
        <v>183</v>
      </c>
      <c r="F61" s="24" t="s">
        <v>46</v>
      </c>
      <c r="G61" s="24" t="s">
        <v>46</v>
      </c>
      <c r="H61" s="27" t="s">
        <v>184</v>
      </c>
      <c r="I61" s="28">
        <v>0</v>
      </c>
      <c r="J61" s="25">
        <v>0</v>
      </c>
      <c r="K61" s="26">
        <v>0</v>
      </c>
      <c r="L61" s="25">
        <v>0</v>
      </c>
      <c r="M61" s="25">
        <v>0</v>
      </c>
      <c r="N61" s="29">
        <v>0</v>
      </c>
      <c r="O61" s="28">
        <v>1551.5578</v>
      </c>
      <c r="P61" s="25">
        <v>222.40020000000001</v>
      </c>
      <c r="Q61" s="26">
        <v>1773.9580000000001</v>
      </c>
      <c r="R61" s="25">
        <v>1969.3158000000001</v>
      </c>
      <c r="S61" s="25">
        <v>281.85300000000001</v>
      </c>
      <c r="T61" s="29">
        <v>2251.1687999999999</v>
      </c>
      <c r="U61" s="15" t="s">
        <v>18</v>
      </c>
      <c r="V61" s="20" t="s">
        <v>18</v>
      </c>
    </row>
    <row r="62" spans="1:22" ht="15" x14ac:dyDescent="0.2">
      <c r="A62" s="23" t="s">
        <v>9</v>
      </c>
      <c r="B62" s="24" t="s">
        <v>23</v>
      </c>
      <c r="C62" s="24" t="s">
        <v>20</v>
      </c>
      <c r="D62" s="24" t="s">
        <v>185</v>
      </c>
      <c r="E62" s="24" t="s">
        <v>186</v>
      </c>
      <c r="F62" s="24" t="s">
        <v>50</v>
      </c>
      <c r="G62" s="24" t="s">
        <v>155</v>
      </c>
      <c r="H62" s="27" t="s">
        <v>187</v>
      </c>
      <c r="I62" s="28">
        <v>725.20320000000004</v>
      </c>
      <c r="J62" s="25">
        <v>31.848099999999999</v>
      </c>
      <c r="K62" s="26">
        <v>757.05129999999997</v>
      </c>
      <c r="L62" s="25">
        <v>1973.1521</v>
      </c>
      <c r="M62" s="25">
        <v>55.838500000000003</v>
      </c>
      <c r="N62" s="29">
        <v>2028.9906000000001</v>
      </c>
      <c r="O62" s="28">
        <v>0</v>
      </c>
      <c r="P62" s="25">
        <v>0</v>
      </c>
      <c r="Q62" s="26">
        <v>0</v>
      </c>
      <c r="R62" s="25">
        <v>0</v>
      </c>
      <c r="S62" s="25">
        <v>0</v>
      </c>
      <c r="T62" s="29">
        <v>0</v>
      </c>
      <c r="U62" s="15" t="s">
        <v>18</v>
      </c>
      <c r="V62" s="20" t="s">
        <v>18</v>
      </c>
    </row>
    <row r="63" spans="1:22" ht="15" x14ac:dyDescent="0.2">
      <c r="A63" s="23" t="s">
        <v>9</v>
      </c>
      <c r="B63" s="24" t="s">
        <v>23</v>
      </c>
      <c r="C63" s="24" t="s">
        <v>20</v>
      </c>
      <c r="D63" s="24" t="s">
        <v>188</v>
      </c>
      <c r="E63" s="24" t="s">
        <v>152</v>
      </c>
      <c r="F63" s="24" t="s">
        <v>21</v>
      </c>
      <c r="G63" s="24" t="s">
        <v>22</v>
      </c>
      <c r="H63" s="27" t="s">
        <v>22</v>
      </c>
      <c r="I63" s="28">
        <v>632.79111399999999</v>
      </c>
      <c r="J63" s="25">
        <v>53.548743000000002</v>
      </c>
      <c r="K63" s="26">
        <v>686.33985700000005</v>
      </c>
      <c r="L63" s="25">
        <v>1419.867043</v>
      </c>
      <c r="M63" s="25">
        <v>126.42846</v>
      </c>
      <c r="N63" s="29">
        <v>1546.2955039999999</v>
      </c>
      <c r="O63" s="28">
        <v>1172.5928369999999</v>
      </c>
      <c r="P63" s="25">
        <v>104.91061000000001</v>
      </c>
      <c r="Q63" s="26">
        <v>1277.5034470000001</v>
      </c>
      <c r="R63" s="25">
        <v>2816.6002950000002</v>
      </c>
      <c r="S63" s="25">
        <v>208.895658</v>
      </c>
      <c r="T63" s="29">
        <v>3025.4959530000001</v>
      </c>
      <c r="U63" s="16">
        <f t="shared" si="6"/>
        <v>-46.274911538457864</v>
      </c>
      <c r="V63" s="21">
        <f t="shared" si="5"/>
        <v>-48.891172620253052</v>
      </c>
    </row>
    <row r="64" spans="1:22" ht="15" x14ac:dyDescent="0.2">
      <c r="A64" s="23" t="s">
        <v>9</v>
      </c>
      <c r="B64" s="24" t="s">
        <v>23</v>
      </c>
      <c r="C64" s="24" t="s">
        <v>20</v>
      </c>
      <c r="D64" s="24" t="s">
        <v>188</v>
      </c>
      <c r="E64" s="24" t="s">
        <v>191</v>
      </c>
      <c r="F64" s="24" t="s">
        <v>21</v>
      </c>
      <c r="G64" s="24" t="s">
        <v>22</v>
      </c>
      <c r="H64" s="27" t="s">
        <v>70</v>
      </c>
      <c r="I64" s="28">
        <v>479.06606199999999</v>
      </c>
      <c r="J64" s="25">
        <v>32.081778</v>
      </c>
      <c r="K64" s="26">
        <v>511.14784100000003</v>
      </c>
      <c r="L64" s="25">
        <v>1012.325232</v>
      </c>
      <c r="M64" s="25">
        <v>59.702354</v>
      </c>
      <c r="N64" s="29">
        <v>1072.0275859999999</v>
      </c>
      <c r="O64" s="28">
        <v>200.05019899999999</v>
      </c>
      <c r="P64" s="25">
        <v>20.992239000000001</v>
      </c>
      <c r="Q64" s="26">
        <v>221.042438</v>
      </c>
      <c r="R64" s="25">
        <v>639.18620899999996</v>
      </c>
      <c r="S64" s="25">
        <v>54.482593000000001</v>
      </c>
      <c r="T64" s="29">
        <v>693.66880200000003</v>
      </c>
      <c r="U64" s="15" t="s">
        <v>18</v>
      </c>
      <c r="V64" s="21">
        <f t="shared" si="5"/>
        <v>54.544587115509316</v>
      </c>
    </row>
    <row r="65" spans="1:22" ht="15" x14ac:dyDescent="0.2">
      <c r="A65" s="23" t="s">
        <v>9</v>
      </c>
      <c r="B65" s="24" t="s">
        <v>23</v>
      </c>
      <c r="C65" s="24" t="s">
        <v>20</v>
      </c>
      <c r="D65" s="24" t="s">
        <v>188</v>
      </c>
      <c r="E65" s="24" t="s">
        <v>189</v>
      </c>
      <c r="F65" s="24" t="s">
        <v>21</v>
      </c>
      <c r="G65" s="24" t="s">
        <v>22</v>
      </c>
      <c r="H65" s="27" t="s">
        <v>190</v>
      </c>
      <c r="I65" s="28">
        <v>152.699502</v>
      </c>
      <c r="J65" s="25">
        <v>24.030080000000002</v>
      </c>
      <c r="K65" s="26">
        <v>176.72958199999999</v>
      </c>
      <c r="L65" s="25">
        <v>452.338773</v>
      </c>
      <c r="M65" s="25">
        <v>50.740174000000003</v>
      </c>
      <c r="N65" s="29">
        <v>503.07894599999997</v>
      </c>
      <c r="O65" s="28">
        <v>573.94291199999998</v>
      </c>
      <c r="P65" s="25">
        <v>44.057778999999996</v>
      </c>
      <c r="Q65" s="26">
        <v>618.00069099999996</v>
      </c>
      <c r="R65" s="25">
        <v>1191.1937379999999</v>
      </c>
      <c r="S65" s="25">
        <v>100.62387</v>
      </c>
      <c r="T65" s="29">
        <v>1291.8176080000001</v>
      </c>
      <c r="U65" s="16">
        <f t="shared" si="6"/>
        <v>-71.40301223384877</v>
      </c>
      <c r="V65" s="21">
        <f t="shared" si="5"/>
        <v>-61.05650341932791</v>
      </c>
    </row>
    <row r="66" spans="1:22" ht="15" x14ac:dyDescent="0.2">
      <c r="A66" s="23" t="s">
        <v>9</v>
      </c>
      <c r="B66" s="24" t="s">
        <v>23</v>
      </c>
      <c r="C66" s="24" t="s">
        <v>20</v>
      </c>
      <c r="D66" s="24" t="s">
        <v>188</v>
      </c>
      <c r="E66" s="24" t="s">
        <v>193</v>
      </c>
      <c r="F66" s="24" t="s">
        <v>21</v>
      </c>
      <c r="G66" s="24" t="s">
        <v>22</v>
      </c>
      <c r="H66" s="27" t="s">
        <v>190</v>
      </c>
      <c r="I66" s="28">
        <v>211.21047300000001</v>
      </c>
      <c r="J66" s="25">
        <v>16.936802</v>
      </c>
      <c r="K66" s="26">
        <v>228.14727600000001</v>
      </c>
      <c r="L66" s="25">
        <v>369.64986499999998</v>
      </c>
      <c r="M66" s="25">
        <v>28.635413</v>
      </c>
      <c r="N66" s="29">
        <v>398.28527800000001</v>
      </c>
      <c r="O66" s="28">
        <v>46.402776000000003</v>
      </c>
      <c r="P66" s="25">
        <v>3.0891829999999998</v>
      </c>
      <c r="Q66" s="26">
        <v>49.491959000000001</v>
      </c>
      <c r="R66" s="25">
        <v>75.579840000000004</v>
      </c>
      <c r="S66" s="25">
        <v>5.2746120000000003</v>
      </c>
      <c r="T66" s="29">
        <v>80.854451999999995</v>
      </c>
      <c r="U66" s="15" t="s">
        <v>18</v>
      </c>
      <c r="V66" s="20" t="s">
        <v>18</v>
      </c>
    </row>
    <row r="67" spans="1:22" ht="15" x14ac:dyDescent="0.2">
      <c r="A67" s="23" t="s">
        <v>9</v>
      </c>
      <c r="B67" s="24" t="s">
        <v>23</v>
      </c>
      <c r="C67" s="24" t="s">
        <v>20</v>
      </c>
      <c r="D67" s="24" t="s">
        <v>188</v>
      </c>
      <c r="E67" s="24" t="s">
        <v>192</v>
      </c>
      <c r="F67" s="24" t="s">
        <v>21</v>
      </c>
      <c r="G67" s="24" t="s">
        <v>22</v>
      </c>
      <c r="H67" s="27" t="s">
        <v>22</v>
      </c>
      <c r="I67" s="28">
        <v>112.280153</v>
      </c>
      <c r="J67" s="25">
        <v>15.459591</v>
      </c>
      <c r="K67" s="26">
        <v>127.739744</v>
      </c>
      <c r="L67" s="25">
        <v>265.60727400000002</v>
      </c>
      <c r="M67" s="25">
        <v>32.392054999999999</v>
      </c>
      <c r="N67" s="29">
        <v>297.99932899999999</v>
      </c>
      <c r="O67" s="28">
        <v>141.30194700000001</v>
      </c>
      <c r="P67" s="25">
        <v>13.460518</v>
      </c>
      <c r="Q67" s="26">
        <v>154.76246499999999</v>
      </c>
      <c r="R67" s="25">
        <v>227.653099</v>
      </c>
      <c r="S67" s="25">
        <v>22.791383</v>
      </c>
      <c r="T67" s="29">
        <v>250.44448199999999</v>
      </c>
      <c r="U67" s="16">
        <f t="shared" si="6"/>
        <v>-17.460771899698024</v>
      </c>
      <c r="V67" s="21">
        <f t="shared" si="5"/>
        <v>18.988179184558753</v>
      </c>
    </row>
    <row r="68" spans="1:22" ht="15.75" x14ac:dyDescent="0.2">
      <c r="A68" s="12"/>
      <c r="B68" s="8"/>
      <c r="C68" s="8"/>
      <c r="D68" s="8"/>
      <c r="E68" s="8"/>
      <c r="F68" s="8"/>
      <c r="G68" s="8"/>
      <c r="H68" s="11"/>
      <c r="I68" s="13"/>
      <c r="J68" s="9"/>
      <c r="K68" s="10"/>
      <c r="L68" s="9"/>
      <c r="M68" s="9"/>
      <c r="N68" s="14"/>
      <c r="O68" s="13"/>
      <c r="P68" s="9"/>
      <c r="Q68" s="10"/>
      <c r="R68" s="9"/>
      <c r="S68" s="9"/>
      <c r="T68" s="14"/>
      <c r="U68" s="17"/>
      <c r="V68" s="22"/>
    </row>
    <row r="69" spans="1:22" s="5" customFormat="1" ht="20.25" customHeight="1" thickBot="1" x14ac:dyDescent="0.35">
      <c r="A69" s="45" t="s">
        <v>9</v>
      </c>
      <c r="B69" s="46"/>
      <c r="C69" s="46"/>
      <c r="D69" s="46"/>
      <c r="E69" s="46"/>
      <c r="F69" s="46"/>
      <c r="G69" s="46"/>
      <c r="H69" s="47"/>
      <c r="I69" s="36">
        <f t="shared" ref="I69:T69" si="7">SUM(I5:I67)</f>
        <v>17189.317421999996</v>
      </c>
      <c r="J69" s="37">
        <f t="shared" si="7"/>
        <v>2252.666232</v>
      </c>
      <c r="K69" s="37">
        <f t="shared" si="7"/>
        <v>19441.983658000001</v>
      </c>
      <c r="L69" s="37">
        <f t="shared" si="7"/>
        <v>36511.253316000002</v>
      </c>
      <c r="M69" s="37">
        <f t="shared" si="7"/>
        <v>4926.2209310000007</v>
      </c>
      <c r="N69" s="38">
        <f t="shared" si="7"/>
        <v>41437.474245999998</v>
      </c>
      <c r="O69" s="36">
        <f t="shared" si="7"/>
        <v>17633.572963999999</v>
      </c>
      <c r="P69" s="37">
        <f t="shared" si="7"/>
        <v>3304.1939439999996</v>
      </c>
      <c r="Q69" s="37">
        <f t="shared" si="7"/>
        <v>20937.766908000001</v>
      </c>
      <c r="R69" s="37">
        <f t="shared" si="7"/>
        <v>34583.317252000001</v>
      </c>
      <c r="S69" s="37">
        <f t="shared" si="7"/>
        <v>6719.4041700000016</v>
      </c>
      <c r="T69" s="38">
        <f t="shared" si="7"/>
        <v>41302.721422999995</v>
      </c>
      <c r="U69" s="39">
        <f>+((K69/Q69)-1)*100</f>
        <v>-7.1439483330406395</v>
      </c>
      <c r="V69" s="40">
        <f>+((N69/T69)-1)*100</f>
        <v>0.32625652343809541</v>
      </c>
    </row>
    <row r="70" spans="1:22" ht="15" x14ac:dyDescent="0.2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2" x14ac:dyDescent="0.2">
      <c r="A71" s="6" t="s">
        <v>17</v>
      </c>
    </row>
    <row r="72" spans="1:22" x14ac:dyDescent="0.2">
      <c r="A72" s="7" t="s">
        <v>19</v>
      </c>
    </row>
    <row r="73" spans="1:22" ht="15" x14ac:dyDescent="0.2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1:22" ht="15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1:22" ht="15" x14ac:dyDescent="0.2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1:22" ht="15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1:22" ht="15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1:22" ht="15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1:22" ht="15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</sheetData>
  <sortState ref="A5:T69">
    <sortCondition ref="D5:D69"/>
  </sortState>
  <mergeCells count="3">
    <mergeCell ref="I3:N3"/>
    <mergeCell ref="O3:T3"/>
    <mergeCell ref="A69:H69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2014-04-02T18:39:21Z</dcterms:modified>
</cp:coreProperties>
</file>