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2 " sheetId="1" r:id="rId1"/>
  </sheets>
  <calcPr calcId="145621"/>
</workbook>
</file>

<file path=xl/calcChain.xml><?xml version="1.0" encoding="utf-8"?>
<calcChain xmlns="http://schemas.openxmlformats.org/spreadsheetml/2006/main">
  <c r="U11" i="1" l="1"/>
  <c r="V6" i="1" l="1"/>
  <c r="U6" i="1"/>
  <c r="U7" i="1"/>
  <c r="V7" i="1"/>
  <c r="N9" i="1"/>
  <c r="T9" i="1"/>
  <c r="K9" i="1"/>
  <c r="Q9" i="1"/>
  <c r="S9" i="1"/>
  <c r="R9" i="1"/>
  <c r="P9" i="1"/>
  <c r="O9" i="1"/>
  <c r="M9" i="1"/>
  <c r="L9" i="1"/>
  <c r="J9" i="1"/>
  <c r="I9" i="1"/>
  <c r="K13" i="1"/>
  <c r="Q13" i="1"/>
  <c r="V11" i="1"/>
  <c r="N13" i="1"/>
  <c r="T13" i="1"/>
  <c r="S13" i="1"/>
  <c r="R13" i="1"/>
  <c r="P13" i="1"/>
  <c r="O13" i="1"/>
  <c r="M13" i="1"/>
  <c r="L13" i="1"/>
  <c r="J13" i="1"/>
  <c r="I13" i="1"/>
  <c r="U13" i="1" l="1"/>
  <c r="V13" i="1"/>
  <c r="U9" i="1"/>
  <c r="V9" i="1"/>
</calcChain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<sst xmlns="http://schemas.openxmlformats.org/spreadsheetml/2006/main" count="50" uniqueCount="39">
  <si>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</si>
  <si>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</si>
  <si>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</si>
  <si>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</si>
  <si>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</si>
  <si>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</si>
  <si>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</si>
  <si>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</si>
  <si>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</si>
  <si>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</si>
  <si>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</si>
  <si>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</si>
  <si>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</si>
  <si>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</si>
  <si>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</si>
  <si>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</si>
  <si>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</si>
  <si>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</si>
  <si>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</si>
  <si>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</si>
  <si>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</si>
  <si>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</si>
  <si>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</si>
  <si>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</si>
  <si>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</si>
  <si>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</si>
  <si>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</si>
  <si>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PRODUCCIÓN MINERA METÁLICA DE ESTAÑO (TMF) - 2013/2012</t>
  </si>
  <si>
    <t>FLOTACIÓN</t>
  </si>
  <si>
    <t>NUEVA ACUMULACION QUENAMARI-SAN RAFAEL</t>
  </si>
  <si>
    <t>PUNO</t>
  </si>
  <si>
    <t>MELGAR</t>
  </si>
  <si>
    <t>ANTAUTA</t>
  </si>
  <si>
    <t>GRAVIMETRÍA</t>
  </si>
  <si>
    <t>TOTAL - FEBRERO</t>
  </si>
  <si>
    <t>TOTAL ACUMULADO ENERO - FEBRERO</t>
  </si>
  <si>
    <t>TOTAL COMPARADO ACUMULADO - ENERO - FEBRERO</t>
  </si>
  <si>
    <t>Var. % 2014/2013 - FEBRERO</t>
  </si>
  <si>
    <t>Var. % 2014/2013 - ENERO - 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</si>
</sst>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3" fontId="4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3" borderId="1" xfId="0" applyNumberFormat="1" applyFont="1" applyFill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4" xfId="0" applyNumberFormat="1" applyFont="1" applyFill="1" applyBorder="1" applyAlignment="1">
      <alignment wrapText="1"/>
    </xf>
    <xf numFmtId="3" fontId="5" fillId="3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wrapText="1"/>
    </xf>
    <xf numFmtId="3" fontId="5" fillId="3" borderId="7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wrapText="1"/>
    </xf>
    <xf numFmtId="3" fontId="6" fillId="0" borderId="3" xfId="0" applyNumberFormat="1" applyFont="1" applyBorder="1" applyAlignment="1"/>
    <xf numFmtId="4" fontId="5" fillId="3" borderId="3" xfId="0" applyNumberFormat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6" fillId="0" borderId="5" xfId="0" applyNumberFormat="1" applyFont="1" applyBorder="1"/>
    <xf numFmtId="0" fontId="0" fillId="0" borderId="4" xfId="0" applyBorder="1" applyAlignment="1">
      <alignment wrapText="1"/>
    </xf>
    <xf numFmtId="3" fontId="6" fillId="0" borderId="5" xfId="0" applyNumberFormat="1" applyFont="1" applyBorder="1" applyAlignment="1"/>
    <xf numFmtId="4" fontId="5" fillId="3" borderId="5" xfId="0" applyNumberFormat="1" applyFont="1" applyFill="1" applyBorder="1"/>
    <xf numFmtId="0" fontId="0" fillId="0" borderId="4" xfId="0" applyBorder="1"/>
    <xf numFmtId="4" fontId="5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6" fillId="0" borderId="1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6" fillId="0" borderId="4" xfId="0" applyNumberFormat="1" applyFont="1" applyBorder="1" applyAlignment="1">
      <alignment horizontal="right"/>
    </xf>
    <xf numFmtId="3" fontId="6" fillId="2" borderId="5" xfId="0" applyNumberFormat="1" applyFont="1" applyFill="1" applyBorder="1" applyAlignment="1">
      <alignment horizontal="right"/>
    </xf>
    <xf numFmtId="0" fontId="9" fillId="0" borderId="0" xfId="0" applyFont="1"/>
    <xf numFmtId="0" fontId="0" fillId="0" borderId="0" xfId="0" applyFill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4" fontId="6" fillId="0" borderId="3" xfId="0" applyNumberFormat="1" applyFont="1" applyBorder="1"/>
    <xf numFmtId="4" fontId="5" fillId="3" borderId="6" xfId="0" applyNumberFormat="1" applyFont="1" applyFill="1" applyBorder="1"/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.42578125" customWidth="1"/>
    <col min="2" max="2" width="13.7109375" style="1" customWidth="1"/>
    <col min="3" max="3" width="25.85546875" style="1" bestFit="1" customWidth="1"/>
    <col min="4" max="4" width="12.42578125" style="1" bestFit="1" customWidth="1"/>
    <col min="5" max="5" width="46.285156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7" ht="18" x14ac:dyDescent="0.25">
      <c r="A1" s="46" t="s">
        <v>27</v>
      </c>
      <c r="B1" s="3"/>
    </row>
    <row r="2" spans="1:27" ht="13.5" thickBot="1" x14ac:dyDescent="0.25">
      <c r="A2" s="62"/>
    </row>
    <row r="3" spans="1:27" customFormat="1" ht="13.5" thickBot="1" x14ac:dyDescent="0.25">
      <c r="A3" s="47"/>
      <c r="I3" s="53">
        <v>2014</v>
      </c>
      <c r="J3" s="54"/>
      <c r="K3" s="54"/>
      <c r="L3" s="54"/>
      <c r="M3" s="54"/>
      <c r="N3" s="55"/>
      <c r="O3" s="53">
        <v>2013</v>
      </c>
      <c r="P3" s="54"/>
      <c r="Q3" s="54"/>
      <c r="R3" s="54"/>
      <c r="S3" s="54"/>
      <c r="T3" s="55"/>
      <c r="U3" s="4"/>
      <c r="V3" s="4"/>
    </row>
    <row r="4" spans="1:27" customFormat="1" ht="73.5" customHeight="1" x14ac:dyDescent="0.2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7" x14ac:dyDescent="0.2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7" ht="15" x14ac:dyDescent="0.2">
      <c r="A6" s="39" t="s">
        <v>9</v>
      </c>
      <c r="B6" s="40" t="s">
        <v>33</v>
      </c>
      <c r="C6" s="40" t="s">
        <v>21</v>
      </c>
      <c r="D6" s="40" t="s">
        <v>22</v>
      </c>
      <c r="E6" s="40" t="s">
        <v>29</v>
      </c>
      <c r="F6" s="40" t="s">
        <v>30</v>
      </c>
      <c r="G6" s="40" t="s">
        <v>31</v>
      </c>
      <c r="H6" s="43" t="s">
        <v>32</v>
      </c>
      <c r="I6" s="44">
        <v>1572.7046250000001</v>
      </c>
      <c r="J6" s="41">
        <v>0</v>
      </c>
      <c r="K6" s="42">
        <v>1572.7046250000001</v>
      </c>
      <c r="L6" s="41">
        <v>3389.3532169999999</v>
      </c>
      <c r="M6" s="41">
        <v>0</v>
      </c>
      <c r="N6" s="45">
        <v>3389.3532169999999</v>
      </c>
      <c r="O6" s="44">
        <v>1687.3656659999999</v>
      </c>
      <c r="P6" s="41">
        <v>0</v>
      </c>
      <c r="Q6" s="42">
        <v>1687.3656659999999</v>
      </c>
      <c r="R6" s="41">
        <v>3102.7851270000001</v>
      </c>
      <c r="S6" s="41">
        <v>0</v>
      </c>
      <c r="T6" s="45">
        <v>3102.7851270000001</v>
      </c>
      <c r="U6" s="51">
        <f>+((K6/Q6)-1)*100</f>
        <v>-6.7952692952328864</v>
      </c>
      <c r="V6" s="33">
        <f>+((N6/T6)-1)*100</f>
        <v>9.2358342028368234</v>
      </c>
      <c r="W6" s="2"/>
      <c r="X6" s="2"/>
      <c r="Y6" s="2"/>
      <c r="Z6" s="2"/>
    </row>
    <row r="7" spans="1:27" ht="15" x14ac:dyDescent="0.2">
      <c r="A7" s="39" t="s">
        <v>9</v>
      </c>
      <c r="B7" s="40" t="s">
        <v>28</v>
      </c>
      <c r="C7" s="40" t="s">
        <v>21</v>
      </c>
      <c r="D7" s="40" t="s">
        <v>22</v>
      </c>
      <c r="E7" s="40" t="s">
        <v>29</v>
      </c>
      <c r="F7" s="40" t="s">
        <v>30</v>
      </c>
      <c r="G7" s="40" t="s">
        <v>31</v>
      </c>
      <c r="H7" s="43" t="s">
        <v>32</v>
      </c>
      <c r="I7" s="44">
        <v>242.24363299999999</v>
      </c>
      <c r="J7" s="41">
        <v>0</v>
      </c>
      <c r="K7" s="42">
        <v>242.24363299999999</v>
      </c>
      <c r="L7" s="41">
        <v>440.15428400000002</v>
      </c>
      <c r="M7" s="41">
        <v>0</v>
      </c>
      <c r="N7" s="45">
        <v>440.15428400000002</v>
      </c>
      <c r="O7" s="44">
        <v>242.28644800000001</v>
      </c>
      <c r="P7" s="41">
        <v>0</v>
      </c>
      <c r="Q7" s="42">
        <v>242.28644800000001</v>
      </c>
      <c r="R7" s="41">
        <v>416.471608</v>
      </c>
      <c r="S7" s="41">
        <v>0</v>
      </c>
      <c r="T7" s="45">
        <v>416.471608</v>
      </c>
      <c r="U7" s="51">
        <f>+((K7/Q7)-1)*100</f>
        <v>-1.7671231863536363E-2</v>
      </c>
      <c r="V7" s="33">
        <f>+((N7/T7)-1)*100</f>
        <v>5.686504324683761</v>
      </c>
      <c r="W7" s="2"/>
      <c r="X7" s="2"/>
      <c r="Y7" s="2"/>
      <c r="Z7" s="2"/>
    </row>
    <row r="8" spans="1:27" ht="15.75" x14ac:dyDescent="0.2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7" s="7" customFormat="1" ht="20.25" x14ac:dyDescent="0.3">
      <c r="A9" s="59" t="s">
        <v>9</v>
      </c>
      <c r="B9" s="60"/>
      <c r="C9" s="60"/>
      <c r="D9" s="60"/>
      <c r="E9" s="60"/>
      <c r="F9" s="60"/>
      <c r="G9" s="60"/>
      <c r="H9" s="61"/>
      <c r="I9" s="21">
        <f t="shared" ref="I9:T9" si="0">SUM(I6:I7)</f>
        <v>1814.9482580000001</v>
      </c>
      <c r="J9" s="13">
        <f t="shared" si="0"/>
        <v>0</v>
      </c>
      <c r="K9" s="13">
        <f t="shared" si="0"/>
        <v>1814.9482580000001</v>
      </c>
      <c r="L9" s="13">
        <f t="shared" si="0"/>
        <v>3829.507501</v>
      </c>
      <c r="M9" s="13">
        <f t="shared" si="0"/>
        <v>0</v>
      </c>
      <c r="N9" s="22">
        <f t="shared" si="0"/>
        <v>3829.507501</v>
      </c>
      <c r="O9" s="21">
        <f t="shared" si="0"/>
        <v>1929.652114</v>
      </c>
      <c r="P9" s="13">
        <f t="shared" si="0"/>
        <v>0</v>
      </c>
      <c r="Q9" s="13">
        <f t="shared" si="0"/>
        <v>1929.652114</v>
      </c>
      <c r="R9" s="13">
        <f t="shared" si="0"/>
        <v>3519.2567349999999</v>
      </c>
      <c r="S9" s="13">
        <f t="shared" si="0"/>
        <v>0</v>
      </c>
      <c r="T9" s="22">
        <f t="shared" si="0"/>
        <v>3519.2567349999999</v>
      </c>
      <c r="U9" s="28">
        <f>+((K9/Q9)-1)*100</f>
        <v>-5.9442764407014685</v>
      </c>
      <c r="V9" s="36">
        <f>+((N9/T9)-1)*100</f>
        <v>8.8158037154399302</v>
      </c>
      <c r="W9" s="8"/>
    </row>
    <row r="10" spans="1:27" ht="15.75" x14ac:dyDescent="0.2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7" ht="15" x14ac:dyDescent="0.2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2273.8625000000002</v>
      </c>
      <c r="J11" s="41">
        <v>0</v>
      </c>
      <c r="K11" s="42">
        <v>2273.8625000000002</v>
      </c>
      <c r="L11" s="41">
        <v>4593.7020000000002</v>
      </c>
      <c r="M11" s="41">
        <v>0</v>
      </c>
      <c r="N11" s="45">
        <v>4593.7020000000002</v>
      </c>
      <c r="O11" s="44">
        <v>1804.278</v>
      </c>
      <c r="P11" s="41">
        <v>0</v>
      </c>
      <c r="Q11" s="42">
        <v>1804.278</v>
      </c>
      <c r="R11" s="41">
        <v>3764.4935999999998</v>
      </c>
      <c r="S11" s="41">
        <v>0</v>
      </c>
      <c r="T11" s="45">
        <v>3764.4935999999998</v>
      </c>
      <c r="U11" s="51">
        <f>+((K11/Q11)-1)*100</f>
        <v>26.026172241749901</v>
      </c>
      <c r="V11" s="33">
        <f>+((N11/T11)-1)*100</f>
        <v>22.027090177547404</v>
      </c>
      <c r="W11" s="2"/>
      <c r="X11" s="2"/>
      <c r="Y11" s="2"/>
      <c r="Z11" s="2"/>
    </row>
    <row r="12" spans="1:27" ht="15.75" x14ac:dyDescent="0.2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7" s="7" customFormat="1" ht="21" thickBot="1" x14ac:dyDescent="0.35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t="shared" ref="I13:T13" si="1">SUM(I11)</f>
        <v>2273.8625000000002</v>
      </c>
      <c r="J13" s="25">
        <f t="shared" si="1"/>
        <v>0</v>
      </c>
      <c r="K13" s="25">
        <f t="shared" si="1"/>
        <v>2273.8625000000002</v>
      </c>
      <c r="L13" s="25">
        <f t="shared" si="1"/>
        <v>4593.7020000000002</v>
      </c>
      <c r="M13" s="25">
        <f t="shared" si="1"/>
        <v>0</v>
      </c>
      <c r="N13" s="26">
        <f t="shared" si="1"/>
        <v>4593.7020000000002</v>
      </c>
      <c r="O13" s="24">
        <f t="shared" si="1"/>
        <v>1804.278</v>
      </c>
      <c r="P13" s="25">
        <f t="shared" si="1"/>
        <v>0</v>
      </c>
      <c r="Q13" s="25">
        <f t="shared" si="1"/>
        <v>1804.278</v>
      </c>
      <c r="R13" s="25">
        <f t="shared" si="1"/>
        <v>3764.4935999999998</v>
      </c>
      <c r="S13" s="25">
        <f t="shared" si="1"/>
        <v>0</v>
      </c>
      <c r="T13" s="26">
        <f t="shared" si="1"/>
        <v>3764.4935999999998</v>
      </c>
      <c r="U13" s="52">
        <f>+((K13/Q13)-1)*100</f>
        <v>26.026172241749901</v>
      </c>
      <c r="V13" s="38">
        <f>+((N13/T13)-1)*100</f>
        <v>22.027090177547404</v>
      </c>
    </row>
    <row r="14" spans="1:27" customFormat="1" x14ac:dyDescent="0.2"/>
    <row r="15" spans="1:27" customFormat="1" x14ac:dyDescent="0.2">
      <c r="A15" s="5" t="s">
        <v>17</v>
      </c>
    </row>
    <row r="16" spans="1:27" customFormat="1" x14ac:dyDescent="0.2">
      <c r="A16" s="6" t="s">
        <v>19</v>
      </c>
    </row>
  </sheetData>
  <sortState ref="A6:T7">
    <sortCondition descending="1" ref="N6:N7"/>
  </sortState>
  <mergeCells count="4">
    <mergeCell ref="I3:N3"/>
    <mergeCell ref="O3:T3"/>
    <mergeCell ref="A13:H13"/>
    <mergeCell ref="A9:H9"/>
  </mergeCells>
  <phoneticPr fontId="8" type="noConversion"/>
  <printOptions horizontalCentered="1"/>
  <pageMargins left="0.19685039370078741" right="0.19685039370078741" top="0.78740157480314965" bottom="0.59055118110236227" header="0" footer="0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2008-12-17T21:52:52Z</cp:lastPrinted>
  <dcterms:created xsi:type="dcterms:W3CDTF">2007-03-24T16:52:20Z</dcterms:created>
  <dcterms:modified xsi:type="dcterms:W3CDTF">2014-04-02T15:13:19Z</dcterms:modified>
</cp:coreProperties>
</file>