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V109" i="1" l="1"/>
  <c r="U109" i="1"/>
  <c r="V99" i="1"/>
  <c r="V98" i="1"/>
  <c r="V97" i="1"/>
  <c r="U97" i="1"/>
  <c r="V96" i="1"/>
  <c r="U96" i="1"/>
  <c r="V95" i="1"/>
  <c r="U95" i="1"/>
  <c r="V94" i="1"/>
  <c r="U94" i="1"/>
  <c r="V93" i="1"/>
  <c r="U93" i="1"/>
  <c r="V92" i="1"/>
  <c r="U92" i="1"/>
  <c r="V91" i="1"/>
  <c r="U91" i="1"/>
  <c r="V90" i="1"/>
  <c r="U90" i="1"/>
  <c r="V89" i="1"/>
  <c r="U89" i="1"/>
  <c r="V87" i="1"/>
  <c r="V86" i="1"/>
  <c r="U86" i="1"/>
  <c r="V84" i="1"/>
  <c r="U84" i="1"/>
  <c r="V83" i="1"/>
  <c r="U82" i="1"/>
  <c r="V81" i="1"/>
  <c r="U81" i="1"/>
  <c r="V80" i="1"/>
  <c r="U80" i="1"/>
  <c r="V79" i="1"/>
  <c r="U79" i="1"/>
  <c r="V78" i="1"/>
  <c r="U78" i="1"/>
  <c r="V77" i="1"/>
  <c r="U77" i="1"/>
  <c r="V76" i="1"/>
  <c r="U76" i="1"/>
  <c r="V74" i="1"/>
  <c r="U74" i="1"/>
  <c r="V73" i="1"/>
  <c r="U73" i="1"/>
  <c r="V71" i="1"/>
  <c r="U71" i="1"/>
  <c r="V70" i="1"/>
  <c r="U70" i="1"/>
  <c r="V68" i="1"/>
  <c r="U68" i="1"/>
  <c r="V66" i="1"/>
  <c r="V63" i="1"/>
  <c r="U63" i="1"/>
  <c r="V62" i="1"/>
  <c r="U62" i="1"/>
  <c r="V59" i="1"/>
  <c r="V57" i="1"/>
  <c r="U55" i="1"/>
  <c r="V53" i="1"/>
  <c r="U53" i="1"/>
  <c r="V52" i="1"/>
  <c r="U52" i="1"/>
  <c r="V49" i="1"/>
  <c r="U48" i="1"/>
  <c r="V47" i="1"/>
  <c r="U47" i="1"/>
  <c r="V45" i="1"/>
  <c r="U45" i="1"/>
  <c r="V44" i="1"/>
  <c r="U44" i="1"/>
  <c r="V43" i="1"/>
  <c r="U43" i="1"/>
  <c r="V42" i="1"/>
  <c r="U42" i="1"/>
  <c r="V40" i="1"/>
  <c r="U40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7" i="1"/>
  <c r="U27" i="1"/>
  <c r="V26" i="1"/>
  <c r="U26" i="1"/>
  <c r="V25" i="1"/>
  <c r="U25" i="1"/>
  <c r="V24" i="1"/>
  <c r="U24" i="1"/>
  <c r="V21" i="1"/>
  <c r="U21" i="1"/>
  <c r="V20" i="1"/>
  <c r="U20" i="1"/>
  <c r="V19" i="1"/>
  <c r="U19" i="1"/>
  <c r="V18" i="1"/>
  <c r="U18" i="1"/>
  <c r="V17" i="1"/>
  <c r="U17" i="1"/>
  <c r="V15" i="1"/>
  <c r="U14" i="1"/>
  <c r="V12" i="1"/>
  <c r="U12" i="1"/>
  <c r="V11" i="1"/>
  <c r="V8" i="1"/>
  <c r="U8" i="1"/>
  <c r="V7" i="1"/>
  <c r="V6" i="1" l="1"/>
  <c r="T101" i="1" l="1"/>
  <c r="S101" i="1"/>
  <c r="R101" i="1"/>
  <c r="Q101" i="1"/>
  <c r="P101" i="1"/>
  <c r="O101" i="1"/>
  <c r="N101" i="1"/>
  <c r="M101" i="1"/>
  <c r="L101" i="1"/>
  <c r="K101" i="1"/>
  <c r="J101" i="1"/>
  <c r="I101" i="1"/>
  <c r="V107" i="1" l="1"/>
  <c r="V103" i="1"/>
  <c r="V108" i="1" l="1"/>
  <c r="U108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K105" i="1"/>
  <c r="Q105" i="1"/>
  <c r="T105" i="1"/>
  <c r="S105" i="1"/>
  <c r="R105" i="1"/>
  <c r="P105" i="1"/>
  <c r="O105" i="1"/>
  <c r="N105" i="1"/>
  <c r="M105" i="1"/>
  <c r="L105" i="1"/>
  <c r="J105" i="1"/>
  <c r="I105" i="1"/>
  <c r="V111" i="1" l="1"/>
  <c r="U111" i="1"/>
  <c r="U105" i="1"/>
  <c r="V105" i="1"/>
  <c r="U101" i="1"/>
  <c r="V101" i="1"/>
</calcChain>
</file>

<file path=xl/sharedStrings.xml><?xml version="1.0" encoding="utf-8"?>
<sst xmlns="http://schemas.openxmlformats.org/spreadsheetml/2006/main" count="887" uniqueCount="275">
  <si>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</si>
  <si>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</si>
  <si>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</si>
  <si>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</si>
  <si>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</si>
  <si>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</si>
  <si>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</si>
  <si>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</si>
  <si>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</si>
  <si>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</si>
  <si>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</si>
  <si>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</si>
  <si>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</si>
  <si>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</si>
  <si>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</si>
  <si>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</si>
  <si>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</si>
  <si>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</si>
  <si>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</si>
  <si>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</si>
  <si>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</si>
  <si>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</si>
  <si>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</si>
  <si>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</si>
  <si>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</si>
  <si>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</si>
  <si>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</si>
  <si>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</si>
  <si>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</si>
  <si>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</si>
  <si>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</si>
  <si>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</si>
  <si>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</si>
  <si>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2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</si>
  <si>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</si>
  <si>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</si>
  <si>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r>
      <t>f)</t>
    </r>
    <r>
      <rPr>
        <sz val="8"/>
        <rFont val="Arial"/>
        <family val="2"/>
      </rPr>
      <t xml:space="preserve"> Cuenta con dos ubicaciones geográficas, Moquegua y Arequipa.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</si>
  <si>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</si>
  <si>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</si>
  <si>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</si>
  <si>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</si>
  <si>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</si>
  <si>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</si>
  <si>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</si>
  <si>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</si>
  <si>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</si>
  <si>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</si>
  <si>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</si>
  <si>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HUANUCO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</si>
  <si>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</si>
  <si>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</si>
  <si>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</si>
  <si>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</si>
  <si>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</si>
  <si>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</si>
  <si>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</si>
  <si>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</si>
  <si>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</si>
  <si>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</si>
  <si>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</si>
  <si>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</si>
  <si>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LIXIViACIÓN</t>
  </si>
  <si>
    <t>JUNIN</t>
  </si>
  <si>
    <t>YAULI</t>
  </si>
  <si>
    <t>COMPAÑIA MINERA ANTAMINA S.A.</t>
  </si>
  <si>
    <t>ANTAMINA</t>
  </si>
  <si>
    <t>HUARI</t>
  </si>
  <si>
    <t>SAN MARCOS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</si>
  <si>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</si>
  <si>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</si>
  <si>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</si>
  <si>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</si>
  <si>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</si>
  <si>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</si>
  <si>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</si>
  <si>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</si>
  <si>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</si>
  <si>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</si>
  <si>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</si>
  <si>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</si>
  <si>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</si>
  <si>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CONDESTABLE S.A.</t>
  </si>
  <si>
    <t>CAÑETE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</si>
  <si>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</si>
  <si>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</si>
  <si>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</si>
  <si>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</si>
  <si>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</si>
  <si>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</si>
  <si>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</si>
  <si>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</si>
  <si>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</si>
  <si>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</si>
  <si>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</si>
  <si>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</si>
  <si>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</si>
  <si>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</si>
  <si>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</si>
  <si>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</si>
  <si>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</si>
  <si>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</si>
  <si>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</si>
  <si>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</si>
  <si>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</si>
  <si>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</si>
  <si>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</si>
  <si>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</si>
  <si>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</si>
  <si>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</si>
  <si>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</si>
  <si>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PUNO</t>
  </si>
  <si>
    <t>LAMPA</t>
  </si>
  <si>
    <t>SANTA LUCIA</t>
  </si>
  <si>
    <t>TACAZA</t>
  </si>
  <si>
    <t>CHURCAMPA</t>
  </si>
  <si>
    <t>SAN PEDRO DE CORIS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</si>
  <si>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</si>
  <si>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</si>
  <si>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</si>
  <si>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</si>
  <si>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</si>
  <si>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</si>
  <si>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</si>
  <si>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</si>
  <si>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</si>
  <si>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</si>
  <si>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</si>
  <si>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EMPRESA MINERA MINAS ICAS S.A.C.</t>
  </si>
  <si>
    <t>MINAS ICAS II</t>
  </si>
  <si>
    <t>SANTIAGO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</si>
  <si>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</si>
  <si>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</si>
  <si>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</si>
  <si>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</si>
  <si>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</si>
  <si>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</si>
  <si>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</si>
  <si>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</si>
  <si>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</si>
  <si>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</si>
  <si>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</si>
  <si>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</si>
  <si>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</si>
  <si>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</si>
  <si>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</si>
  <si>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MINERA ENPROYEC SAC</t>
  </si>
  <si>
    <t>SAMSARA</t>
  </si>
  <si>
    <t>PISCO</t>
  </si>
  <si>
    <t>HUMAY</t>
  </si>
  <si>
    <t>CONTONGA</t>
  </si>
  <si>
    <t>MINERA HUINAC S.A.C.</t>
  </si>
  <si>
    <t>ADMIRADA-ATILA</t>
  </si>
  <si>
    <t>MINERA PAMPA DE COBRE S.A.</t>
  </si>
  <si>
    <t>GENERAL SANCHEZ CERRO</t>
  </si>
  <si>
    <t>LA CAPILLA</t>
  </si>
  <si>
    <t>MINERA SARITA AQP S.A.C.</t>
  </si>
  <si>
    <t>SARITA AQP</t>
  </si>
  <si>
    <t>POLOBAYA</t>
  </si>
  <si>
    <t>MINERA SHUNTUR S.A.C.</t>
  </si>
  <si>
    <t>SHUNTUR</t>
  </si>
  <si>
    <t>HUARAZ</t>
  </si>
  <si>
    <t>PIRA</t>
  </si>
  <si>
    <t>MINERA TITAN DEL PERU S.R.L.</t>
  </si>
  <si>
    <t>ESPERANZA DE CARAVELI</t>
  </si>
  <si>
    <t>ATICO</t>
  </si>
  <si>
    <t>HUARON</t>
  </si>
  <si>
    <t>QUIRUVILCA</t>
  </si>
  <si>
    <t>LA LIBERTAD</t>
  </si>
  <si>
    <t>SANTIAGO DE CHUCO</t>
  </si>
  <si>
    <t>S.M.R.L. GOTAS DE ORO</t>
  </si>
  <si>
    <t>EL SOL NACIENTE TERCERO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</si>
  <si>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</si>
  <si>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</si>
  <si>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</si>
  <si>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</si>
  <si>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</si>
  <si>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</si>
  <si>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</si>
  <si>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</si>
  <si>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</si>
  <si>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</si>
  <si>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</si>
  <si>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</si>
  <si>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</si>
  <si>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</si>
  <si>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</si>
  <si>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</si>
  <si>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</si>
  <si>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</si>
  <si>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</si>
  <si>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</si>
  <si>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</si>
  <si>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ANDAYCHAGUA</t>
  </si>
  <si>
    <t>HUAY-HUAY</t>
  </si>
  <si>
    <t>CARAHUACRA</t>
  </si>
  <si>
    <t>COLOMBIA Y SOCAVON SANTA ROSA</t>
  </si>
  <si>
    <t>TICLIO</t>
  </si>
  <si>
    <t>TINTAYA</t>
  </si>
  <si>
    <t>CUSCO</t>
  </si>
  <si>
    <t>ESPINAR</t>
  </si>
  <si>
    <t>PLTA. INDUSTRIAL DE OXIDOS</t>
  </si>
  <si>
    <t>S.M.R.L. MAGISTRAL DE HUARAZ S.A.C.</t>
  </si>
  <si>
    <t>MILPO Nº1</t>
  </si>
  <si>
    <t>ACUMULACION CONDESTABLE</t>
  </si>
  <si>
    <t>COAYLLO</t>
  </si>
  <si>
    <t>NYRSTAR ANCASH S.A.</t>
  </si>
  <si>
    <t>NYRSTAR CORICANCHA S.A.</t>
  </si>
  <si>
    <t>HUACHIS</t>
  </si>
  <si>
    <t>GRAVIMETRÍA</t>
  </si>
  <si>
    <t>PAN AMERICAN SILVER HUARON S.A.</t>
  </si>
  <si>
    <t>ICM PACHAPAQUI S.A.C.</t>
  </si>
  <si>
    <t>ICM</t>
  </si>
  <si>
    <t>DIVISION EMBRUJO</t>
  </si>
  <si>
    <t>CERRO AZUL</t>
  </si>
  <si>
    <t>POROMA S.A.C.</t>
  </si>
  <si>
    <t>CHALCO I</t>
  </si>
  <si>
    <t>NAZCA</t>
  </si>
  <si>
    <t>MARCONA</t>
  </si>
  <si>
    <t>DOE RUN PERU S.R.L. EN LIQUIDACION</t>
  </si>
  <si>
    <t>C.M.LA OROYA-REFINACION 1 Y 2</t>
  </si>
  <si>
    <t>LA OROYA</t>
  </si>
  <si>
    <t>COMPAÑIA MINERA QUIRUVILCA S.A.</t>
  </si>
  <si>
    <t>GOLD FIELDS LA CIMA S.A.</t>
  </si>
  <si>
    <t>MINERIA Y EXPORTACIONES S.A.C.</t>
  </si>
  <si>
    <t>EL INKA</t>
  </si>
  <si>
    <t>VISTA ALEGRE</t>
  </si>
  <si>
    <t>ANTAPACCAY 1</t>
  </si>
  <si>
    <t>PRODUCCIÓN MINERA METÁLICA DE COBRE (TMF) - 2013/2012</t>
  </si>
  <si>
    <t>ESPA GARCES ALVEAR FERNANDO SALCEDO</t>
  </si>
  <si>
    <t>ILUMINADA</t>
  </si>
  <si>
    <t>SAN JOSE DE LOS MOLINOS</t>
  </si>
  <si>
    <t>MINERA FERCAR E.I.R.L.</t>
  </si>
  <si>
    <t>RAQUEL</t>
  </si>
  <si>
    <t>YAUCA DEL ROSARIO</t>
  </si>
  <si>
    <t>ANTICONA</t>
  </si>
  <si>
    <t>CERRO LINDO</t>
  </si>
  <si>
    <t>ACUMULACION RAURA</t>
  </si>
  <si>
    <t>COBRIZA 1126</t>
  </si>
  <si>
    <t>ACUMULACION ISCAYCRUZ</t>
  </si>
  <si>
    <t>TOQUEPALA 1</t>
  </si>
  <si>
    <t>MINAS DE COBRE CHAPI</t>
  </si>
  <si>
    <t>COMPAÑIA MINERA ANCASH S.A.C.</t>
  </si>
  <si>
    <t>CARMELITA</t>
  </si>
  <si>
    <t>CATAC</t>
  </si>
  <si>
    <t>EMPRESA COMERCIALIZADORA DE MINERALES S.R.L.</t>
  </si>
  <si>
    <t>LA QUEBRADITA</t>
  </si>
  <si>
    <t>BELLA UNION</t>
  </si>
  <si>
    <t>SAGITARIO E.S.L. Nº 2</t>
  </si>
  <si>
    <t>OCTAVIO BERTOLERO S.A.</t>
  </si>
  <si>
    <t>ANGELA VITTORIA</t>
  </si>
  <si>
    <t>PROCESADORA SANTA ANA S.A.C.</t>
  </si>
  <si>
    <t>ZORRO I 2008</t>
  </si>
  <si>
    <t>MORADA</t>
  </si>
  <si>
    <t>EL PACIFICO DORADO S.A.C.</t>
  </si>
  <si>
    <t>MIRIAM PILAR UNO</t>
  </si>
  <si>
    <t>SANTA</t>
  </si>
  <si>
    <t>CACERES DEL PERU</t>
  </si>
  <si>
    <t>VOLCAN COMPAÑÍA MINERA S.A.A.</t>
  </si>
  <si>
    <t>MINERA AURIFERA HH PICKMANN E.I.R.L.</t>
  </si>
  <si>
    <t>JESUS</t>
  </si>
  <si>
    <t>MINERA CUPRIFERA G.J. PICKMANN E.I.R.L.</t>
  </si>
  <si>
    <t>NANCY</t>
  </si>
  <si>
    <t>MINERA FLORA JULIA S.R.L.</t>
  </si>
  <si>
    <t>LA PURISIMA NUMERO UNO-B</t>
  </si>
  <si>
    <t>LA PURISIMA Nº 10</t>
  </si>
  <si>
    <t>SANTA CECILIA</t>
  </si>
  <si>
    <t>HUACHOCOLPA UNO</t>
  </si>
  <si>
    <t>HUACHOCOLPA</t>
  </si>
  <si>
    <t>COMPAÑIA MINERA ANTAPACCAY S.A.</t>
  </si>
  <si>
    <t>LA MISERICORDIA</t>
  </si>
  <si>
    <t>TOTAL - SETIEMBRE</t>
  </si>
  <si>
    <t>TOTAL ACUMULADO ENERO - SETIEMBRE</t>
  </si>
  <si>
    <t>TOTAL COMPARADO ACUMULADO - ENERO - SETIEMBRE</t>
  </si>
  <si>
    <t>Var. % 2013/2012 - SETIEMBRE</t>
  </si>
  <si>
    <t>Var. % 2013/2012 - ENERO - SETIEMBRE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</si>
</sst>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3" fillId="0" borderId="0" xfId="0" applyFont="1" applyAlignment="1"/>
    <xf numFmtId="3" fontId="6" fillId="0" borderId="0" xfId="0" applyNumberFormat="1" applyFont="1" applyAlignment="1"/>
    <xf numFmtId="0" fontId="6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3" fontId="5" fillId="3" borderId="6" xfId="0" applyNumberFormat="1" applyFont="1" applyFill="1" applyBorder="1" applyAlignment="1">
      <alignment wrapText="1"/>
    </xf>
    <xf numFmtId="3" fontId="5" fillId="3" borderId="7" xfId="0" applyNumberFormat="1" applyFont="1" applyFill="1" applyBorder="1" applyAlignment="1">
      <alignment wrapText="1"/>
    </xf>
    <xf numFmtId="3" fontId="5" fillId="3" borderId="8" xfId="0" applyNumberFormat="1" applyFont="1" applyFill="1" applyBorder="1" applyAlignment="1">
      <alignment wrapText="1"/>
    </xf>
    <xf numFmtId="4" fontId="2" fillId="0" borderId="3" xfId="0" applyNumberFormat="1" applyFont="1" applyBorder="1"/>
    <xf numFmtId="3" fontId="6" fillId="0" borderId="3" xfId="0" applyNumberFormat="1" applyFont="1" applyBorder="1" applyAlignment="1"/>
    <xf numFmtId="4" fontId="5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2" fillId="0" borderId="5" xfId="0" applyNumberFormat="1" applyFont="1" applyBorder="1"/>
    <xf numFmtId="3" fontId="6" fillId="0" borderId="5" xfId="0" applyNumberFormat="1" applyFont="1" applyBorder="1" applyAlignment="1"/>
    <xf numFmtId="4" fontId="5" fillId="3" borderId="5" xfId="0" applyNumberFormat="1" applyFont="1" applyFill="1" applyBorder="1"/>
    <xf numFmtId="4" fontId="5" fillId="3" borderId="11" xfId="0" applyNumberFormat="1" applyFont="1" applyFill="1" applyBorder="1"/>
    <xf numFmtId="4" fontId="5" fillId="3" borderId="8" xfId="0" applyNumberFormat="1" applyFont="1" applyFill="1" applyBorder="1"/>
    <xf numFmtId="4" fontId="2" fillId="0" borderId="3" xfId="0" quotePrefix="1" applyNumberFormat="1" applyFont="1" applyBorder="1" applyAlignment="1">
      <alignment horizontal="right"/>
    </xf>
    <xf numFmtId="4" fontId="2" fillId="0" borderId="5" xfId="0" quotePrefix="1" applyNumberFormat="1" applyFont="1" applyBorder="1" applyAlignment="1">
      <alignment horizontal="right"/>
    </xf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/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4" borderId="0" xfId="0" applyFill="1" applyAlignment="1"/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8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8.7109375" style="1" customWidth="1"/>
    <col min="2" max="2" width="14" style="1" bestFit="1" customWidth="1"/>
    <col min="3" max="3" width="32.7109375" style="1" bestFit="1" customWidth="1"/>
    <col min="4" max="4" width="73.5703125" style="1" bestFit="1" customWidth="1"/>
    <col min="5" max="5" width="35.5703125" style="1" bestFit="1" customWidth="1"/>
    <col min="6" max="6" width="16.5703125" style="1" customWidth="1"/>
    <col min="7" max="7" width="26.71093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515625" style="1" bestFit="1" customWidth="1"/>
    <col min="22" max="22" width="14.140625" style="1" customWidth="1"/>
    <col min="23" max="16384" width="11.42578125" style="1"/>
  </cols>
  <sheetData>
    <row r="1" spans="1:22" ht="18" x14ac:dyDescent="0.25">
      <c r="A1" s="47" t="s">
        <v>227</v>
      </c>
    </row>
    <row r="2" spans="1:22" ht="13.5" thickBot="1" x14ac:dyDescent="0.25">
      <c r="A2" s="54"/>
    </row>
    <row r="3" spans="1:22" customFormat="1" ht="13.5" thickBot="1" x14ac:dyDescent="0.25">
      <c r="A3" s="49"/>
      <c r="I3" s="58">
        <v>2013</v>
      </c>
      <c r="J3" s="59"/>
      <c r="K3" s="59"/>
      <c r="L3" s="59"/>
      <c r="M3" s="59"/>
      <c r="N3" s="60"/>
      <c r="O3" s="58">
        <v>2012</v>
      </c>
      <c r="P3" s="59"/>
      <c r="Q3" s="59"/>
      <c r="R3" s="59"/>
      <c r="S3" s="59"/>
      <c r="T3" s="60"/>
      <c r="U3" s="5"/>
      <c r="V3" s="5"/>
    </row>
    <row r="4" spans="1:22" customFormat="1" ht="73.5" customHeight="1" x14ac:dyDescent="0.2">
      <c r="A4" s="50" t="s">
        <v>0</v>
      </c>
      <c r="B4" s="30" t="s">
        <v>1</v>
      </c>
      <c r="C4" s="30" t="s">
        <v>11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50" t="s">
        <v>12</v>
      </c>
      <c r="J4" s="30" t="s">
        <v>7</v>
      </c>
      <c r="K4" s="30" t="s">
        <v>270</v>
      </c>
      <c r="L4" s="30" t="s">
        <v>13</v>
      </c>
      <c r="M4" s="30" t="s">
        <v>8</v>
      </c>
      <c r="N4" s="51" t="s">
        <v>271</v>
      </c>
      <c r="O4" s="50" t="s">
        <v>14</v>
      </c>
      <c r="P4" s="30" t="s">
        <v>15</v>
      </c>
      <c r="Q4" s="30" t="s">
        <v>270</v>
      </c>
      <c r="R4" s="30" t="s">
        <v>16</v>
      </c>
      <c r="S4" s="30" t="s">
        <v>17</v>
      </c>
      <c r="T4" s="51" t="s">
        <v>272</v>
      </c>
      <c r="U4" s="52" t="s">
        <v>273</v>
      </c>
      <c r="V4" s="51" t="s">
        <v>274</v>
      </c>
    </row>
    <row r="5" spans="1:22" x14ac:dyDescent="0.2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2"/>
    </row>
    <row r="6" spans="1:22" ht="15" x14ac:dyDescent="0.2">
      <c r="A6" s="43" t="s">
        <v>9</v>
      </c>
      <c r="B6" s="40" t="s">
        <v>41</v>
      </c>
      <c r="C6" s="40" t="s">
        <v>42</v>
      </c>
      <c r="D6" s="40" t="s">
        <v>43</v>
      </c>
      <c r="E6" s="40" t="s">
        <v>44</v>
      </c>
      <c r="F6" s="40" t="s">
        <v>45</v>
      </c>
      <c r="G6" s="40" t="s">
        <v>46</v>
      </c>
      <c r="H6" s="44" t="s">
        <v>47</v>
      </c>
      <c r="I6" s="45">
        <v>0</v>
      </c>
      <c r="J6" s="41">
        <v>0</v>
      </c>
      <c r="K6" s="42">
        <v>0</v>
      </c>
      <c r="L6" s="41">
        <v>10.022644</v>
      </c>
      <c r="M6" s="41">
        <v>26.168151999999999</v>
      </c>
      <c r="N6" s="46">
        <v>36.190795999999999</v>
      </c>
      <c r="O6" s="45">
        <v>0</v>
      </c>
      <c r="P6" s="41">
        <v>1.786</v>
      </c>
      <c r="Q6" s="42">
        <v>1.786</v>
      </c>
      <c r="R6" s="41">
        <v>0</v>
      </c>
      <c r="S6" s="41">
        <v>32.902230000000003</v>
      </c>
      <c r="T6" s="46">
        <v>32.902230000000003</v>
      </c>
      <c r="U6" s="38" t="s">
        <v>29</v>
      </c>
      <c r="V6" s="33">
        <f>+((N6/T6)-1)*100</f>
        <v>9.9949638671907426</v>
      </c>
    </row>
    <row r="7" spans="1:22" ht="15" x14ac:dyDescent="0.2">
      <c r="A7" s="43" t="s">
        <v>9</v>
      </c>
      <c r="B7" s="40" t="s">
        <v>41</v>
      </c>
      <c r="C7" s="40" t="s">
        <v>39</v>
      </c>
      <c r="D7" s="40" t="s">
        <v>49</v>
      </c>
      <c r="E7" s="40" t="s">
        <v>50</v>
      </c>
      <c r="F7" s="40" t="s">
        <v>51</v>
      </c>
      <c r="G7" s="40" t="s">
        <v>52</v>
      </c>
      <c r="H7" s="44" t="s">
        <v>53</v>
      </c>
      <c r="I7" s="45">
        <v>14.621385</v>
      </c>
      <c r="J7" s="41">
        <v>30.453529</v>
      </c>
      <c r="K7" s="42">
        <v>45.074914</v>
      </c>
      <c r="L7" s="41">
        <v>136.234084</v>
      </c>
      <c r="M7" s="41">
        <v>298.784291</v>
      </c>
      <c r="N7" s="46">
        <v>435.01837499999999</v>
      </c>
      <c r="O7" s="45">
        <v>0</v>
      </c>
      <c r="P7" s="41">
        <v>20.159172000000002</v>
      </c>
      <c r="Q7" s="42">
        <v>20.159172000000002</v>
      </c>
      <c r="R7" s="41">
        <v>0</v>
      </c>
      <c r="S7" s="41">
        <v>368.54259000000002</v>
      </c>
      <c r="T7" s="46">
        <v>368.54259000000002</v>
      </c>
      <c r="U7" s="38" t="s">
        <v>29</v>
      </c>
      <c r="V7" s="33">
        <f t="shared" ref="V7:V12" si="0">+((N7/T7)-1)*100</f>
        <v>18.037477025382586</v>
      </c>
    </row>
    <row r="8" spans="1:22" ht="15" x14ac:dyDescent="0.2">
      <c r="A8" s="43" t="s">
        <v>9</v>
      </c>
      <c r="B8" s="40" t="s">
        <v>41</v>
      </c>
      <c r="C8" s="40" t="s">
        <v>39</v>
      </c>
      <c r="D8" s="40" t="s">
        <v>54</v>
      </c>
      <c r="E8" s="40" t="s">
        <v>57</v>
      </c>
      <c r="F8" s="40" t="s">
        <v>58</v>
      </c>
      <c r="G8" s="40" t="s">
        <v>59</v>
      </c>
      <c r="H8" s="44" t="s">
        <v>60</v>
      </c>
      <c r="I8" s="45">
        <v>0</v>
      </c>
      <c r="J8" s="41">
        <v>34.120964999999998</v>
      </c>
      <c r="K8" s="42">
        <v>34.120964999999998</v>
      </c>
      <c r="L8" s="41">
        <v>0</v>
      </c>
      <c r="M8" s="41">
        <v>303.74611499999997</v>
      </c>
      <c r="N8" s="46">
        <v>303.74611499999997</v>
      </c>
      <c r="O8" s="45">
        <v>0</v>
      </c>
      <c r="P8" s="41">
        <v>30.027979999999999</v>
      </c>
      <c r="Q8" s="42">
        <v>30.027979999999999</v>
      </c>
      <c r="R8" s="41">
        <v>0</v>
      </c>
      <c r="S8" s="41">
        <v>281.06851899999998</v>
      </c>
      <c r="T8" s="46">
        <v>281.06851899999998</v>
      </c>
      <c r="U8" s="27">
        <f t="shared" ref="U8:U12" si="1">+((K8/Q8)-1)*100</f>
        <v>13.630570554529475</v>
      </c>
      <c r="V8" s="33">
        <f t="shared" si="0"/>
        <v>8.0683514755346852</v>
      </c>
    </row>
    <row r="9" spans="1:22" ht="15" x14ac:dyDescent="0.2">
      <c r="A9" s="43" t="s">
        <v>9</v>
      </c>
      <c r="B9" s="40" t="s">
        <v>41</v>
      </c>
      <c r="C9" s="40" t="s">
        <v>39</v>
      </c>
      <c r="D9" s="40" t="s">
        <v>54</v>
      </c>
      <c r="E9" s="40" t="s">
        <v>55</v>
      </c>
      <c r="F9" s="40" t="s">
        <v>56</v>
      </c>
      <c r="G9" s="40" t="s">
        <v>55</v>
      </c>
      <c r="H9" s="44" t="s">
        <v>55</v>
      </c>
      <c r="I9" s="45">
        <v>0</v>
      </c>
      <c r="J9" s="41">
        <v>0</v>
      </c>
      <c r="K9" s="42">
        <v>0</v>
      </c>
      <c r="L9" s="41">
        <v>0</v>
      </c>
      <c r="M9" s="41">
        <v>0</v>
      </c>
      <c r="N9" s="46">
        <v>0</v>
      </c>
      <c r="O9" s="45">
        <v>3.207341</v>
      </c>
      <c r="P9" s="41">
        <v>0</v>
      </c>
      <c r="Q9" s="42">
        <v>3.207341</v>
      </c>
      <c r="R9" s="41">
        <v>17.553412000000002</v>
      </c>
      <c r="S9" s="41">
        <v>0</v>
      </c>
      <c r="T9" s="46">
        <v>17.553412000000002</v>
      </c>
      <c r="U9" s="38" t="s">
        <v>29</v>
      </c>
      <c r="V9" s="39" t="s">
        <v>29</v>
      </c>
    </row>
    <row r="10" spans="1:22" ht="15" x14ac:dyDescent="0.2">
      <c r="A10" s="43" t="s">
        <v>9</v>
      </c>
      <c r="B10" s="40" t="s">
        <v>61</v>
      </c>
      <c r="C10" s="40" t="s">
        <v>39</v>
      </c>
      <c r="D10" s="40" t="s">
        <v>54</v>
      </c>
      <c r="E10" s="40" t="s">
        <v>55</v>
      </c>
      <c r="F10" s="40" t="s">
        <v>56</v>
      </c>
      <c r="G10" s="40" t="s">
        <v>55</v>
      </c>
      <c r="H10" s="44" t="s">
        <v>55</v>
      </c>
      <c r="I10" s="45">
        <v>0</v>
      </c>
      <c r="J10" s="41">
        <v>0</v>
      </c>
      <c r="K10" s="42">
        <v>0</v>
      </c>
      <c r="L10" s="41">
        <v>0</v>
      </c>
      <c r="M10" s="41">
        <v>0</v>
      </c>
      <c r="N10" s="46">
        <v>0</v>
      </c>
      <c r="O10" s="45">
        <v>0</v>
      </c>
      <c r="P10" s="41">
        <v>3.1000000000000001E-5</v>
      </c>
      <c r="Q10" s="42">
        <v>3.1000000000000001E-5</v>
      </c>
      <c r="R10" s="41">
        <v>0</v>
      </c>
      <c r="S10" s="41">
        <v>3.1000000000000001E-5</v>
      </c>
      <c r="T10" s="46">
        <v>3.1000000000000001E-5</v>
      </c>
      <c r="U10" s="38" t="s">
        <v>29</v>
      </c>
      <c r="V10" s="39" t="s">
        <v>29</v>
      </c>
    </row>
    <row r="11" spans="1:22" ht="15" x14ac:dyDescent="0.2">
      <c r="A11" s="43" t="s">
        <v>9</v>
      </c>
      <c r="B11" s="40" t="s">
        <v>41</v>
      </c>
      <c r="C11" s="40" t="s">
        <v>39</v>
      </c>
      <c r="D11" s="40" t="s">
        <v>241</v>
      </c>
      <c r="E11" s="53" t="s">
        <v>242</v>
      </c>
      <c r="F11" s="40" t="s">
        <v>45</v>
      </c>
      <c r="G11" s="40" t="s">
        <v>143</v>
      </c>
      <c r="H11" s="44" t="s">
        <v>243</v>
      </c>
      <c r="I11" s="45">
        <v>0</v>
      </c>
      <c r="J11" s="41">
        <v>0</v>
      </c>
      <c r="K11" s="42">
        <v>0</v>
      </c>
      <c r="L11" s="41">
        <v>10.614599999999999</v>
      </c>
      <c r="M11" s="41">
        <v>0</v>
      </c>
      <c r="N11" s="46">
        <v>10.614599999999999</v>
      </c>
      <c r="O11" s="45">
        <v>0</v>
      </c>
      <c r="P11" s="41">
        <v>0</v>
      </c>
      <c r="Q11" s="42">
        <v>0</v>
      </c>
      <c r="R11" s="41">
        <v>27.440822000000001</v>
      </c>
      <c r="S11" s="41">
        <v>15.826012</v>
      </c>
      <c r="T11" s="46">
        <v>43.266834000000003</v>
      </c>
      <c r="U11" s="38" t="s">
        <v>29</v>
      </c>
      <c r="V11" s="33">
        <f t="shared" si="0"/>
        <v>-75.467121074770589</v>
      </c>
    </row>
    <row r="12" spans="1:22" ht="15" x14ac:dyDescent="0.2">
      <c r="A12" s="43" t="s">
        <v>9</v>
      </c>
      <c r="B12" s="40" t="s">
        <v>41</v>
      </c>
      <c r="C12" s="40" t="s">
        <v>39</v>
      </c>
      <c r="D12" s="40" t="s">
        <v>64</v>
      </c>
      <c r="E12" s="40" t="s">
        <v>65</v>
      </c>
      <c r="F12" s="40" t="s">
        <v>45</v>
      </c>
      <c r="G12" s="40" t="s">
        <v>66</v>
      </c>
      <c r="H12" s="44" t="s">
        <v>67</v>
      </c>
      <c r="I12" s="45">
        <v>39472.225400000003</v>
      </c>
      <c r="J12" s="41">
        <v>442.80329999999998</v>
      </c>
      <c r="K12" s="42">
        <v>39915.028700000003</v>
      </c>
      <c r="L12" s="41">
        <v>312783.70740000001</v>
      </c>
      <c r="M12" s="41">
        <v>13457.657800000001</v>
      </c>
      <c r="N12" s="46">
        <v>326241.3652</v>
      </c>
      <c r="O12" s="45">
        <v>43462.489600000001</v>
      </c>
      <c r="P12" s="41">
        <v>1468.9648</v>
      </c>
      <c r="Q12" s="42">
        <v>44931.454400000002</v>
      </c>
      <c r="R12" s="41">
        <v>324493.9975</v>
      </c>
      <c r="S12" s="41">
        <v>13175.506100000001</v>
      </c>
      <c r="T12" s="46">
        <v>337669.5036</v>
      </c>
      <c r="U12" s="27">
        <f t="shared" si="1"/>
        <v>-11.164619011308918</v>
      </c>
      <c r="V12" s="33">
        <f t="shared" si="0"/>
        <v>-3.3844153167997271</v>
      </c>
    </row>
    <row r="13" spans="1:22" ht="15" x14ac:dyDescent="0.2">
      <c r="A13" s="43" t="s">
        <v>9</v>
      </c>
      <c r="B13" s="40" t="s">
        <v>41</v>
      </c>
      <c r="C13" s="40" t="s">
        <v>39</v>
      </c>
      <c r="D13" s="40" t="s">
        <v>268</v>
      </c>
      <c r="E13" s="40" t="s">
        <v>226</v>
      </c>
      <c r="F13" s="40" t="s">
        <v>198</v>
      </c>
      <c r="G13" s="40" t="s">
        <v>199</v>
      </c>
      <c r="H13" s="44" t="s">
        <v>199</v>
      </c>
      <c r="I13" s="45">
        <v>10982.12535</v>
      </c>
      <c r="J13" s="41">
        <v>0</v>
      </c>
      <c r="K13" s="42">
        <v>10982.12535</v>
      </c>
      <c r="L13" s="41">
        <v>107624.17277999999</v>
      </c>
      <c r="M13" s="41">
        <v>0</v>
      </c>
      <c r="N13" s="46">
        <v>107624.17277999999</v>
      </c>
      <c r="O13" s="45">
        <v>0</v>
      </c>
      <c r="P13" s="41">
        <v>0</v>
      </c>
      <c r="Q13" s="42">
        <v>0</v>
      </c>
      <c r="R13" s="41">
        <v>0</v>
      </c>
      <c r="S13" s="41">
        <v>0</v>
      </c>
      <c r="T13" s="46">
        <v>0</v>
      </c>
      <c r="U13" s="38" t="s">
        <v>29</v>
      </c>
      <c r="V13" s="39" t="s">
        <v>29</v>
      </c>
    </row>
    <row r="14" spans="1:22" ht="15" x14ac:dyDescent="0.2">
      <c r="A14" s="43" t="s">
        <v>9</v>
      </c>
      <c r="B14" s="40" t="s">
        <v>61</v>
      </c>
      <c r="C14" s="40" t="s">
        <v>39</v>
      </c>
      <c r="D14" s="40" t="s">
        <v>268</v>
      </c>
      <c r="E14" s="53" t="s">
        <v>200</v>
      </c>
      <c r="F14" s="40" t="s">
        <v>198</v>
      </c>
      <c r="G14" s="40" t="s">
        <v>199</v>
      </c>
      <c r="H14" s="44" t="s">
        <v>199</v>
      </c>
      <c r="I14" s="45">
        <v>1036</v>
      </c>
      <c r="J14" s="41">
        <v>0</v>
      </c>
      <c r="K14" s="42">
        <v>1036</v>
      </c>
      <c r="L14" s="41">
        <v>11852.94</v>
      </c>
      <c r="M14" s="41">
        <v>0</v>
      </c>
      <c r="N14" s="46">
        <v>11852.94</v>
      </c>
      <c r="O14" s="45">
        <v>922.98</v>
      </c>
      <c r="P14" s="41">
        <v>0</v>
      </c>
      <c r="Q14" s="42">
        <v>922.98</v>
      </c>
      <c r="R14" s="41">
        <v>5761.54</v>
      </c>
      <c r="S14" s="41">
        <v>0</v>
      </c>
      <c r="T14" s="46">
        <v>5761.54</v>
      </c>
      <c r="U14" s="27">
        <f t="shared" ref="U14:U76" si="2">+((K14/Q14)-1)*100</f>
        <v>12.245119070835763</v>
      </c>
      <c r="V14" s="39" t="s">
        <v>29</v>
      </c>
    </row>
    <row r="15" spans="1:22" ht="15" x14ac:dyDescent="0.2">
      <c r="A15" s="43" t="s">
        <v>9</v>
      </c>
      <c r="B15" s="40" t="s">
        <v>208</v>
      </c>
      <c r="C15" s="40" t="s">
        <v>39</v>
      </c>
      <c r="D15" s="40" t="s">
        <v>268</v>
      </c>
      <c r="E15" s="40" t="s">
        <v>197</v>
      </c>
      <c r="F15" s="40" t="s">
        <v>198</v>
      </c>
      <c r="G15" s="40" t="s">
        <v>199</v>
      </c>
      <c r="H15" s="44" t="s">
        <v>199</v>
      </c>
      <c r="I15" s="45">
        <v>0</v>
      </c>
      <c r="J15" s="41">
        <v>0</v>
      </c>
      <c r="K15" s="42">
        <v>0</v>
      </c>
      <c r="L15" s="41">
        <v>0</v>
      </c>
      <c r="M15" s="41">
        <v>0.75424199999999997</v>
      </c>
      <c r="N15" s="46">
        <v>0.75424199999999997</v>
      </c>
      <c r="O15" s="45">
        <v>0</v>
      </c>
      <c r="P15" s="41">
        <v>3.6517550000000001</v>
      </c>
      <c r="Q15" s="42">
        <v>3.6517550000000001</v>
      </c>
      <c r="R15" s="41">
        <v>0</v>
      </c>
      <c r="S15" s="41">
        <v>24.668216000000001</v>
      </c>
      <c r="T15" s="46">
        <v>24.668216000000001</v>
      </c>
      <c r="U15" s="38" t="s">
        <v>29</v>
      </c>
      <c r="V15" s="33">
        <f t="shared" ref="V15:V76" si="3">+((N15/T15)-1)*100</f>
        <v>-96.942454209092375</v>
      </c>
    </row>
    <row r="16" spans="1:22" ht="15" x14ac:dyDescent="0.2">
      <c r="A16" s="43" t="s">
        <v>9</v>
      </c>
      <c r="B16" s="40" t="s">
        <v>41</v>
      </c>
      <c r="C16" s="40" t="s">
        <v>39</v>
      </c>
      <c r="D16" s="40" t="s">
        <v>268</v>
      </c>
      <c r="E16" s="40" t="s">
        <v>197</v>
      </c>
      <c r="F16" s="40" t="s">
        <v>198</v>
      </c>
      <c r="G16" s="40" t="s">
        <v>199</v>
      </c>
      <c r="H16" s="44" t="s">
        <v>199</v>
      </c>
      <c r="I16" s="45">
        <v>0</v>
      </c>
      <c r="J16" s="41">
        <v>0</v>
      </c>
      <c r="K16" s="42">
        <v>0</v>
      </c>
      <c r="L16" s="41">
        <v>0</v>
      </c>
      <c r="M16" s="41">
        <v>0</v>
      </c>
      <c r="N16" s="46">
        <v>0</v>
      </c>
      <c r="O16" s="45">
        <v>3434.3575999999998</v>
      </c>
      <c r="P16" s="41">
        <v>0</v>
      </c>
      <c r="Q16" s="42">
        <v>3434.3575999999998</v>
      </c>
      <c r="R16" s="41">
        <v>25550.04032</v>
      </c>
      <c r="S16" s="41">
        <v>0</v>
      </c>
      <c r="T16" s="46">
        <v>25550.04032</v>
      </c>
      <c r="U16" s="38" t="s">
        <v>29</v>
      </c>
      <c r="V16" s="39" t="s">
        <v>29</v>
      </c>
    </row>
    <row r="17" spans="1:22" ht="15" x14ac:dyDescent="0.2">
      <c r="A17" s="43" t="s">
        <v>9</v>
      </c>
      <c r="B17" s="40" t="s">
        <v>41</v>
      </c>
      <c r="C17" s="40" t="s">
        <v>39</v>
      </c>
      <c r="D17" s="40" t="s">
        <v>68</v>
      </c>
      <c r="E17" s="53" t="s">
        <v>70</v>
      </c>
      <c r="F17" s="40" t="s">
        <v>62</v>
      </c>
      <c r="G17" s="40" t="s">
        <v>63</v>
      </c>
      <c r="H17" s="44" t="s">
        <v>70</v>
      </c>
      <c r="I17" s="45">
        <v>57.592964000000002</v>
      </c>
      <c r="J17" s="41">
        <v>26.379655</v>
      </c>
      <c r="K17" s="42">
        <v>83.972618999999995</v>
      </c>
      <c r="L17" s="41">
        <v>516.23766000000001</v>
      </c>
      <c r="M17" s="41">
        <v>175.77422899999999</v>
      </c>
      <c r="N17" s="46">
        <v>692.011889</v>
      </c>
      <c r="O17" s="45">
        <v>47.134242</v>
      </c>
      <c r="P17" s="41">
        <v>17.535575999999999</v>
      </c>
      <c r="Q17" s="42">
        <v>64.669818000000006</v>
      </c>
      <c r="R17" s="41">
        <v>529.04032700000005</v>
      </c>
      <c r="S17" s="41">
        <v>138.24748</v>
      </c>
      <c r="T17" s="46">
        <v>667.28780700000004</v>
      </c>
      <c r="U17" s="27">
        <f t="shared" si="2"/>
        <v>29.84823770495224</v>
      </c>
      <c r="V17" s="33">
        <f t="shared" si="3"/>
        <v>3.7051601633715903</v>
      </c>
    </row>
    <row r="18" spans="1:22" ht="15" x14ac:dyDescent="0.2">
      <c r="A18" s="43" t="s">
        <v>9</v>
      </c>
      <c r="B18" s="40" t="s">
        <v>41</v>
      </c>
      <c r="C18" s="40" t="s">
        <v>39</v>
      </c>
      <c r="D18" s="40" t="s">
        <v>68</v>
      </c>
      <c r="E18" s="40" t="s">
        <v>234</v>
      </c>
      <c r="F18" s="40" t="s">
        <v>62</v>
      </c>
      <c r="G18" s="40" t="s">
        <v>63</v>
      </c>
      <c r="H18" s="44" t="s">
        <v>63</v>
      </c>
      <c r="I18" s="45">
        <v>40.198203999999997</v>
      </c>
      <c r="J18" s="41">
        <v>30.189167999999999</v>
      </c>
      <c r="K18" s="42">
        <v>70.387371999999999</v>
      </c>
      <c r="L18" s="41">
        <v>412.84101099999998</v>
      </c>
      <c r="M18" s="41">
        <v>235.56926899999999</v>
      </c>
      <c r="N18" s="46">
        <v>648.41027999999994</v>
      </c>
      <c r="O18" s="45">
        <v>29.785209999999999</v>
      </c>
      <c r="P18" s="41">
        <v>33.434635999999998</v>
      </c>
      <c r="Q18" s="42">
        <v>63.219845999999997</v>
      </c>
      <c r="R18" s="41">
        <v>275.13905099999999</v>
      </c>
      <c r="S18" s="41">
        <v>271.30284599999999</v>
      </c>
      <c r="T18" s="46">
        <v>546.44189700000004</v>
      </c>
      <c r="U18" s="27">
        <f t="shared" si="2"/>
        <v>11.337461973570772</v>
      </c>
      <c r="V18" s="33">
        <f t="shared" si="3"/>
        <v>18.660425483443465</v>
      </c>
    </row>
    <row r="19" spans="1:22" ht="15" x14ac:dyDescent="0.2">
      <c r="A19" s="43" t="s">
        <v>9</v>
      </c>
      <c r="B19" s="40" t="s">
        <v>41</v>
      </c>
      <c r="C19" s="40" t="s">
        <v>39</v>
      </c>
      <c r="D19" s="40" t="s">
        <v>68</v>
      </c>
      <c r="E19" s="40" t="s">
        <v>69</v>
      </c>
      <c r="F19" s="40" t="s">
        <v>62</v>
      </c>
      <c r="G19" s="40" t="s">
        <v>63</v>
      </c>
      <c r="H19" s="44" t="s">
        <v>63</v>
      </c>
      <c r="I19" s="45">
        <v>74.431188000000006</v>
      </c>
      <c r="J19" s="41">
        <v>4.7736879999999999</v>
      </c>
      <c r="K19" s="42">
        <v>79.204875999999999</v>
      </c>
      <c r="L19" s="41">
        <v>573.06996600000002</v>
      </c>
      <c r="M19" s="41">
        <v>44.202230999999998</v>
      </c>
      <c r="N19" s="46">
        <v>617.27219700000001</v>
      </c>
      <c r="O19" s="45">
        <v>63.541128</v>
      </c>
      <c r="P19" s="41">
        <v>6.3622800000000002</v>
      </c>
      <c r="Q19" s="42">
        <v>69.903407999999999</v>
      </c>
      <c r="R19" s="41">
        <v>323.57693399999999</v>
      </c>
      <c r="S19" s="41">
        <v>42.559280000000001</v>
      </c>
      <c r="T19" s="46">
        <v>366.136214</v>
      </c>
      <c r="U19" s="27">
        <f t="shared" si="2"/>
        <v>13.306172425813623</v>
      </c>
      <c r="V19" s="33">
        <f t="shared" si="3"/>
        <v>68.590861378164576</v>
      </c>
    </row>
    <row r="20" spans="1:22" ht="15" x14ac:dyDescent="0.2">
      <c r="A20" s="43" t="s">
        <v>9</v>
      </c>
      <c r="B20" s="40" t="s">
        <v>41</v>
      </c>
      <c r="C20" s="40" t="s">
        <v>39</v>
      </c>
      <c r="D20" s="40" t="s">
        <v>71</v>
      </c>
      <c r="E20" s="40" t="s">
        <v>72</v>
      </c>
      <c r="F20" s="40" t="s">
        <v>73</v>
      </c>
      <c r="G20" s="40" t="s">
        <v>73</v>
      </c>
      <c r="H20" s="44" t="s">
        <v>74</v>
      </c>
      <c r="I20" s="45">
        <v>135.60125500000001</v>
      </c>
      <c r="J20" s="41">
        <v>128.59409199999999</v>
      </c>
      <c r="K20" s="42">
        <v>264.19534700000003</v>
      </c>
      <c r="L20" s="41">
        <v>1109.105753</v>
      </c>
      <c r="M20" s="41">
        <v>982.31429300000002</v>
      </c>
      <c r="N20" s="46">
        <v>2091.4200460000002</v>
      </c>
      <c r="O20" s="45">
        <v>103.61637</v>
      </c>
      <c r="P20" s="41">
        <v>100.740087</v>
      </c>
      <c r="Q20" s="42">
        <v>204.35645700000001</v>
      </c>
      <c r="R20" s="41">
        <v>943.85883000000001</v>
      </c>
      <c r="S20" s="41">
        <v>873.41931599999998</v>
      </c>
      <c r="T20" s="46">
        <v>1817.2781460000001</v>
      </c>
      <c r="U20" s="27">
        <f t="shared" si="2"/>
        <v>29.281624313931044</v>
      </c>
      <c r="V20" s="33">
        <f t="shared" si="3"/>
        <v>15.085302192370055</v>
      </c>
    </row>
    <row r="21" spans="1:22" ht="15" x14ac:dyDescent="0.2">
      <c r="A21" s="43" t="s">
        <v>9</v>
      </c>
      <c r="B21" s="40" t="s">
        <v>41</v>
      </c>
      <c r="C21" s="40" t="s">
        <v>39</v>
      </c>
      <c r="D21" s="40" t="s">
        <v>75</v>
      </c>
      <c r="E21" s="53" t="s">
        <v>76</v>
      </c>
      <c r="F21" s="40" t="s">
        <v>62</v>
      </c>
      <c r="G21" s="40" t="s">
        <v>63</v>
      </c>
      <c r="H21" s="44" t="s">
        <v>63</v>
      </c>
      <c r="I21" s="45">
        <v>281.22915599999999</v>
      </c>
      <c r="J21" s="41">
        <v>0</v>
      </c>
      <c r="K21" s="42">
        <v>281.22915599999999</v>
      </c>
      <c r="L21" s="41">
        <v>1637.2720340000001</v>
      </c>
      <c r="M21" s="41">
        <v>0</v>
      </c>
      <c r="N21" s="46">
        <v>1637.2720340000001</v>
      </c>
      <c r="O21" s="45">
        <v>182.10446200000001</v>
      </c>
      <c r="P21" s="41">
        <v>0</v>
      </c>
      <c r="Q21" s="42">
        <v>182.10446200000001</v>
      </c>
      <c r="R21" s="41">
        <v>1973.7617540000001</v>
      </c>
      <c r="S21" s="41">
        <v>0</v>
      </c>
      <c r="T21" s="46">
        <v>1973.7617540000001</v>
      </c>
      <c r="U21" s="27">
        <f t="shared" si="2"/>
        <v>54.43287490671149</v>
      </c>
      <c r="V21" s="33">
        <f t="shared" si="3"/>
        <v>-17.04814268075031</v>
      </c>
    </row>
    <row r="22" spans="1:22" ht="15" x14ac:dyDescent="0.2">
      <c r="A22" s="43" t="s">
        <v>9</v>
      </c>
      <c r="B22" s="40" t="s">
        <v>41</v>
      </c>
      <c r="C22" s="40" t="s">
        <v>39</v>
      </c>
      <c r="D22" s="40" t="s">
        <v>77</v>
      </c>
      <c r="E22" s="53" t="s">
        <v>266</v>
      </c>
      <c r="F22" s="40" t="s">
        <v>58</v>
      </c>
      <c r="G22" s="40" t="s">
        <v>58</v>
      </c>
      <c r="H22" s="44" t="s">
        <v>267</v>
      </c>
      <c r="I22" s="45">
        <v>74.440926000000005</v>
      </c>
      <c r="J22" s="41">
        <v>54.385195000000003</v>
      </c>
      <c r="K22" s="42">
        <v>128.826121</v>
      </c>
      <c r="L22" s="41">
        <v>90.476417999999995</v>
      </c>
      <c r="M22" s="41">
        <v>66.370469999999997</v>
      </c>
      <c r="N22" s="46">
        <v>156.84688800000001</v>
      </c>
      <c r="O22" s="45">
        <v>0</v>
      </c>
      <c r="P22" s="41">
        <v>0</v>
      </c>
      <c r="Q22" s="42">
        <v>0</v>
      </c>
      <c r="R22" s="41">
        <v>0</v>
      </c>
      <c r="S22" s="41">
        <v>0</v>
      </c>
      <c r="T22" s="46">
        <v>0</v>
      </c>
      <c r="U22" s="38" t="s">
        <v>29</v>
      </c>
      <c r="V22" s="39" t="s">
        <v>29</v>
      </c>
    </row>
    <row r="23" spans="1:22" ht="15" x14ac:dyDescent="0.2">
      <c r="A23" s="43" t="s">
        <v>9</v>
      </c>
      <c r="B23" s="40" t="s">
        <v>41</v>
      </c>
      <c r="C23" s="40" t="s">
        <v>39</v>
      </c>
      <c r="D23" s="40" t="s">
        <v>77</v>
      </c>
      <c r="E23" s="40" t="s">
        <v>78</v>
      </c>
      <c r="F23" s="40" t="s">
        <v>45</v>
      </c>
      <c r="G23" s="40" t="s">
        <v>79</v>
      </c>
      <c r="H23" s="44" t="s">
        <v>80</v>
      </c>
      <c r="I23" s="45">
        <v>0</v>
      </c>
      <c r="J23" s="41">
        <v>0</v>
      </c>
      <c r="K23" s="42">
        <v>0</v>
      </c>
      <c r="L23" s="41">
        <v>0</v>
      </c>
      <c r="M23" s="41">
        <v>0</v>
      </c>
      <c r="N23" s="46">
        <v>0</v>
      </c>
      <c r="O23" s="45">
        <v>0</v>
      </c>
      <c r="P23" s="41">
        <v>0</v>
      </c>
      <c r="Q23" s="42">
        <v>0</v>
      </c>
      <c r="R23" s="41">
        <v>97.890679000000006</v>
      </c>
      <c r="S23" s="41">
        <v>21.099354000000002</v>
      </c>
      <c r="T23" s="46">
        <v>118.990033</v>
      </c>
      <c r="U23" s="38" t="s">
        <v>29</v>
      </c>
      <c r="V23" s="39" t="s">
        <v>29</v>
      </c>
    </row>
    <row r="24" spans="1:22" ht="15" x14ac:dyDescent="0.2">
      <c r="A24" s="43" t="s">
        <v>9</v>
      </c>
      <c r="B24" s="40" t="s">
        <v>41</v>
      </c>
      <c r="C24" s="40" t="s">
        <v>39</v>
      </c>
      <c r="D24" s="40" t="s">
        <v>81</v>
      </c>
      <c r="E24" s="40" t="s">
        <v>203</v>
      </c>
      <c r="F24" s="40" t="s">
        <v>20</v>
      </c>
      <c r="G24" s="40" t="s">
        <v>82</v>
      </c>
      <c r="H24" s="44" t="s">
        <v>204</v>
      </c>
      <c r="I24" s="45">
        <v>1510.196128</v>
      </c>
      <c r="J24" s="41">
        <v>0</v>
      </c>
      <c r="K24" s="42">
        <v>1510.196128</v>
      </c>
      <c r="L24" s="41">
        <v>13797.929480000001</v>
      </c>
      <c r="M24" s="41">
        <v>0</v>
      </c>
      <c r="N24" s="46">
        <v>13797.929480000001</v>
      </c>
      <c r="O24" s="45">
        <v>1644.09817</v>
      </c>
      <c r="P24" s="41">
        <v>0</v>
      </c>
      <c r="Q24" s="42">
        <v>1644.09817</v>
      </c>
      <c r="R24" s="41">
        <v>15633.278107</v>
      </c>
      <c r="S24" s="41">
        <v>0</v>
      </c>
      <c r="T24" s="46">
        <v>15633.278107</v>
      </c>
      <c r="U24" s="27">
        <f t="shared" si="2"/>
        <v>-8.1444067296784333</v>
      </c>
      <c r="V24" s="33">
        <f t="shared" si="3"/>
        <v>-11.740011368301563</v>
      </c>
    </row>
    <row r="25" spans="1:22" ht="15" x14ac:dyDescent="0.2">
      <c r="A25" s="43" t="s">
        <v>9</v>
      </c>
      <c r="B25" s="40" t="s">
        <v>41</v>
      </c>
      <c r="C25" s="40" t="s">
        <v>39</v>
      </c>
      <c r="D25" s="40" t="s">
        <v>83</v>
      </c>
      <c r="E25" s="40" t="s">
        <v>235</v>
      </c>
      <c r="F25" s="40" t="s">
        <v>84</v>
      </c>
      <c r="G25" s="40" t="s">
        <v>85</v>
      </c>
      <c r="H25" s="44" t="s">
        <v>86</v>
      </c>
      <c r="I25" s="45">
        <v>2833.0425</v>
      </c>
      <c r="J25" s="41">
        <v>190.59190000000001</v>
      </c>
      <c r="K25" s="42">
        <v>3023.6343999999999</v>
      </c>
      <c r="L25" s="41">
        <v>24645.808000000001</v>
      </c>
      <c r="M25" s="41">
        <v>2111.5187000000001</v>
      </c>
      <c r="N25" s="46">
        <v>26757.326700000001</v>
      </c>
      <c r="O25" s="45">
        <v>2362.6084999999998</v>
      </c>
      <c r="P25" s="41">
        <v>205.1875</v>
      </c>
      <c r="Q25" s="42">
        <v>2567.7959999999998</v>
      </c>
      <c r="R25" s="41">
        <v>19600.626499999998</v>
      </c>
      <c r="S25" s="41">
        <v>1667.0132000000001</v>
      </c>
      <c r="T25" s="46">
        <v>21267.6397</v>
      </c>
      <c r="U25" s="27">
        <f t="shared" si="2"/>
        <v>17.752126726577977</v>
      </c>
      <c r="V25" s="33">
        <f t="shared" si="3"/>
        <v>25.81239421692856</v>
      </c>
    </row>
    <row r="26" spans="1:22" ht="15" x14ac:dyDescent="0.2">
      <c r="A26" s="43" t="s">
        <v>9</v>
      </c>
      <c r="B26" s="40" t="s">
        <v>41</v>
      </c>
      <c r="C26" s="40" t="s">
        <v>39</v>
      </c>
      <c r="D26" s="40" t="s">
        <v>83</v>
      </c>
      <c r="E26" s="40" t="s">
        <v>202</v>
      </c>
      <c r="F26" s="40" t="s">
        <v>73</v>
      </c>
      <c r="G26" s="40" t="s">
        <v>73</v>
      </c>
      <c r="H26" s="44" t="s">
        <v>87</v>
      </c>
      <c r="I26" s="45">
        <v>126.0288</v>
      </c>
      <c r="J26" s="41">
        <v>126.1311</v>
      </c>
      <c r="K26" s="42">
        <v>252.15989999999999</v>
      </c>
      <c r="L26" s="41">
        <v>1102.38624</v>
      </c>
      <c r="M26" s="41">
        <v>811.01829999999995</v>
      </c>
      <c r="N26" s="46">
        <v>1913.40454</v>
      </c>
      <c r="O26" s="45">
        <v>221.5188</v>
      </c>
      <c r="P26" s="41">
        <v>91.955600000000004</v>
      </c>
      <c r="Q26" s="42">
        <v>313.4744</v>
      </c>
      <c r="R26" s="41">
        <v>2367.2606000000001</v>
      </c>
      <c r="S26" s="41">
        <v>860.27359999999999</v>
      </c>
      <c r="T26" s="46">
        <v>3227.5342000000001</v>
      </c>
      <c r="U26" s="27">
        <f t="shared" si="2"/>
        <v>-19.559651442031633</v>
      </c>
      <c r="V26" s="33">
        <f t="shared" si="3"/>
        <v>-40.7162117755406</v>
      </c>
    </row>
    <row r="27" spans="1:22" ht="15" x14ac:dyDescent="0.2">
      <c r="A27" s="43" t="s">
        <v>9</v>
      </c>
      <c r="B27" s="40" t="s">
        <v>41</v>
      </c>
      <c r="C27" s="40" t="s">
        <v>39</v>
      </c>
      <c r="D27" s="40" t="s">
        <v>221</v>
      </c>
      <c r="E27" s="40" t="s">
        <v>166</v>
      </c>
      <c r="F27" s="40" t="s">
        <v>167</v>
      </c>
      <c r="G27" s="40" t="s">
        <v>168</v>
      </c>
      <c r="H27" s="44" t="s">
        <v>166</v>
      </c>
      <c r="I27" s="45">
        <v>139.91531499999999</v>
      </c>
      <c r="J27" s="41">
        <v>14.177547000000001</v>
      </c>
      <c r="K27" s="42">
        <v>154.092862</v>
      </c>
      <c r="L27" s="41">
        <v>1194.0957880000001</v>
      </c>
      <c r="M27" s="41">
        <v>169.947441</v>
      </c>
      <c r="N27" s="46">
        <v>1364.0432290000001</v>
      </c>
      <c r="O27" s="45">
        <v>97.705814000000004</v>
      </c>
      <c r="P27" s="41">
        <v>18.095676000000001</v>
      </c>
      <c r="Q27" s="42">
        <v>115.80149</v>
      </c>
      <c r="R27" s="41">
        <v>631.10561299999995</v>
      </c>
      <c r="S27" s="41">
        <v>189.21089799999999</v>
      </c>
      <c r="T27" s="46">
        <v>820.31651099999999</v>
      </c>
      <c r="U27" s="27">
        <f t="shared" si="2"/>
        <v>33.06638973298184</v>
      </c>
      <c r="V27" s="33">
        <f t="shared" si="3"/>
        <v>66.282552003881364</v>
      </c>
    </row>
    <row r="28" spans="1:22" ht="15" x14ac:dyDescent="0.2">
      <c r="A28" s="43" t="s">
        <v>9</v>
      </c>
      <c r="B28" s="40" t="s">
        <v>41</v>
      </c>
      <c r="C28" s="40" t="s">
        <v>39</v>
      </c>
      <c r="D28" s="40" t="s">
        <v>221</v>
      </c>
      <c r="E28" s="40" t="s">
        <v>165</v>
      </c>
      <c r="F28" s="40" t="s">
        <v>73</v>
      </c>
      <c r="G28" s="40" t="s">
        <v>73</v>
      </c>
      <c r="H28" s="44" t="s">
        <v>120</v>
      </c>
      <c r="I28" s="45">
        <v>0</v>
      </c>
      <c r="J28" s="41">
        <v>0</v>
      </c>
      <c r="K28" s="42">
        <v>0</v>
      </c>
      <c r="L28" s="41">
        <v>0</v>
      </c>
      <c r="M28" s="41">
        <v>0</v>
      </c>
      <c r="N28" s="46">
        <v>0</v>
      </c>
      <c r="O28" s="45">
        <v>0</v>
      </c>
      <c r="P28" s="41">
        <v>0</v>
      </c>
      <c r="Q28" s="42">
        <v>0</v>
      </c>
      <c r="R28" s="41">
        <v>138.77301600000001</v>
      </c>
      <c r="S28" s="41">
        <v>37.361638999999997</v>
      </c>
      <c r="T28" s="46">
        <v>176.13465500000001</v>
      </c>
      <c r="U28" s="38" t="s">
        <v>29</v>
      </c>
      <c r="V28" s="39" t="s">
        <v>29</v>
      </c>
    </row>
    <row r="29" spans="1:22" ht="15" x14ac:dyDescent="0.2">
      <c r="A29" s="43" t="s">
        <v>9</v>
      </c>
      <c r="B29" s="40" t="s">
        <v>41</v>
      </c>
      <c r="C29" s="40" t="s">
        <v>39</v>
      </c>
      <c r="D29" s="40" t="s">
        <v>88</v>
      </c>
      <c r="E29" s="40" t="s">
        <v>236</v>
      </c>
      <c r="F29" s="40" t="s">
        <v>48</v>
      </c>
      <c r="G29" s="40" t="s">
        <v>89</v>
      </c>
      <c r="H29" s="44" t="s">
        <v>90</v>
      </c>
      <c r="I29" s="45">
        <v>200.69658000000001</v>
      </c>
      <c r="J29" s="41">
        <v>70.840710000000001</v>
      </c>
      <c r="K29" s="42">
        <v>271.53728999999998</v>
      </c>
      <c r="L29" s="41">
        <v>1965.4220700000001</v>
      </c>
      <c r="M29" s="41">
        <v>608.48634000000004</v>
      </c>
      <c r="N29" s="46">
        <v>2573.90841</v>
      </c>
      <c r="O29" s="45">
        <v>217.74629999999999</v>
      </c>
      <c r="P29" s="41">
        <v>63.811590000000002</v>
      </c>
      <c r="Q29" s="42">
        <v>281.55788999999999</v>
      </c>
      <c r="R29" s="41">
        <v>2356.6936500000002</v>
      </c>
      <c r="S29" s="41">
        <v>615.70614</v>
      </c>
      <c r="T29" s="46">
        <v>2972.3997899999999</v>
      </c>
      <c r="U29" s="27">
        <f t="shared" si="2"/>
        <v>-3.558983909134994</v>
      </c>
      <c r="V29" s="33">
        <f t="shared" si="3"/>
        <v>-13.406385686765232</v>
      </c>
    </row>
    <row r="30" spans="1:22" ht="15" x14ac:dyDescent="0.2">
      <c r="A30" s="43" t="s">
        <v>9</v>
      </c>
      <c r="B30" s="40" t="s">
        <v>41</v>
      </c>
      <c r="C30" s="40" t="s">
        <v>39</v>
      </c>
      <c r="D30" s="40" t="s">
        <v>94</v>
      </c>
      <c r="E30" s="40" t="s">
        <v>95</v>
      </c>
      <c r="F30" s="40" t="s">
        <v>96</v>
      </c>
      <c r="G30" s="40" t="s">
        <v>97</v>
      </c>
      <c r="H30" s="44" t="s">
        <v>97</v>
      </c>
      <c r="I30" s="45">
        <v>68.249685999999997</v>
      </c>
      <c r="J30" s="41">
        <v>0</v>
      </c>
      <c r="K30" s="42">
        <v>68.249685999999997</v>
      </c>
      <c r="L30" s="41">
        <v>509.35577799999999</v>
      </c>
      <c r="M30" s="41">
        <v>0</v>
      </c>
      <c r="N30" s="46">
        <v>509.35577799999999</v>
      </c>
      <c r="O30" s="45">
        <v>51.437685000000002</v>
      </c>
      <c r="P30" s="41">
        <v>0</v>
      </c>
      <c r="Q30" s="42">
        <v>51.437685000000002</v>
      </c>
      <c r="R30" s="41">
        <v>450.99595699999998</v>
      </c>
      <c r="S30" s="41">
        <v>0</v>
      </c>
      <c r="T30" s="46">
        <v>450.99595699999998</v>
      </c>
      <c r="U30" s="27">
        <f t="shared" si="2"/>
        <v>32.684210030058679</v>
      </c>
      <c r="V30" s="33">
        <f t="shared" si="3"/>
        <v>12.940209350923304</v>
      </c>
    </row>
    <row r="31" spans="1:22" ht="15" x14ac:dyDescent="0.2">
      <c r="A31" s="43" t="s">
        <v>9</v>
      </c>
      <c r="B31" s="40" t="s">
        <v>41</v>
      </c>
      <c r="C31" s="40" t="s">
        <v>39</v>
      </c>
      <c r="D31" s="40" t="s">
        <v>98</v>
      </c>
      <c r="E31" s="40" t="s">
        <v>99</v>
      </c>
      <c r="F31" s="40" t="s">
        <v>20</v>
      </c>
      <c r="G31" s="40" t="s">
        <v>100</v>
      </c>
      <c r="H31" s="44" t="s">
        <v>101</v>
      </c>
      <c r="I31" s="45">
        <v>35.447367999999997</v>
      </c>
      <c r="J31" s="41">
        <v>10.789400000000001</v>
      </c>
      <c r="K31" s="42">
        <v>46.236767999999998</v>
      </c>
      <c r="L31" s="41">
        <v>181.72881000000001</v>
      </c>
      <c r="M31" s="41">
        <v>108.843784</v>
      </c>
      <c r="N31" s="46">
        <v>290.57259399999998</v>
      </c>
      <c r="O31" s="45">
        <v>27.460319999999999</v>
      </c>
      <c r="P31" s="41">
        <v>12.509224</v>
      </c>
      <c r="Q31" s="42">
        <v>39.969543999999999</v>
      </c>
      <c r="R31" s="41">
        <v>196.17877999999999</v>
      </c>
      <c r="S31" s="41">
        <v>75.694316000000001</v>
      </c>
      <c r="T31" s="46">
        <v>271.87309599999998</v>
      </c>
      <c r="U31" s="27">
        <f t="shared" si="2"/>
        <v>15.679998751049041</v>
      </c>
      <c r="V31" s="33">
        <f t="shared" si="3"/>
        <v>6.8780244441693617</v>
      </c>
    </row>
    <row r="32" spans="1:22" ht="15" x14ac:dyDescent="0.2">
      <c r="A32" s="43" t="s">
        <v>9</v>
      </c>
      <c r="B32" s="40" t="s">
        <v>41</v>
      </c>
      <c r="C32" s="40" t="s">
        <v>39</v>
      </c>
      <c r="D32" s="40" t="s">
        <v>102</v>
      </c>
      <c r="E32" s="40" t="s">
        <v>108</v>
      </c>
      <c r="F32" s="40" t="s">
        <v>45</v>
      </c>
      <c r="G32" s="40" t="s">
        <v>104</v>
      </c>
      <c r="H32" s="44" t="s">
        <v>107</v>
      </c>
      <c r="I32" s="45">
        <v>28.123200000000001</v>
      </c>
      <c r="J32" s="41">
        <v>42.013800000000003</v>
      </c>
      <c r="K32" s="42">
        <v>70.137</v>
      </c>
      <c r="L32" s="41">
        <v>367.75689999999997</v>
      </c>
      <c r="M32" s="41">
        <v>493.00330000000002</v>
      </c>
      <c r="N32" s="46">
        <v>860.76020000000005</v>
      </c>
      <c r="O32" s="45">
        <v>29.991499999999998</v>
      </c>
      <c r="P32" s="41">
        <v>57.948599999999999</v>
      </c>
      <c r="Q32" s="42">
        <v>87.940100000000001</v>
      </c>
      <c r="R32" s="41">
        <v>346.6497</v>
      </c>
      <c r="S32" s="41">
        <v>501.72059999999999</v>
      </c>
      <c r="T32" s="46">
        <v>848.37030000000004</v>
      </c>
      <c r="U32" s="27">
        <f t="shared" si="2"/>
        <v>-20.244575569052113</v>
      </c>
      <c r="V32" s="33">
        <f t="shared" si="3"/>
        <v>1.4604353782776247</v>
      </c>
    </row>
    <row r="33" spans="1:23" s="6" customFormat="1" ht="15" x14ac:dyDescent="0.2">
      <c r="A33" s="43" t="s">
        <v>9</v>
      </c>
      <c r="B33" s="40" t="s">
        <v>41</v>
      </c>
      <c r="C33" s="40" t="s">
        <v>39</v>
      </c>
      <c r="D33" s="40" t="s">
        <v>102</v>
      </c>
      <c r="E33" s="40" t="s">
        <v>103</v>
      </c>
      <c r="F33" s="40" t="s">
        <v>45</v>
      </c>
      <c r="G33" s="40" t="s">
        <v>104</v>
      </c>
      <c r="H33" s="44" t="s">
        <v>105</v>
      </c>
      <c r="I33" s="45">
        <v>6.8040000000000003</v>
      </c>
      <c r="J33" s="41">
        <v>30.756499999999999</v>
      </c>
      <c r="K33" s="42">
        <v>37.560499999999998</v>
      </c>
      <c r="L33" s="41">
        <v>126.0261</v>
      </c>
      <c r="M33" s="41">
        <v>408.83319999999998</v>
      </c>
      <c r="N33" s="46">
        <v>534.85929999999996</v>
      </c>
      <c r="O33" s="45">
        <v>9.9220000000000006</v>
      </c>
      <c r="P33" s="41">
        <v>41.133200000000002</v>
      </c>
      <c r="Q33" s="42">
        <v>51.055199999999999</v>
      </c>
      <c r="R33" s="41">
        <v>110.131</v>
      </c>
      <c r="S33" s="41">
        <v>348.0068</v>
      </c>
      <c r="T33" s="46">
        <v>458.13780000000003</v>
      </c>
      <c r="U33" s="27">
        <f t="shared" si="2"/>
        <v>-26.431587771666752</v>
      </c>
      <c r="V33" s="33">
        <f t="shared" si="3"/>
        <v>16.746380674111585</v>
      </c>
      <c r="W33" s="1"/>
    </row>
    <row r="34" spans="1:23" ht="15" x14ac:dyDescent="0.2">
      <c r="A34" s="43" t="s">
        <v>9</v>
      </c>
      <c r="B34" s="40" t="s">
        <v>41</v>
      </c>
      <c r="C34" s="40" t="s">
        <v>39</v>
      </c>
      <c r="D34" s="40" t="s">
        <v>102</v>
      </c>
      <c r="E34" s="40" t="s">
        <v>106</v>
      </c>
      <c r="F34" s="40" t="s">
        <v>45</v>
      </c>
      <c r="G34" s="40" t="s">
        <v>104</v>
      </c>
      <c r="H34" s="44" t="s">
        <v>107</v>
      </c>
      <c r="I34" s="45">
        <v>11.34</v>
      </c>
      <c r="J34" s="41">
        <v>16.8049</v>
      </c>
      <c r="K34" s="42">
        <v>28.1449</v>
      </c>
      <c r="L34" s="41">
        <v>127.80249999999999</v>
      </c>
      <c r="M34" s="41">
        <v>159.50919999999999</v>
      </c>
      <c r="N34" s="46">
        <v>287.31169999999997</v>
      </c>
      <c r="O34" s="45">
        <v>10.5985</v>
      </c>
      <c r="P34" s="41">
        <v>20.676400000000001</v>
      </c>
      <c r="Q34" s="42">
        <v>31.274899999999999</v>
      </c>
      <c r="R34" s="41">
        <v>116.2998</v>
      </c>
      <c r="S34" s="41">
        <v>155.1551</v>
      </c>
      <c r="T34" s="46">
        <v>271.45490000000001</v>
      </c>
      <c r="U34" s="27">
        <f t="shared" si="2"/>
        <v>-10.00802560519778</v>
      </c>
      <c r="V34" s="33">
        <f t="shared" si="3"/>
        <v>5.8414123303723642</v>
      </c>
    </row>
    <row r="35" spans="1:23" ht="15" x14ac:dyDescent="0.2">
      <c r="A35" s="43" t="s">
        <v>9</v>
      </c>
      <c r="B35" s="40" t="s">
        <v>41</v>
      </c>
      <c r="C35" s="40" t="s">
        <v>39</v>
      </c>
      <c r="D35" s="40" t="s">
        <v>109</v>
      </c>
      <c r="E35" s="40" t="s">
        <v>113</v>
      </c>
      <c r="F35" s="40" t="s">
        <v>110</v>
      </c>
      <c r="G35" s="40" t="s">
        <v>111</v>
      </c>
      <c r="H35" s="44" t="s">
        <v>112</v>
      </c>
      <c r="I35" s="45">
        <v>260.37200000000001</v>
      </c>
      <c r="J35" s="41">
        <v>0</v>
      </c>
      <c r="K35" s="42">
        <v>260.37200000000001</v>
      </c>
      <c r="L35" s="41">
        <v>2051.24766</v>
      </c>
      <c r="M35" s="41">
        <v>0</v>
      </c>
      <c r="N35" s="46">
        <v>2051.24766</v>
      </c>
      <c r="O35" s="45">
        <v>163.65822499999999</v>
      </c>
      <c r="P35" s="41">
        <v>0</v>
      </c>
      <c r="Q35" s="42">
        <v>163.65822499999999</v>
      </c>
      <c r="R35" s="41">
        <v>1684.0242490000001</v>
      </c>
      <c r="S35" s="41">
        <v>0</v>
      </c>
      <c r="T35" s="46">
        <v>1684.0242490000001</v>
      </c>
      <c r="U35" s="27">
        <f t="shared" si="2"/>
        <v>59.094967576484493</v>
      </c>
      <c r="V35" s="33">
        <f t="shared" si="3"/>
        <v>21.806301852129685</v>
      </c>
    </row>
    <row r="36" spans="1:23" ht="15" x14ac:dyDescent="0.2">
      <c r="A36" s="43" t="s">
        <v>9</v>
      </c>
      <c r="B36" s="40" t="s">
        <v>41</v>
      </c>
      <c r="C36" s="40" t="s">
        <v>39</v>
      </c>
      <c r="D36" s="40" t="s">
        <v>218</v>
      </c>
      <c r="E36" s="40" t="s">
        <v>237</v>
      </c>
      <c r="F36" s="40" t="s">
        <v>58</v>
      </c>
      <c r="G36" s="40" t="s">
        <v>114</v>
      </c>
      <c r="H36" s="44" t="s">
        <v>115</v>
      </c>
      <c r="I36" s="45">
        <v>1683.403172</v>
      </c>
      <c r="J36" s="41">
        <v>0</v>
      </c>
      <c r="K36" s="42">
        <v>1683.403172</v>
      </c>
      <c r="L36" s="41">
        <v>14527.258194</v>
      </c>
      <c r="M36" s="41">
        <v>0</v>
      </c>
      <c r="N36" s="46">
        <v>14527.258194</v>
      </c>
      <c r="O36" s="45">
        <v>1784.0020460000001</v>
      </c>
      <c r="P36" s="41">
        <v>0</v>
      </c>
      <c r="Q36" s="42">
        <v>1784.0020460000001</v>
      </c>
      <c r="R36" s="41">
        <v>15390.837673</v>
      </c>
      <c r="S36" s="41">
        <v>0</v>
      </c>
      <c r="T36" s="46">
        <v>15390.837673</v>
      </c>
      <c r="U36" s="27">
        <f t="shared" si="2"/>
        <v>-5.6389438692381439</v>
      </c>
      <c r="V36" s="33">
        <f t="shared" si="3"/>
        <v>-5.6109972527029424</v>
      </c>
    </row>
    <row r="37" spans="1:23" ht="15" x14ac:dyDescent="0.2">
      <c r="A37" s="43" t="s">
        <v>9</v>
      </c>
      <c r="B37" s="40" t="s">
        <v>41</v>
      </c>
      <c r="C37" s="40" t="s">
        <v>39</v>
      </c>
      <c r="D37" s="40" t="s">
        <v>253</v>
      </c>
      <c r="E37" s="40" t="s">
        <v>254</v>
      </c>
      <c r="F37" s="40" t="s">
        <v>45</v>
      </c>
      <c r="G37" s="40" t="s">
        <v>255</v>
      </c>
      <c r="H37" s="44" t="s">
        <v>256</v>
      </c>
      <c r="I37" s="45">
        <v>0</v>
      </c>
      <c r="J37" s="41">
        <v>0</v>
      </c>
      <c r="K37" s="42">
        <v>0</v>
      </c>
      <c r="L37" s="41">
        <v>3.6474609999999998</v>
      </c>
      <c r="M37" s="41">
        <v>0</v>
      </c>
      <c r="N37" s="46">
        <v>3.6474609999999998</v>
      </c>
      <c r="O37" s="45">
        <v>0</v>
      </c>
      <c r="P37" s="41">
        <v>0</v>
      </c>
      <c r="Q37" s="42">
        <v>0</v>
      </c>
      <c r="R37" s="41">
        <v>1.35</v>
      </c>
      <c r="S37" s="41">
        <v>0</v>
      </c>
      <c r="T37" s="46">
        <v>1.35</v>
      </c>
      <c r="U37" s="38" t="s">
        <v>29</v>
      </c>
      <c r="V37" s="39" t="s">
        <v>29</v>
      </c>
    </row>
    <row r="38" spans="1:23" ht="15" x14ac:dyDescent="0.2">
      <c r="A38" s="43" t="s">
        <v>9</v>
      </c>
      <c r="B38" s="40" t="s">
        <v>41</v>
      </c>
      <c r="C38" s="40" t="s">
        <v>39</v>
      </c>
      <c r="D38" s="40" t="s">
        <v>116</v>
      </c>
      <c r="E38" s="40" t="s">
        <v>117</v>
      </c>
      <c r="F38" s="40" t="s">
        <v>73</v>
      </c>
      <c r="G38" s="40" t="s">
        <v>73</v>
      </c>
      <c r="H38" s="44" t="s">
        <v>118</v>
      </c>
      <c r="I38" s="45">
        <v>0</v>
      </c>
      <c r="J38" s="41">
        <v>0</v>
      </c>
      <c r="K38" s="42">
        <v>0</v>
      </c>
      <c r="L38" s="41">
        <v>0</v>
      </c>
      <c r="M38" s="41">
        <v>0</v>
      </c>
      <c r="N38" s="46">
        <v>0</v>
      </c>
      <c r="O38" s="45">
        <v>0</v>
      </c>
      <c r="P38" s="41">
        <v>17.464410000000001</v>
      </c>
      <c r="Q38" s="42">
        <v>17.464410000000001</v>
      </c>
      <c r="R38" s="41">
        <v>0</v>
      </c>
      <c r="S38" s="41">
        <v>261.60834299999999</v>
      </c>
      <c r="T38" s="46">
        <v>261.60834299999999</v>
      </c>
      <c r="U38" s="38" t="s">
        <v>29</v>
      </c>
      <c r="V38" s="39" t="s">
        <v>29</v>
      </c>
    </row>
    <row r="39" spans="1:23" ht="15" x14ac:dyDescent="0.2">
      <c r="A39" s="43" t="s">
        <v>9</v>
      </c>
      <c r="B39" s="40" t="s">
        <v>61</v>
      </c>
      <c r="C39" s="40" t="s">
        <v>39</v>
      </c>
      <c r="D39" s="40" t="s">
        <v>116</v>
      </c>
      <c r="E39" s="40" t="s">
        <v>117</v>
      </c>
      <c r="F39" s="40" t="s">
        <v>73</v>
      </c>
      <c r="G39" s="40" t="s">
        <v>73</v>
      </c>
      <c r="H39" s="44" t="s">
        <v>118</v>
      </c>
      <c r="I39" s="45">
        <v>0</v>
      </c>
      <c r="J39" s="41">
        <v>0</v>
      </c>
      <c r="K39" s="42">
        <v>0</v>
      </c>
      <c r="L39" s="41">
        <v>0</v>
      </c>
      <c r="M39" s="41">
        <v>0</v>
      </c>
      <c r="N39" s="46">
        <v>0</v>
      </c>
      <c r="O39" s="45">
        <v>0</v>
      </c>
      <c r="P39" s="41">
        <v>0</v>
      </c>
      <c r="Q39" s="42">
        <v>0</v>
      </c>
      <c r="R39" s="41">
        <v>28.560919999999999</v>
      </c>
      <c r="S39" s="41">
        <v>0</v>
      </c>
      <c r="T39" s="46">
        <v>28.560919999999999</v>
      </c>
      <c r="U39" s="38" t="s">
        <v>29</v>
      </c>
      <c r="V39" s="39" t="s">
        <v>29</v>
      </c>
    </row>
    <row r="40" spans="1:23" ht="15" x14ac:dyDescent="0.2">
      <c r="A40" s="43" t="s">
        <v>9</v>
      </c>
      <c r="B40" s="40" t="s">
        <v>41</v>
      </c>
      <c r="C40" s="40" t="s">
        <v>39</v>
      </c>
      <c r="D40" s="40" t="s">
        <v>119</v>
      </c>
      <c r="E40" s="40" t="s">
        <v>121</v>
      </c>
      <c r="F40" s="40" t="s">
        <v>73</v>
      </c>
      <c r="G40" s="40" t="s">
        <v>73</v>
      </c>
      <c r="H40" s="44" t="s">
        <v>120</v>
      </c>
      <c r="I40" s="45">
        <v>121.04212099999999</v>
      </c>
      <c r="J40" s="41">
        <v>132.091643</v>
      </c>
      <c r="K40" s="42">
        <v>253.13376400000001</v>
      </c>
      <c r="L40" s="41">
        <v>914.48619599999995</v>
      </c>
      <c r="M40" s="41">
        <v>1061.9360549999999</v>
      </c>
      <c r="N40" s="46">
        <v>1976.422251</v>
      </c>
      <c r="O40" s="45">
        <v>97.494525999999993</v>
      </c>
      <c r="P40" s="41">
        <v>96.449895999999995</v>
      </c>
      <c r="Q40" s="42">
        <v>193.944422</v>
      </c>
      <c r="R40" s="41">
        <v>813.45016799999996</v>
      </c>
      <c r="S40" s="41">
        <v>853.37244499999997</v>
      </c>
      <c r="T40" s="46">
        <v>1666.8226139999999</v>
      </c>
      <c r="U40" s="27">
        <f t="shared" si="2"/>
        <v>30.51871324249791</v>
      </c>
      <c r="V40" s="33">
        <f t="shared" si="3"/>
        <v>18.574240258057849</v>
      </c>
    </row>
    <row r="41" spans="1:23" ht="15" x14ac:dyDescent="0.2">
      <c r="A41" s="43" t="s">
        <v>9</v>
      </c>
      <c r="B41" s="40" t="s">
        <v>41</v>
      </c>
      <c r="C41" s="40" t="s">
        <v>39</v>
      </c>
      <c r="D41" s="40" t="s">
        <v>244</v>
      </c>
      <c r="E41" s="40" t="s">
        <v>245</v>
      </c>
      <c r="F41" s="40" t="s">
        <v>56</v>
      </c>
      <c r="G41" s="40" t="s">
        <v>55</v>
      </c>
      <c r="H41" s="44" t="s">
        <v>246</v>
      </c>
      <c r="I41" s="45">
        <v>0</v>
      </c>
      <c r="J41" s="41">
        <v>0</v>
      </c>
      <c r="K41" s="42">
        <v>0</v>
      </c>
      <c r="L41" s="41">
        <v>0</v>
      </c>
      <c r="M41" s="41">
        <v>0</v>
      </c>
      <c r="N41" s="46">
        <v>0</v>
      </c>
      <c r="O41" s="45">
        <v>13.738</v>
      </c>
      <c r="P41" s="41">
        <v>0</v>
      </c>
      <c r="Q41" s="42">
        <v>13.738</v>
      </c>
      <c r="R41" s="41">
        <v>134.43799999999999</v>
      </c>
      <c r="S41" s="41">
        <v>0</v>
      </c>
      <c r="T41" s="46">
        <v>134.43799999999999</v>
      </c>
      <c r="U41" s="38" t="s">
        <v>29</v>
      </c>
      <c r="V41" s="39" t="s">
        <v>29</v>
      </c>
    </row>
    <row r="42" spans="1:23" ht="15" x14ac:dyDescent="0.2">
      <c r="A42" s="43" t="s">
        <v>9</v>
      </c>
      <c r="B42" s="40" t="s">
        <v>41</v>
      </c>
      <c r="C42" s="40" t="s">
        <v>39</v>
      </c>
      <c r="D42" s="40" t="s">
        <v>122</v>
      </c>
      <c r="E42" s="40" t="s">
        <v>238</v>
      </c>
      <c r="F42" s="40" t="s">
        <v>20</v>
      </c>
      <c r="G42" s="40" t="s">
        <v>123</v>
      </c>
      <c r="H42" s="44" t="s">
        <v>123</v>
      </c>
      <c r="I42" s="45">
        <v>250.51</v>
      </c>
      <c r="J42" s="41">
        <v>148.68899999999999</v>
      </c>
      <c r="K42" s="42">
        <v>399.19900000000001</v>
      </c>
      <c r="L42" s="41">
        <v>1391.2329</v>
      </c>
      <c r="M42" s="41">
        <v>1706.8561</v>
      </c>
      <c r="N42" s="46">
        <v>3098.0889999999999</v>
      </c>
      <c r="O42" s="45">
        <v>82.729600000000005</v>
      </c>
      <c r="P42" s="41">
        <v>179.9777</v>
      </c>
      <c r="Q42" s="42">
        <v>262.70729999999998</v>
      </c>
      <c r="R42" s="41">
        <v>835.15813000000003</v>
      </c>
      <c r="S42" s="41">
        <v>1300.6661899999999</v>
      </c>
      <c r="T42" s="46">
        <v>2135.8243200000002</v>
      </c>
      <c r="U42" s="27">
        <f t="shared" si="2"/>
        <v>51.955807851551917</v>
      </c>
      <c r="V42" s="33">
        <f t="shared" si="3"/>
        <v>45.053550097228957</v>
      </c>
    </row>
    <row r="43" spans="1:23" ht="15" x14ac:dyDescent="0.2">
      <c r="A43" s="43" t="s">
        <v>9</v>
      </c>
      <c r="B43" s="40" t="s">
        <v>41</v>
      </c>
      <c r="C43" s="40" t="s">
        <v>39</v>
      </c>
      <c r="D43" s="40" t="s">
        <v>122</v>
      </c>
      <c r="E43" s="40" t="s">
        <v>124</v>
      </c>
      <c r="F43" s="40" t="s">
        <v>20</v>
      </c>
      <c r="G43" s="40" t="s">
        <v>92</v>
      </c>
      <c r="H43" s="44" t="s">
        <v>125</v>
      </c>
      <c r="I43" s="45">
        <v>52.166400000000003</v>
      </c>
      <c r="J43" s="41">
        <v>139.61429999999999</v>
      </c>
      <c r="K43" s="42">
        <v>191.7807</v>
      </c>
      <c r="L43" s="41">
        <v>83.052800000000005</v>
      </c>
      <c r="M43" s="41">
        <v>1662.8243</v>
      </c>
      <c r="N43" s="46">
        <v>1745.8770999999999</v>
      </c>
      <c r="O43" s="45">
        <v>0</v>
      </c>
      <c r="P43" s="41">
        <v>210.7347</v>
      </c>
      <c r="Q43" s="42">
        <v>210.7347</v>
      </c>
      <c r="R43" s="41">
        <v>389.41759999999999</v>
      </c>
      <c r="S43" s="41">
        <v>1212.5922</v>
      </c>
      <c r="T43" s="46">
        <v>1602.0098</v>
      </c>
      <c r="U43" s="27">
        <f t="shared" si="2"/>
        <v>-8.9942472691967765</v>
      </c>
      <c r="V43" s="33">
        <f t="shared" si="3"/>
        <v>8.9804257127515719</v>
      </c>
    </row>
    <row r="44" spans="1:23" ht="15" x14ac:dyDescent="0.2">
      <c r="A44" s="43" t="s">
        <v>9</v>
      </c>
      <c r="B44" s="40" t="s">
        <v>41</v>
      </c>
      <c r="C44" s="40" t="s">
        <v>39</v>
      </c>
      <c r="D44" s="40" t="s">
        <v>122</v>
      </c>
      <c r="E44" s="40" t="s">
        <v>126</v>
      </c>
      <c r="F44" s="40" t="s">
        <v>20</v>
      </c>
      <c r="G44" s="40" t="s">
        <v>92</v>
      </c>
      <c r="H44" s="44" t="s">
        <v>125</v>
      </c>
      <c r="I44" s="45">
        <v>0.75239999999999996</v>
      </c>
      <c r="J44" s="41">
        <v>2.0606</v>
      </c>
      <c r="K44" s="42">
        <v>2.8130000000000002</v>
      </c>
      <c r="L44" s="41">
        <v>1.7176</v>
      </c>
      <c r="M44" s="41">
        <v>54.520200000000003</v>
      </c>
      <c r="N44" s="46">
        <v>56.2378</v>
      </c>
      <c r="O44" s="45">
        <v>0</v>
      </c>
      <c r="P44" s="41">
        <v>8.2536000000000005</v>
      </c>
      <c r="Q44" s="42">
        <v>8.2536000000000005</v>
      </c>
      <c r="R44" s="41">
        <v>9.2632999999999992</v>
      </c>
      <c r="S44" s="41">
        <v>32.2316</v>
      </c>
      <c r="T44" s="46">
        <v>41.494900000000001</v>
      </c>
      <c r="U44" s="27">
        <f t="shared" si="2"/>
        <v>-65.917902491034226</v>
      </c>
      <c r="V44" s="33">
        <f t="shared" si="3"/>
        <v>35.529426507835908</v>
      </c>
    </row>
    <row r="45" spans="1:23" ht="15" x14ac:dyDescent="0.2">
      <c r="A45" s="43" t="s">
        <v>9</v>
      </c>
      <c r="B45" s="40" t="s">
        <v>41</v>
      </c>
      <c r="C45" s="40" t="s">
        <v>42</v>
      </c>
      <c r="D45" s="40" t="s">
        <v>127</v>
      </c>
      <c r="E45" s="40" t="s">
        <v>128</v>
      </c>
      <c r="F45" s="40" t="s">
        <v>84</v>
      </c>
      <c r="G45" s="40" t="s">
        <v>84</v>
      </c>
      <c r="H45" s="44" t="s">
        <v>129</v>
      </c>
      <c r="I45" s="45">
        <v>8.4</v>
      </c>
      <c r="J45" s="41">
        <v>0</v>
      </c>
      <c r="K45" s="42">
        <v>8.4</v>
      </c>
      <c r="L45" s="41">
        <v>162.554</v>
      </c>
      <c r="M45" s="41">
        <v>0</v>
      </c>
      <c r="N45" s="46">
        <v>162.554</v>
      </c>
      <c r="O45" s="45">
        <v>16.73</v>
      </c>
      <c r="P45" s="41">
        <v>0</v>
      </c>
      <c r="Q45" s="42">
        <v>16.73</v>
      </c>
      <c r="R45" s="41">
        <v>159.13759999999999</v>
      </c>
      <c r="S45" s="41">
        <v>0</v>
      </c>
      <c r="T45" s="46">
        <v>159.13759999999999</v>
      </c>
      <c r="U45" s="27">
        <f t="shared" si="2"/>
        <v>-49.7907949790795</v>
      </c>
      <c r="V45" s="33">
        <f t="shared" si="3"/>
        <v>2.1468213671690384</v>
      </c>
    </row>
    <row r="46" spans="1:23" ht="15" x14ac:dyDescent="0.2">
      <c r="A46" s="43" t="s">
        <v>9</v>
      </c>
      <c r="B46" s="40" t="s">
        <v>41</v>
      </c>
      <c r="C46" s="40" t="s">
        <v>42</v>
      </c>
      <c r="D46" s="40" t="s">
        <v>228</v>
      </c>
      <c r="E46" s="40" t="s">
        <v>229</v>
      </c>
      <c r="F46" s="40" t="s">
        <v>84</v>
      </c>
      <c r="G46" s="40" t="s">
        <v>84</v>
      </c>
      <c r="H46" s="44" t="s">
        <v>230</v>
      </c>
      <c r="I46" s="45">
        <v>0</v>
      </c>
      <c r="J46" s="41">
        <v>0</v>
      </c>
      <c r="K46" s="42">
        <v>0</v>
      </c>
      <c r="L46" s="41">
        <v>48.053251000000003</v>
      </c>
      <c r="M46" s="41">
        <v>0</v>
      </c>
      <c r="N46" s="46">
        <v>48.053251000000003</v>
      </c>
      <c r="O46" s="45">
        <v>0</v>
      </c>
      <c r="P46" s="41">
        <v>0</v>
      </c>
      <c r="Q46" s="42">
        <v>0</v>
      </c>
      <c r="R46" s="41">
        <v>0</v>
      </c>
      <c r="S46" s="41">
        <v>0</v>
      </c>
      <c r="T46" s="46">
        <v>0</v>
      </c>
      <c r="U46" s="38" t="s">
        <v>29</v>
      </c>
      <c r="V46" s="39" t="s">
        <v>29</v>
      </c>
    </row>
    <row r="47" spans="1:23" ht="15" x14ac:dyDescent="0.2">
      <c r="A47" s="43" t="s">
        <v>9</v>
      </c>
      <c r="B47" s="40" t="s">
        <v>41</v>
      </c>
      <c r="C47" s="40" t="s">
        <v>39</v>
      </c>
      <c r="D47" s="40" t="s">
        <v>222</v>
      </c>
      <c r="E47" s="40" t="s">
        <v>130</v>
      </c>
      <c r="F47" s="40" t="s">
        <v>96</v>
      </c>
      <c r="G47" s="40" t="s">
        <v>97</v>
      </c>
      <c r="H47" s="44" t="s">
        <v>97</v>
      </c>
      <c r="I47" s="45">
        <v>3006.3961199999999</v>
      </c>
      <c r="J47" s="41">
        <v>0</v>
      </c>
      <c r="K47" s="42">
        <v>3006.3961199999999</v>
      </c>
      <c r="L47" s="41">
        <v>23422.775580000001</v>
      </c>
      <c r="M47" s="41">
        <v>0</v>
      </c>
      <c r="N47" s="46">
        <v>23422.775580000001</v>
      </c>
      <c r="O47" s="45">
        <v>3778.8900800000001</v>
      </c>
      <c r="P47" s="41">
        <v>0</v>
      </c>
      <c r="Q47" s="42">
        <v>3778.8900800000001</v>
      </c>
      <c r="R47" s="41">
        <v>27264.484520000002</v>
      </c>
      <c r="S47" s="41">
        <v>0</v>
      </c>
      <c r="T47" s="46">
        <v>27264.484520000002</v>
      </c>
      <c r="U47" s="27">
        <f t="shared" si="2"/>
        <v>-20.442350627991811</v>
      </c>
      <c r="V47" s="33">
        <f t="shared" si="3"/>
        <v>-14.090524752748934</v>
      </c>
    </row>
    <row r="48" spans="1:23" ht="15" x14ac:dyDescent="0.2">
      <c r="A48" s="43" t="s">
        <v>9</v>
      </c>
      <c r="B48" s="40" t="s">
        <v>41</v>
      </c>
      <c r="C48" s="40" t="s">
        <v>39</v>
      </c>
      <c r="D48" s="40" t="s">
        <v>210</v>
      </c>
      <c r="E48" s="40" t="s">
        <v>211</v>
      </c>
      <c r="F48" s="40" t="s">
        <v>45</v>
      </c>
      <c r="G48" s="40" t="s">
        <v>104</v>
      </c>
      <c r="H48" s="44" t="s">
        <v>178</v>
      </c>
      <c r="I48" s="45">
        <v>13.236452999999999</v>
      </c>
      <c r="J48" s="41">
        <v>4.8663999999999996</v>
      </c>
      <c r="K48" s="42">
        <v>18.102853</v>
      </c>
      <c r="L48" s="41">
        <v>310.12900200000001</v>
      </c>
      <c r="M48" s="41">
        <v>243.570381</v>
      </c>
      <c r="N48" s="46">
        <v>553.69938300000001</v>
      </c>
      <c r="O48" s="45">
        <v>32.535505999999998</v>
      </c>
      <c r="P48" s="41">
        <v>30.355777</v>
      </c>
      <c r="Q48" s="42">
        <v>62.891283000000001</v>
      </c>
      <c r="R48" s="41">
        <v>106.490319</v>
      </c>
      <c r="S48" s="41">
        <v>138.37981300000001</v>
      </c>
      <c r="T48" s="46">
        <v>244.87013200000001</v>
      </c>
      <c r="U48" s="27">
        <f t="shared" si="2"/>
        <v>-71.215640488682681</v>
      </c>
      <c r="V48" s="39" t="s">
        <v>29</v>
      </c>
    </row>
    <row r="49" spans="1:22" ht="15" x14ac:dyDescent="0.2">
      <c r="A49" s="43" t="s">
        <v>9</v>
      </c>
      <c r="B49" s="40" t="s">
        <v>41</v>
      </c>
      <c r="C49" s="40" t="s">
        <v>42</v>
      </c>
      <c r="D49" s="40" t="s">
        <v>131</v>
      </c>
      <c r="E49" s="40" t="s">
        <v>132</v>
      </c>
      <c r="F49" s="40" t="s">
        <v>56</v>
      </c>
      <c r="G49" s="40" t="s">
        <v>133</v>
      </c>
      <c r="H49" s="44" t="s">
        <v>134</v>
      </c>
      <c r="I49" s="45">
        <v>0</v>
      </c>
      <c r="J49" s="41">
        <v>0</v>
      </c>
      <c r="K49" s="42">
        <v>0</v>
      </c>
      <c r="L49" s="41">
        <v>51.884357999999999</v>
      </c>
      <c r="M49" s="41">
        <v>0.76675000000000004</v>
      </c>
      <c r="N49" s="46">
        <v>52.651108000000001</v>
      </c>
      <c r="O49" s="45">
        <v>7.70214</v>
      </c>
      <c r="P49" s="41">
        <v>0.37536000000000003</v>
      </c>
      <c r="Q49" s="42">
        <v>8.0775000000000006</v>
      </c>
      <c r="R49" s="41">
        <v>113.01109700000001</v>
      </c>
      <c r="S49" s="41">
        <v>9.1944429999999997</v>
      </c>
      <c r="T49" s="46">
        <v>122.205539</v>
      </c>
      <c r="U49" s="38" t="s">
        <v>29</v>
      </c>
      <c r="V49" s="33">
        <f t="shared" si="3"/>
        <v>-56.915939792221693</v>
      </c>
    </row>
    <row r="50" spans="1:22" ht="15" x14ac:dyDescent="0.2">
      <c r="A50" s="43" t="s">
        <v>9</v>
      </c>
      <c r="B50" s="40" t="s">
        <v>41</v>
      </c>
      <c r="C50" s="40" t="s">
        <v>39</v>
      </c>
      <c r="D50" s="40" t="s">
        <v>258</v>
      </c>
      <c r="E50" s="40" t="s">
        <v>259</v>
      </c>
      <c r="F50" s="40" t="s">
        <v>84</v>
      </c>
      <c r="G50" s="40" t="s">
        <v>216</v>
      </c>
      <c r="H50" s="44" t="s">
        <v>216</v>
      </c>
      <c r="I50" s="45">
        <v>0</v>
      </c>
      <c r="J50" s="41">
        <v>0</v>
      </c>
      <c r="K50" s="42">
        <v>0</v>
      </c>
      <c r="L50" s="41">
        <v>0</v>
      </c>
      <c r="M50" s="41">
        <v>0</v>
      </c>
      <c r="N50" s="46">
        <v>0</v>
      </c>
      <c r="O50" s="45">
        <v>0</v>
      </c>
      <c r="P50" s="41">
        <v>0</v>
      </c>
      <c r="Q50" s="42">
        <v>0</v>
      </c>
      <c r="R50" s="41">
        <v>4.2839999999999998</v>
      </c>
      <c r="S50" s="41">
        <v>0</v>
      </c>
      <c r="T50" s="46">
        <v>4.2839999999999998</v>
      </c>
      <c r="U50" s="38" t="s">
        <v>29</v>
      </c>
      <c r="V50" s="39" t="s">
        <v>29</v>
      </c>
    </row>
    <row r="51" spans="1:22" ht="15" x14ac:dyDescent="0.2">
      <c r="A51" s="43" t="s">
        <v>9</v>
      </c>
      <c r="B51" s="40" t="s">
        <v>61</v>
      </c>
      <c r="C51" s="40" t="s">
        <v>39</v>
      </c>
      <c r="D51" s="40" t="s">
        <v>258</v>
      </c>
      <c r="E51" s="40" t="s">
        <v>259</v>
      </c>
      <c r="F51" s="40" t="s">
        <v>84</v>
      </c>
      <c r="G51" s="40" t="s">
        <v>216</v>
      </c>
      <c r="H51" s="44" t="s">
        <v>216</v>
      </c>
      <c r="I51" s="45">
        <v>0</v>
      </c>
      <c r="J51" s="41">
        <v>0</v>
      </c>
      <c r="K51" s="42">
        <v>0</v>
      </c>
      <c r="L51" s="41">
        <v>0</v>
      </c>
      <c r="M51" s="41">
        <v>0</v>
      </c>
      <c r="N51" s="46">
        <v>0</v>
      </c>
      <c r="O51" s="45">
        <v>1</v>
      </c>
      <c r="P51" s="41">
        <v>0</v>
      </c>
      <c r="Q51" s="42">
        <v>1</v>
      </c>
      <c r="R51" s="41">
        <v>14.491899999999999</v>
      </c>
      <c r="S51" s="41">
        <v>0</v>
      </c>
      <c r="T51" s="46">
        <v>14.491899999999999</v>
      </c>
      <c r="U51" s="38" t="s">
        <v>29</v>
      </c>
      <c r="V51" s="39" t="s">
        <v>29</v>
      </c>
    </row>
    <row r="52" spans="1:22" ht="15" x14ac:dyDescent="0.2">
      <c r="A52" s="43" t="s">
        <v>9</v>
      </c>
      <c r="B52" s="40" t="s">
        <v>41</v>
      </c>
      <c r="C52" s="40" t="s">
        <v>39</v>
      </c>
      <c r="D52" s="40" t="s">
        <v>135</v>
      </c>
      <c r="E52" s="40" t="s">
        <v>136</v>
      </c>
      <c r="F52" s="40" t="s">
        <v>56</v>
      </c>
      <c r="G52" s="40" t="s">
        <v>137</v>
      </c>
      <c r="H52" s="44" t="s">
        <v>137</v>
      </c>
      <c r="I52" s="45">
        <v>0</v>
      </c>
      <c r="J52" s="41">
        <v>59.136792999999997</v>
      </c>
      <c r="K52" s="42">
        <v>59.136792999999997</v>
      </c>
      <c r="L52" s="41">
        <v>0</v>
      </c>
      <c r="M52" s="41">
        <v>500.29470400000002</v>
      </c>
      <c r="N52" s="46">
        <v>500.29470400000002</v>
      </c>
      <c r="O52" s="45">
        <v>0</v>
      </c>
      <c r="P52" s="41">
        <v>55.157884000000003</v>
      </c>
      <c r="Q52" s="42">
        <v>55.157884000000003</v>
      </c>
      <c r="R52" s="41">
        <v>21.67869</v>
      </c>
      <c r="S52" s="41">
        <v>444.851856</v>
      </c>
      <c r="T52" s="46">
        <v>466.53054600000002</v>
      </c>
      <c r="U52" s="27">
        <f t="shared" si="2"/>
        <v>7.2136723011346771</v>
      </c>
      <c r="V52" s="33">
        <f t="shared" si="3"/>
        <v>7.2372877380680656</v>
      </c>
    </row>
    <row r="53" spans="1:22" ht="15" x14ac:dyDescent="0.2">
      <c r="A53" s="43" t="s">
        <v>9</v>
      </c>
      <c r="B53" s="40" t="s">
        <v>41</v>
      </c>
      <c r="C53" s="40" t="s">
        <v>39</v>
      </c>
      <c r="D53" s="40" t="s">
        <v>138</v>
      </c>
      <c r="E53" s="40" t="s">
        <v>139</v>
      </c>
      <c r="F53" s="40" t="s">
        <v>20</v>
      </c>
      <c r="G53" s="40" t="s">
        <v>140</v>
      </c>
      <c r="H53" s="44" t="s">
        <v>140</v>
      </c>
      <c r="I53" s="45">
        <v>53.438839999999999</v>
      </c>
      <c r="J53" s="41">
        <v>41.326796999999999</v>
      </c>
      <c r="K53" s="42">
        <v>94.765636000000001</v>
      </c>
      <c r="L53" s="41">
        <v>238.43608699999999</v>
      </c>
      <c r="M53" s="41">
        <v>352.47254400000003</v>
      </c>
      <c r="N53" s="46">
        <v>590.90863100000001</v>
      </c>
      <c r="O53" s="45">
        <v>25.824145000000001</v>
      </c>
      <c r="P53" s="41">
        <v>51.557499</v>
      </c>
      <c r="Q53" s="42">
        <v>77.381643999999994</v>
      </c>
      <c r="R53" s="41">
        <v>269.56937699999997</v>
      </c>
      <c r="S53" s="41">
        <v>404.81886600000001</v>
      </c>
      <c r="T53" s="46">
        <v>674.38824299999999</v>
      </c>
      <c r="U53" s="27">
        <f t="shared" si="2"/>
        <v>22.465265793525923</v>
      </c>
      <c r="V53" s="33">
        <f t="shared" si="3"/>
        <v>-12.378568705267302</v>
      </c>
    </row>
    <row r="54" spans="1:22" ht="15" x14ac:dyDescent="0.2">
      <c r="A54" s="43" t="s">
        <v>9</v>
      </c>
      <c r="B54" s="40" t="s">
        <v>61</v>
      </c>
      <c r="C54" s="40" t="s">
        <v>39</v>
      </c>
      <c r="D54" s="40" t="s">
        <v>260</v>
      </c>
      <c r="E54" s="40" t="s">
        <v>261</v>
      </c>
      <c r="F54" s="40" t="s">
        <v>56</v>
      </c>
      <c r="G54" s="40" t="s">
        <v>55</v>
      </c>
      <c r="H54" s="44" t="s">
        <v>246</v>
      </c>
      <c r="I54" s="45">
        <v>0</v>
      </c>
      <c r="J54" s="41">
        <v>0</v>
      </c>
      <c r="K54" s="42">
        <v>0</v>
      </c>
      <c r="L54" s="41">
        <v>0</v>
      </c>
      <c r="M54" s="41">
        <v>0</v>
      </c>
      <c r="N54" s="46">
        <v>0</v>
      </c>
      <c r="O54" s="45">
        <v>11.2944</v>
      </c>
      <c r="P54" s="41">
        <v>0</v>
      </c>
      <c r="Q54" s="42">
        <v>11.2944</v>
      </c>
      <c r="R54" s="41">
        <v>62.722000000000001</v>
      </c>
      <c r="S54" s="41">
        <v>0</v>
      </c>
      <c r="T54" s="46">
        <v>62.722000000000001</v>
      </c>
      <c r="U54" s="38" t="s">
        <v>29</v>
      </c>
      <c r="V54" s="39" t="s">
        <v>29</v>
      </c>
    </row>
    <row r="55" spans="1:22" ht="15" x14ac:dyDescent="0.2">
      <c r="A55" s="43" t="s">
        <v>9</v>
      </c>
      <c r="B55" s="40" t="s">
        <v>61</v>
      </c>
      <c r="C55" s="40" t="s">
        <v>42</v>
      </c>
      <c r="D55" s="40" t="s">
        <v>141</v>
      </c>
      <c r="E55" s="40" t="s">
        <v>212</v>
      </c>
      <c r="F55" s="40" t="s">
        <v>20</v>
      </c>
      <c r="G55" s="40" t="s">
        <v>82</v>
      </c>
      <c r="H55" s="44" t="s">
        <v>213</v>
      </c>
      <c r="I55" s="45">
        <v>21.25</v>
      </c>
      <c r="J55" s="41">
        <v>0</v>
      </c>
      <c r="K55" s="42">
        <v>21.25</v>
      </c>
      <c r="L55" s="41">
        <v>302.3</v>
      </c>
      <c r="M55" s="41">
        <v>0</v>
      </c>
      <c r="N55" s="46">
        <v>302.3</v>
      </c>
      <c r="O55" s="45">
        <v>12</v>
      </c>
      <c r="P55" s="41">
        <v>0</v>
      </c>
      <c r="Q55" s="42">
        <v>12</v>
      </c>
      <c r="R55" s="41">
        <v>60.8</v>
      </c>
      <c r="S55" s="41">
        <v>0</v>
      </c>
      <c r="T55" s="46">
        <v>60.8</v>
      </c>
      <c r="U55" s="27">
        <f t="shared" si="2"/>
        <v>77.083333333333329</v>
      </c>
      <c r="V55" s="39" t="s">
        <v>29</v>
      </c>
    </row>
    <row r="56" spans="1:22" ht="15" x14ac:dyDescent="0.2">
      <c r="A56" s="43" t="s">
        <v>9</v>
      </c>
      <c r="B56" s="40" t="s">
        <v>41</v>
      </c>
      <c r="C56" s="40" t="s">
        <v>42</v>
      </c>
      <c r="D56" s="40" t="s">
        <v>141</v>
      </c>
      <c r="E56" s="40" t="s">
        <v>142</v>
      </c>
      <c r="F56" s="40" t="s">
        <v>45</v>
      </c>
      <c r="G56" s="40" t="s">
        <v>143</v>
      </c>
      <c r="H56" s="44" t="s">
        <v>144</v>
      </c>
      <c r="I56" s="45">
        <v>0</v>
      </c>
      <c r="J56" s="41">
        <v>0</v>
      </c>
      <c r="K56" s="42">
        <v>0</v>
      </c>
      <c r="L56" s="41">
        <v>0</v>
      </c>
      <c r="M56" s="41">
        <v>0</v>
      </c>
      <c r="N56" s="46">
        <v>0</v>
      </c>
      <c r="O56" s="45">
        <v>0</v>
      </c>
      <c r="P56" s="41">
        <v>0</v>
      </c>
      <c r="Q56" s="42">
        <v>0</v>
      </c>
      <c r="R56" s="41">
        <v>346.9</v>
      </c>
      <c r="S56" s="41">
        <v>0</v>
      </c>
      <c r="T56" s="46">
        <v>346.9</v>
      </c>
      <c r="U56" s="38" t="s">
        <v>29</v>
      </c>
      <c r="V56" s="39" t="s">
        <v>29</v>
      </c>
    </row>
    <row r="57" spans="1:22" ht="15" x14ac:dyDescent="0.2">
      <c r="A57" s="43" t="s">
        <v>9</v>
      </c>
      <c r="B57" s="40" t="s">
        <v>41</v>
      </c>
      <c r="C57" s="40" t="s">
        <v>39</v>
      </c>
      <c r="D57" s="40" t="s">
        <v>145</v>
      </c>
      <c r="E57" s="40" t="s">
        <v>146</v>
      </c>
      <c r="F57" s="40" t="s">
        <v>84</v>
      </c>
      <c r="G57" s="40" t="s">
        <v>147</v>
      </c>
      <c r="H57" s="44" t="s">
        <v>148</v>
      </c>
      <c r="I57" s="45">
        <v>0</v>
      </c>
      <c r="J57" s="41">
        <v>0</v>
      </c>
      <c r="K57" s="42">
        <v>0</v>
      </c>
      <c r="L57" s="41">
        <v>614.96490500000004</v>
      </c>
      <c r="M57" s="41">
        <v>0</v>
      </c>
      <c r="N57" s="46">
        <v>614.96490500000004</v>
      </c>
      <c r="O57" s="45">
        <v>52.277780999999997</v>
      </c>
      <c r="P57" s="41">
        <v>0</v>
      </c>
      <c r="Q57" s="42">
        <v>52.277780999999997</v>
      </c>
      <c r="R57" s="41">
        <v>789.897741</v>
      </c>
      <c r="S57" s="41">
        <v>0</v>
      </c>
      <c r="T57" s="46">
        <v>789.897741</v>
      </c>
      <c r="U57" s="38" t="s">
        <v>29</v>
      </c>
      <c r="V57" s="33">
        <f t="shared" si="3"/>
        <v>-22.146263613633998</v>
      </c>
    </row>
    <row r="58" spans="1:22" ht="15" x14ac:dyDescent="0.2">
      <c r="A58" s="43" t="s">
        <v>9</v>
      </c>
      <c r="B58" s="40" t="s">
        <v>41</v>
      </c>
      <c r="C58" s="40" t="s">
        <v>39</v>
      </c>
      <c r="D58" s="40" t="s">
        <v>145</v>
      </c>
      <c r="E58" s="40" t="s">
        <v>269</v>
      </c>
      <c r="F58" s="40" t="s">
        <v>84</v>
      </c>
      <c r="G58" s="40" t="s">
        <v>147</v>
      </c>
      <c r="H58" s="44" t="s">
        <v>148</v>
      </c>
      <c r="I58" s="45">
        <v>121.35277000000001</v>
      </c>
      <c r="J58" s="41">
        <v>0</v>
      </c>
      <c r="K58" s="42">
        <v>121.35277000000001</v>
      </c>
      <c r="L58" s="41">
        <v>121.35277000000001</v>
      </c>
      <c r="M58" s="41">
        <v>0</v>
      </c>
      <c r="N58" s="46">
        <v>121.35277000000001</v>
      </c>
      <c r="O58" s="45">
        <v>0</v>
      </c>
      <c r="P58" s="41">
        <v>0</v>
      </c>
      <c r="Q58" s="42">
        <v>0</v>
      </c>
      <c r="R58" s="41">
        <v>0</v>
      </c>
      <c r="S58" s="41">
        <v>0</v>
      </c>
      <c r="T58" s="46">
        <v>0</v>
      </c>
      <c r="U58" s="38" t="s">
        <v>29</v>
      </c>
      <c r="V58" s="39" t="s">
        <v>29</v>
      </c>
    </row>
    <row r="59" spans="1:22" ht="15" x14ac:dyDescent="0.2">
      <c r="A59" s="43" t="s">
        <v>9</v>
      </c>
      <c r="B59" s="40" t="s">
        <v>41</v>
      </c>
      <c r="C59" s="40" t="s">
        <v>42</v>
      </c>
      <c r="D59" s="40" t="s">
        <v>231</v>
      </c>
      <c r="E59" s="40" t="s">
        <v>232</v>
      </c>
      <c r="F59" s="40" t="s">
        <v>84</v>
      </c>
      <c r="G59" s="40" t="s">
        <v>84</v>
      </c>
      <c r="H59" s="44" t="s">
        <v>233</v>
      </c>
      <c r="I59" s="45">
        <v>0</v>
      </c>
      <c r="J59" s="41">
        <v>0</v>
      </c>
      <c r="K59" s="42">
        <v>0</v>
      </c>
      <c r="L59" s="41">
        <v>51.63</v>
      </c>
      <c r="M59" s="41">
        <v>0</v>
      </c>
      <c r="N59" s="46">
        <v>51.63</v>
      </c>
      <c r="O59" s="45">
        <v>0</v>
      </c>
      <c r="P59" s="41">
        <v>0</v>
      </c>
      <c r="Q59" s="42">
        <v>0</v>
      </c>
      <c r="R59" s="41">
        <v>58.521540000000002</v>
      </c>
      <c r="S59" s="41">
        <v>0</v>
      </c>
      <c r="T59" s="46">
        <v>58.521540000000002</v>
      </c>
      <c r="U59" s="38" t="s">
        <v>29</v>
      </c>
      <c r="V59" s="33">
        <f t="shared" si="3"/>
        <v>-11.776074245482949</v>
      </c>
    </row>
    <row r="60" spans="1:22" ht="15" x14ac:dyDescent="0.2">
      <c r="A60" s="43" t="s">
        <v>9</v>
      </c>
      <c r="B60" s="40" t="s">
        <v>61</v>
      </c>
      <c r="C60" s="40" t="s">
        <v>39</v>
      </c>
      <c r="D60" s="40" t="s">
        <v>262</v>
      </c>
      <c r="E60" s="40" t="s">
        <v>263</v>
      </c>
      <c r="F60" s="40" t="s">
        <v>56</v>
      </c>
      <c r="G60" s="40" t="s">
        <v>55</v>
      </c>
      <c r="H60" s="44" t="s">
        <v>246</v>
      </c>
      <c r="I60" s="45">
        <v>0</v>
      </c>
      <c r="J60" s="41">
        <v>0</v>
      </c>
      <c r="K60" s="42">
        <v>0</v>
      </c>
      <c r="L60" s="41">
        <v>0</v>
      </c>
      <c r="M60" s="41">
        <v>0</v>
      </c>
      <c r="N60" s="46">
        <v>0</v>
      </c>
      <c r="O60" s="45">
        <v>0</v>
      </c>
      <c r="P60" s="41">
        <v>0</v>
      </c>
      <c r="Q60" s="42">
        <v>0</v>
      </c>
      <c r="R60" s="41">
        <v>39.908428000000001</v>
      </c>
      <c r="S60" s="41">
        <v>0</v>
      </c>
      <c r="T60" s="46">
        <v>39.908428000000001</v>
      </c>
      <c r="U60" s="38" t="s">
        <v>29</v>
      </c>
      <c r="V60" s="39" t="s">
        <v>29</v>
      </c>
    </row>
    <row r="61" spans="1:22" ht="15" x14ac:dyDescent="0.2">
      <c r="A61" s="43" t="s">
        <v>9</v>
      </c>
      <c r="B61" s="40" t="s">
        <v>61</v>
      </c>
      <c r="C61" s="40" t="s">
        <v>39</v>
      </c>
      <c r="D61" s="40" t="s">
        <v>262</v>
      </c>
      <c r="E61" s="40" t="s">
        <v>264</v>
      </c>
      <c r="F61" s="40" t="s">
        <v>56</v>
      </c>
      <c r="G61" s="40" t="s">
        <v>55</v>
      </c>
      <c r="H61" s="44" t="s">
        <v>246</v>
      </c>
      <c r="I61" s="45">
        <v>0</v>
      </c>
      <c r="J61" s="41">
        <v>0</v>
      </c>
      <c r="K61" s="42">
        <v>0</v>
      </c>
      <c r="L61" s="41">
        <v>0</v>
      </c>
      <c r="M61" s="41">
        <v>0</v>
      </c>
      <c r="N61" s="46">
        <v>0</v>
      </c>
      <c r="O61" s="45">
        <v>0</v>
      </c>
      <c r="P61" s="41">
        <v>0</v>
      </c>
      <c r="Q61" s="42">
        <v>0</v>
      </c>
      <c r="R61" s="41">
        <v>38.994199999999999</v>
      </c>
      <c r="S61" s="41">
        <v>0</v>
      </c>
      <c r="T61" s="46">
        <v>38.994199999999999</v>
      </c>
      <c r="U61" s="38" t="s">
        <v>29</v>
      </c>
      <c r="V61" s="39" t="s">
        <v>29</v>
      </c>
    </row>
    <row r="62" spans="1:22" ht="15" x14ac:dyDescent="0.2">
      <c r="A62" s="43" t="s">
        <v>9</v>
      </c>
      <c r="B62" s="40" t="s">
        <v>41</v>
      </c>
      <c r="C62" s="40" t="s">
        <v>42</v>
      </c>
      <c r="D62" s="40" t="s">
        <v>150</v>
      </c>
      <c r="E62" s="40" t="s">
        <v>151</v>
      </c>
      <c r="F62" s="40" t="s">
        <v>45</v>
      </c>
      <c r="G62" s="40" t="s">
        <v>46</v>
      </c>
      <c r="H62" s="44" t="s">
        <v>47</v>
      </c>
      <c r="I62" s="45">
        <v>1.1798999999999999</v>
      </c>
      <c r="J62" s="41">
        <v>6.6652199999999997</v>
      </c>
      <c r="K62" s="42">
        <v>7.8451199999999996</v>
      </c>
      <c r="L62" s="41">
        <v>29.383130999999999</v>
      </c>
      <c r="M62" s="41">
        <v>92.326312000000001</v>
      </c>
      <c r="N62" s="46">
        <v>121.70944299999999</v>
      </c>
      <c r="O62" s="45">
        <v>0</v>
      </c>
      <c r="P62" s="41">
        <v>7.143421</v>
      </c>
      <c r="Q62" s="42">
        <v>7.143421</v>
      </c>
      <c r="R62" s="41">
        <v>0</v>
      </c>
      <c r="S62" s="41">
        <v>68.463082</v>
      </c>
      <c r="T62" s="46">
        <v>68.463082</v>
      </c>
      <c r="U62" s="27">
        <f t="shared" si="2"/>
        <v>9.8230105715454883</v>
      </c>
      <c r="V62" s="33">
        <f t="shared" si="3"/>
        <v>77.77382998913194</v>
      </c>
    </row>
    <row r="63" spans="1:22" ht="15" x14ac:dyDescent="0.2">
      <c r="A63" s="43" t="s">
        <v>9</v>
      </c>
      <c r="B63" s="40" t="s">
        <v>61</v>
      </c>
      <c r="C63" s="40" t="s">
        <v>39</v>
      </c>
      <c r="D63" s="40" t="s">
        <v>152</v>
      </c>
      <c r="E63" s="40" t="s">
        <v>240</v>
      </c>
      <c r="F63" s="40" t="s">
        <v>21</v>
      </c>
      <c r="G63" s="40" t="s">
        <v>153</v>
      </c>
      <c r="H63" s="44" t="s">
        <v>154</v>
      </c>
      <c r="I63" s="45">
        <v>91.250873999999996</v>
      </c>
      <c r="J63" s="41">
        <v>0</v>
      </c>
      <c r="K63" s="42">
        <v>91.250873999999996</v>
      </c>
      <c r="L63" s="41">
        <v>1148.370633</v>
      </c>
      <c r="M63" s="41">
        <v>0</v>
      </c>
      <c r="N63" s="46">
        <v>1148.370633</v>
      </c>
      <c r="O63" s="45">
        <v>467.33326199999999</v>
      </c>
      <c r="P63" s="41">
        <v>0</v>
      </c>
      <c r="Q63" s="42">
        <v>467.33326199999999</v>
      </c>
      <c r="R63" s="41">
        <v>4898.3270940000002</v>
      </c>
      <c r="S63" s="41">
        <v>0</v>
      </c>
      <c r="T63" s="46">
        <v>4898.3270940000002</v>
      </c>
      <c r="U63" s="27">
        <f t="shared" si="2"/>
        <v>-80.474132397620778</v>
      </c>
      <c r="V63" s="33">
        <f t="shared" si="3"/>
        <v>-76.555860583368386</v>
      </c>
    </row>
    <row r="64" spans="1:22" ht="15" x14ac:dyDescent="0.2">
      <c r="A64" s="43" t="s">
        <v>9</v>
      </c>
      <c r="B64" s="40" t="s">
        <v>61</v>
      </c>
      <c r="C64" s="40" t="s">
        <v>42</v>
      </c>
      <c r="D64" s="40" t="s">
        <v>155</v>
      </c>
      <c r="E64" s="40" t="s">
        <v>156</v>
      </c>
      <c r="F64" s="40" t="s">
        <v>56</v>
      </c>
      <c r="G64" s="40" t="s">
        <v>56</v>
      </c>
      <c r="H64" s="44" t="s">
        <v>157</v>
      </c>
      <c r="I64" s="45">
        <v>0</v>
      </c>
      <c r="J64" s="41">
        <v>0</v>
      </c>
      <c r="K64" s="42">
        <v>0</v>
      </c>
      <c r="L64" s="41">
        <v>0</v>
      </c>
      <c r="M64" s="41">
        <v>0</v>
      </c>
      <c r="N64" s="46">
        <v>0</v>
      </c>
      <c r="O64" s="45">
        <v>0</v>
      </c>
      <c r="P64" s="41">
        <v>0</v>
      </c>
      <c r="Q64" s="42">
        <v>0</v>
      </c>
      <c r="R64" s="41">
        <v>52.374499999999998</v>
      </c>
      <c r="S64" s="41">
        <v>0</v>
      </c>
      <c r="T64" s="46">
        <v>52.374499999999998</v>
      </c>
      <c r="U64" s="38" t="s">
        <v>29</v>
      </c>
      <c r="V64" s="39" t="s">
        <v>29</v>
      </c>
    </row>
    <row r="65" spans="1:22" ht="15" x14ac:dyDescent="0.2">
      <c r="A65" s="43" t="s">
        <v>9</v>
      </c>
      <c r="B65" s="40" t="s">
        <v>41</v>
      </c>
      <c r="C65" s="40" t="s">
        <v>42</v>
      </c>
      <c r="D65" s="40" t="s">
        <v>158</v>
      </c>
      <c r="E65" s="40" t="s">
        <v>247</v>
      </c>
      <c r="F65" s="40" t="s">
        <v>45</v>
      </c>
      <c r="G65" s="40" t="s">
        <v>160</v>
      </c>
      <c r="H65" s="44" t="s">
        <v>161</v>
      </c>
      <c r="I65" s="45">
        <v>0</v>
      </c>
      <c r="J65" s="41">
        <v>0</v>
      </c>
      <c r="K65" s="42">
        <v>0</v>
      </c>
      <c r="L65" s="41">
        <v>756.69757600000003</v>
      </c>
      <c r="M65" s="41">
        <v>14.430217000000001</v>
      </c>
      <c r="N65" s="46">
        <v>771.127793</v>
      </c>
      <c r="O65" s="45">
        <v>0</v>
      </c>
      <c r="P65" s="41">
        <v>0</v>
      </c>
      <c r="Q65" s="42">
        <v>0</v>
      </c>
      <c r="R65" s="41">
        <v>0</v>
      </c>
      <c r="S65" s="41">
        <v>0</v>
      </c>
      <c r="T65" s="46">
        <v>0</v>
      </c>
      <c r="U65" s="38" t="s">
        <v>29</v>
      </c>
      <c r="V65" s="39" t="s">
        <v>29</v>
      </c>
    </row>
    <row r="66" spans="1:22" ht="15" x14ac:dyDescent="0.2">
      <c r="A66" s="43" t="s">
        <v>9</v>
      </c>
      <c r="B66" s="40" t="s">
        <v>41</v>
      </c>
      <c r="C66" s="40" t="s">
        <v>42</v>
      </c>
      <c r="D66" s="40" t="s">
        <v>158</v>
      </c>
      <c r="E66" s="40" t="s">
        <v>159</v>
      </c>
      <c r="F66" s="40" t="s">
        <v>45</v>
      </c>
      <c r="G66" s="40" t="s">
        <v>160</v>
      </c>
      <c r="H66" s="44" t="s">
        <v>161</v>
      </c>
      <c r="I66" s="45">
        <v>0</v>
      </c>
      <c r="J66" s="41">
        <v>0</v>
      </c>
      <c r="K66" s="42">
        <v>0</v>
      </c>
      <c r="L66" s="41">
        <v>261.00568299999998</v>
      </c>
      <c r="M66" s="41">
        <v>9.3981119999999994</v>
      </c>
      <c r="N66" s="46">
        <v>270.403795</v>
      </c>
      <c r="O66" s="45">
        <v>103.43184100000001</v>
      </c>
      <c r="P66" s="41">
        <v>3.0740669999999999</v>
      </c>
      <c r="Q66" s="42">
        <v>106.50590800000001</v>
      </c>
      <c r="R66" s="41">
        <v>874.94037700000001</v>
      </c>
      <c r="S66" s="41">
        <v>29.824154</v>
      </c>
      <c r="T66" s="46">
        <v>904.76453100000003</v>
      </c>
      <c r="U66" s="38" t="s">
        <v>29</v>
      </c>
      <c r="V66" s="33">
        <f t="shared" si="3"/>
        <v>-70.113351514660565</v>
      </c>
    </row>
    <row r="67" spans="1:22" ht="15" x14ac:dyDescent="0.2">
      <c r="A67" s="43" t="s">
        <v>9</v>
      </c>
      <c r="B67" s="40" t="s">
        <v>41</v>
      </c>
      <c r="C67" s="40" t="s">
        <v>42</v>
      </c>
      <c r="D67" s="40" t="s">
        <v>158</v>
      </c>
      <c r="E67" s="40" t="s">
        <v>159</v>
      </c>
      <c r="F67" s="40" t="s">
        <v>45</v>
      </c>
      <c r="G67" s="40" t="s">
        <v>160</v>
      </c>
      <c r="H67" s="44" t="s">
        <v>161</v>
      </c>
      <c r="I67" s="45">
        <v>121.1177</v>
      </c>
      <c r="J67" s="41">
        <v>1.1723760000000001</v>
      </c>
      <c r="K67" s="42">
        <v>122.290076</v>
      </c>
      <c r="L67" s="41">
        <v>121.1177</v>
      </c>
      <c r="M67" s="41">
        <v>1.1723760000000001</v>
      </c>
      <c r="N67" s="46">
        <v>122.290076</v>
      </c>
      <c r="O67" s="45">
        <v>0</v>
      </c>
      <c r="P67" s="41">
        <v>0</v>
      </c>
      <c r="Q67" s="42">
        <v>0</v>
      </c>
      <c r="R67" s="41">
        <v>0</v>
      </c>
      <c r="S67" s="41">
        <v>0</v>
      </c>
      <c r="T67" s="46">
        <v>0</v>
      </c>
      <c r="U67" s="38" t="s">
        <v>29</v>
      </c>
      <c r="V67" s="39" t="s">
        <v>29</v>
      </c>
    </row>
    <row r="68" spans="1:22" ht="15" x14ac:dyDescent="0.2">
      <c r="A68" s="43" t="s">
        <v>9</v>
      </c>
      <c r="B68" s="40" t="s">
        <v>41</v>
      </c>
      <c r="C68" s="40" t="s">
        <v>39</v>
      </c>
      <c r="D68" s="40" t="s">
        <v>162</v>
      </c>
      <c r="E68" s="40" t="s">
        <v>163</v>
      </c>
      <c r="F68" s="40" t="s">
        <v>56</v>
      </c>
      <c r="G68" s="40" t="s">
        <v>55</v>
      </c>
      <c r="H68" s="44" t="s">
        <v>164</v>
      </c>
      <c r="I68" s="45">
        <v>64.951595999999995</v>
      </c>
      <c r="J68" s="41">
        <v>0</v>
      </c>
      <c r="K68" s="42">
        <v>64.951595999999995</v>
      </c>
      <c r="L68" s="41">
        <v>549.16613099999995</v>
      </c>
      <c r="M68" s="41">
        <v>0</v>
      </c>
      <c r="N68" s="46">
        <v>549.16613099999995</v>
      </c>
      <c r="O68" s="45">
        <v>95.522580000000005</v>
      </c>
      <c r="P68" s="41">
        <v>0</v>
      </c>
      <c r="Q68" s="42">
        <v>95.522580000000005</v>
      </c>
      <c r="R68" s="41">
        <v>729.52883299999996</v>
      </c>
      <c r="S68" s="41">
        <v>0</v>
      </c>
      <c r="T68" s="46">
        <v>729.52883299999996</v>
      </c>
      <c r="U68" s="27">
        <f t="shared" si="2"/>
        <v>-32.003934567093985</v>
      </c>
      <c r="V68" s="33">
        <f t="shared" si="3"/>
        <v>-24.723176636940416</v>
      </c>
    </row>
    <row r="69" spans="1:22" ht="15" x14ac:dyDescent="0.2">
      <c r="A69" s="43" t="s">
        <v>9</v>
      </c>
      <c r="B69" s="40" t="s">
        <v>41</v>
      </c>
      <c r="C69" s="40" t="s">
        <v>39</v>
      </c>
      <c r="D69" s="40" t="s">
        <v>223</v>
      </c>
      <c r="E69" s="40" t="s">
        <v>224</v>
      </c>
      <c r="F69" s="40" t="s">
        <v>84</v>
      </c>
      <c r="G69" s="40" t="s">
        <v>216</v>
      </c>
      <c r="H69" s="44" t="s">
        <v>225</v>
      </c>
      <c r="I69" s="45">
        <v>1E-4</v>
      </c>
      <c r="J69" s="41">
        <v>0</v>
      </c>
      <c r="K69" s="42">
        <v>1E-4</v>
      </c>
      <c r="L69" s="41">
        <v>1.2999999999999999E-3</v>
      </c>
      <c r="M69" s="41">
        <v>0</v>
      </c>
      <c r="N69" s="46">
        <v>1.2999999999999999E-3</v>
      </c>
      <c r="O69" s="45">
        <v>0</v>
      </c>
      <c r="P69" s="41">
        <v>0</v>
      </c>
      <c r="Q69" s="42">
        <v>0</v>
      </c>
      <c r="R69" s="41">
        <v>0</v>
      </c>
      <c r="S69" s="41">
        <v>0</v>
      </c>
      <c r="T69" s="46">
        <v>0</v>
      </c>
      <c r="U69" s="38" t="s">
        <v>29</v>
      </c>
      <c r="V69" s="39" t="s">
        <v>29</v>
      </c>
    </row>
    <row r="70" spans="1:22" ht="15" x14ac:dyDescent="0.2">
      <c r="A70" s="43" t="s">
        <v>9</v>
      </c>
      <c r="B70" s="40" t="s">
        <v>41</v>
      </c>
      <c r="C70" s="40" t="s">
        <v>39</v>
      </c>
      <c r="D70" s="40" t="s">
        <v>205</v>
      </c>
      <c r="E70" s="40" t="s">
        <v>149</v>
      </c>
      <c r="F70" s="40" t="s">
        <v>45</v>
      </c>
      <c r="G70" s="40" t="s">
        <v>66</v>
      </c>
      <c r="H70" s="44" t="s">
        <v>207</v>
      </c>
      <c r="I70" s="45">
        <v>231.51380399999999</v>
      </c>
      <c r="J70" s="41">
        <v>57.200436000000003</v>
      </c>
      <c r="K70" s="42">
        <v>288.71424000000002</v>
      </c>
      <c r="L70" s="41">
        <v>1815.268354</v>
      </c>
      <c r="M70" s="41">
        <v>612.85402899999997</v>
      </c>
      <c r="N70" s="46">
        <v>2428.1223829999999</v>
      </c>
      <c r="O70" s="45">
        <v>147.68843000000001</v>
      </c>
      <c r="P70" s="41">
        <v>86.557789</v>
      </c>
      <c r="Q70" s="42">
        <v>234.246219</v>
      </c>
      <c r="R70" s="41">
        <v>1048.3625589999999</v>
      </c>
      <c r="S70" s="41">
        <v>595.532646</v>
      </c>
      <c r="T70" s="46">
        <v>1643.895205</v>
      </c>
      <c r="U70" s="27">
        <f t="shared" si="2"/>
        <v>23.252465389846911</v>
      </c>
      <c r="V70" s="33">
        <f t="shared" si="3"/>
        <v>47.705424020626651</v>
      </c>
    </row>
    <row r="71" spans="1:22" ht="15" x14ac:dyDescent="0.2">
      <c r="A71" s="43" t="s">
        <v>9</v>
      </c>
      <c r="B71" s="40" t="s">
        <v>41</v>
      </c>
      <c r="C71" s="40" t="s">
        <v>39</v>
      </c>
      <c r="D71" s="40" t="s">
        <v>206</v>
      </c>
      <c r="E71" s="40" t="s">
        <v>91</v>
      </c>
      <c r="F71" s="40" t="s">
        <v>20</v>
      </c>
      <c r="G71" s="40" t="s">
        <v>92</v>
      </c>
      <c r="H71" s="44" t="s">
        <v>93</v>
      </c>
      <c r="I71" s="45">
        <v>13.0214</v>
      </c>
      <c r="J71" s="41">
        <v>9.3874720000000007</v>
      </c>
      <c r="K71" s="42">
        <v>22.408871999999999</v>
      </c>
      <c r="L71" s="41">
        <v>146.15772100000001</v>
      </c>
      <c r="M71" s="41">
        <v>63.97851</v>
      </c>
      <c r="N71" s="46">
        <v>210.13623100000001</v>
      </c>
      <c r="O71" s="45">
        <v>18.463259999999998</v>
      </c>
      <c r="P71" s="41">
        <v>14.985390000000001</v>
      </c>
      <c r="Q71" s="42">
        <v>33.448650000000001</v>
      </c>
      <c r="R71" s="41">
        <v>69.312973</v>
      </c>
      <c r="S71" s="41">
        <v>73.476304999999996</v>
      </c>
      <c r="T71" s="46">
        <v>142.78927899999999</v>
      </c>
      <c r="U71" s="27">
        <f t="shared" si="2"/>
        <v>-33.005152674323178</v>
      </c>
      <c r="V71" s="33">
        <f t="shared" si="3"/>
        <v>47.165272121025282</v>
      </c>
    </row>
    <row r="72" spans="1:22" ht="15" x14ac:dyDescent="0.2">
      <c r="A72" s="43" t="s">
        <v>9</v>
      </c>
      <c r="B72" s="40" t="s">
        <v>41</v>
      </c>
      <c r="C72" s="40" t="s">
        <v>39</v>
      </c>
      <c r="D72" s="40" t="s">
        <v>248</v>
      </c>
      <c r="E72" s="40" t="s">
        <v>249</v>
      </c>
      <c r="F72" s="40" t="s">
        <v>84</v>
      </c>
      <c r="G72" s="40" t="s">
        <v>84</v>
      </c>
      <c r="H72" s="44" t="s">
        <v>233</v>
      </c>
      <c r="I72" s="45">
        <v>0</v>
      </c>
      <c r="J72" s="41">
        <v>0</v>
      </c>
      <c r="K72" s="42">
        <v>0</v>
      </c>
      <c r="L72" s="41">
        <v>0</v>
      </c>
      <c r="M72" s="41">
        <v>0</v>
      </c>
      <c r="N72" s="46">
        <v>0</v>
      </c>
      <c r="O72" s="45">
        <v>0</v>
      </c>
      <c r="P72" s="41">
        <v>0</v>
      </c>
      <c r="Q72" s="42">
        <v>0</v>
      </c>
      <c r="R72" s="41">
        <v>25.360499999999998</v>
      </c>
      <c r="S72" s="41">
        <v>0</v>
      </c>
      <c r="T72" s="46">
        <v>25.360499999999998</v>
      </c>
      <c r="U72" s="38" t="s">
        <v>29</v>
      </c>
      <c r="V72" s="39" t="s">
        <v>29</v>
      </c>
    </row>
    <row r="73" spans="1:22" ht="15" x14ac:dyDescent="0.2">
      <c r="A73" s="43" t="s">
        <v>9</v>
      </c>
      <c r="B73" s="40" t="s">
        <v>41</v>
      </c>
      <c r="C73" s="40" t="s">
        <v>39</v>
      </c>
      <c r="D73" s="40" t="s">
        <v>209</v>
      </c>
      <c r="E73" s="40" t="s">
        <v>165</v>
      </c>
      <c r="F73" s="40" t="s">
        <v>73</v>
      </c>
      <c r="G73" s="40" t="s">
        <v>73</v>
      </c>
      <c r="H73" s="44" t="s">
        <v>120</v>
      </c>
      <c r="I73" s="45">
        <v>360.655147</v>
      </c>
      <c r="J73" s="41">
        <v>63.662877999999999</v>
      </c>
      <c r="K73" s="42">
        <v>424.31802499999998</v>
      </c>
      <c r="L73" s="41">
        <v>2430.5231180000001</v>
      </c>
      <c r="M73" s="41">
        <v>515.43455600000004</v>
      </c>
      <c r="N73" s="46">
        <v>2945.9576740000002</v>
      </c>
      <c r="O73" s="45">
        <v>213.74585999999999</v>
      </c>
      <c r="P73" s="41">
        <v>32.525579999999998</v>
      </c>
      <c r="Q73" s="42">
        <v>246.27144000000001</v>
      </c>
      <c r="R73" s="41">
        <v>1500.831404</v>
      </c>
      <c r="S73" s="41">
        <v>276.26731100000001</v>
      </c>
      <c r="T73" s="46">
        <v>1777.0987150000001</v>
      </c>
      <c r="U73" s="27">
        <f t="shared" si="2"/>
        <v>72.296887125847789</v>
      </c>
      <c r="V73" s="33">
        <f t="shared" si="3"/>
        <v>65.773440109656491</v>
      </c>
    </row>
    <row r="74" spans="1:22" ht="15" x14ac:dyDescent="0.2">
      <c r="A74" s="43" t="s">
        <v>9</v>
      </c>
      <c r="B74" s="40" t="s">
        <v>41</v>
      </c>
      <c r="C74" s="40" t="s">
        <v>42</v>
      </c>
      <c r="D74" s="40" t="s">
        <v>214</v>
      </c>
      <c r="E74" s="40" t="s">
        <v>215</v>
      </c>
      <c r="F74" s="40" t="s">
        <v>84</v>
      </c>
      <c r="G74" s="40" t="s">
        <v>216</v>
      </c>
      <c r="H74" s="44" t="s">
        <v>217</v>
      </c>
      <c r="I74" s="45">
        <v>2.436518</v>
      </c>
      <c r="J74" s="41">
        <v>0</v>
      </c>
      <c r="K74" s="42">
        <v>2.436518</v>
      </c>
      <c r="L74" s="41">
        <v>32.358074999999999</v>
      </c>
      <c r="M74" s="41">
        <v>0</v>
      </c>
      <c r="N74" s="46">
        <v>32.358074999999999</v>
      </c>
      <c r="O74" s="45">
        <v>15.262665</v>
      </c>
      <c r="P74" s="41">
        <v>0</v>
      </c>
      <c r="Q74" s="42">
        <v>15.262665</v>
      </c>
      <c r="R74" s="41">
        <v>37.328364999999998</v>
      </c>
      <c r="S74" s="41">
        <v>0</v>
      </c>
      <c r="T74" s="46">
        <v>37.328364999999998</v>
      </c>
      <c r="U74" s="27">
        <f t="shared" si="2"/>
        <v>-84.036090682721536</v>
      </c>
      <c r="V74" s="33">
        <f t="shared" si="3"/>
        <v>-13.315048757158255</v>
      </c>
    </row>
    <row r="75" spans="1:22" ht="15" x14ac:dyDescent="0.2">
      <c r="A75" s="43" t="s">
        <v>9</v>
      </c>
      <c r="B75" s="40" t="s">
        <v>41</v>
      </c>
      <c r="C75" s="40" t="s">
        <v>39</v>
      </c>
      <c r="D75" s="40" t="s">
        <v>250</v>
      </c>
      <c r="E75" s="40" t="s">
        <v>251</v>
      </c>
      <c r="F75" s="40" t="s">
        <v>84</v>
      </c>
      <c r="G75" s="40" t="s">
        <v>216</v>
      </c>
      <c r="H75" s="44" t="s">
        <v>217</v>
      </c>
      <c r="I75" s="45">
        <v>0</v>
      </c>
      <c r="J75" s="41">
        <v>0</v>
      </c>
      <c r="K75" s="42">
        <v>0</v>
      </c>
      <c r="L75" s="41">
        <v>76.400000000000006</v>
      </c>
      <c r="M75" s="41">
        <v>0</v>
      </c>
      <c r="N75" s="46">
        <v>76.400000000000006</v>
      </c>
      <c r="O75" s="45">
        <v>0</v>
      </c>
      <c r="P75" s="41">
        <v>0</v>
      </c>
      <c r="Q75" s="42">
        <v>0</v>
      </c>
      <c r="R75" s="41">
        <v>0</v>
      </c>
      <c r="S75" s="41">
        <v>0</v>
      </c>
      <c r="T75" s="46">
        <v>0</v>
      </c>
      <c r="U75" s="38" t="s">
        <v>29</v>
      </c>
      <c r="V75" s="39" t="s">
        <v>29</v>
      </c>
    </row>
    <row r="76" spans="1:22" ht="15" x14ac:dyDescent="0.2">
      <c r="A76" s="43" t="s">
        <v>9</v>
      </c>
      <c r="B76" s="40" t="s">
        <v>41</v>
      </c>
      <c r="C76" s="40" t="s">
        <v>42</v>
      </c>
      <c r="D76" s="40" t="s">
        <v>169</v>
      </c>
      <c r="E76" s="40" t="s">
        <v>170</v>
      </c>
      <c r="F76" s="40" t="s">
        <v>84</v>
      </c>
      <c r="G76" s="40" t="s">
        <v>84</v>
      </c>
      <c r="H76" s="44" t="s">
        <v>129</v>
      </c>
      <c r="I76" s="45">
        <v>18</v>
      </c>
      <c r="J76" s="41">
        <v>0</v>
      </c>
      <c r="K76" s="42">
        <v>18</v>
      </c>
      <c r="L76" s="41">
        <v>155.54040000000001</v>
      </c>
      <c r="M76" s="41">
        <v>0</v>
      </c>
      <c r="N76" s="46">
        <v>155.54040000000001</v>
      </c>
      <c r="O76" s="45">
        <v>9.3800000000000008</v>
      </c>
      <c r="P76" s="41">
        <v>0</v>
      </c>
      <c r="Q76" s="42">
        <v>9.3800000000000008</v>
      </c>
      <c r="R76" s="41">
        <v>176.85159999999999</v>
      </c>
      <c r="S76" s="41">
        <v>0</v>
      </c>
      <c r="T76" s="46">
        <v>176.85159999999999</v>
      </c>
      <c r="U76" s="27">
        <f t="shared" si="2"/>
        <v>91.897654584221726</v>
      </c>
      <c r="V76" s="33">
        <f t="shared" si="3"/>
        <v>-12.050329202563049</v>
      </c>
    </row>
    <row r="77" spans="1:22" ht="15" x14ac:dyDescent="0.2">
      <c r="A77" s="43" t="s">
        <v>9</v>
      </c>
      <c r="B77" s="40" t="s">
        <v>41</v>
      </c>
      <c r="C77" s="40" t="s">
        <v>42</v>
      </c>
      <c r="D77" s="40" t="s">
        <v>201</v>
      </c>
      <c r="E77" s="40" t="s">
        <v>178</v>
      </c>
      <c r="F77" s="40" t="s">
        <v>45</v>
      </c>
      <c r="G77" s="40" t="s">
        <v>104</v>
      </c>
      <c r="H77" s="44" t="s">
        <v>178</v>
      </c>
      <c r="I77" s="45">
        <v>40.233899999999998</v>
      </c>
      <c r="J77" s="41">
        <v>0</v>
      </c>
      <c r="K77" s="42">
        <v>40.233899999999998</v>
      </c>
      <c r="L77" s="41">
        <v>567.10226599999999</v>
      </c>
      <c r="M77" s="41">
        <v>0</v>
      </c>
      <c r="N77" s="46">
        <v>567.10226599999999</v>
      </c>
      <c r="O77" s="45">
        <v>34.07159</v>
      </c>
      <c r="P77" s="41">
        <v>0</v>
      </c>
      <c r="Q77" s="42">
        <v>34.07159</v>
      </c>
      <c r="R77" s="41">
        <v>335.05504400000001</v>
      </c>
      <c r="S77" s="41">
        <v>0</v>
      </c>
      <c r="T77" s="46">
        <v>335.05504400000001</v>
      </c>
      <c r="U77" s="27">
        <f t="shared" ref="U77:U97" si="4">+((K77/Q77)-1)*100</f>
        <v>18.086358752262498</v>
      </c>
      <c r="V77" s="33">
        <f t="shared" ref="V77:V99" si="5">+((N77/T77)-1)*100</f>
        <v>69.256447904720986</v>
      </c>
    </row>
    <row r="78" spans="1:22" ht="15" x14ac:dyDescent="0.2">
      <c r="A78" s="43" t="s">
        <v>9</v>
      </c>
      <c r="B78" s="40" t="s">
        <v>41</v>
      </c>
      <c r="C78" s="40" t="s">
        <v>39</v>
      </c>
      <c r="D78" s="40" t="s">
        <v>171</v>
      </c>
      <c r="E78" s="40" t="s">
        <v>172</v>
      </c>
      <c r="F78" s="40" t="s">
        <v>62</v>
      </c>
      <c r="G78" s="40" t="s">
        <v>63</v>
      </c>
      <c r="H78" s="44" t="s">
        <v>70</v>
      </c>
      <c r="I78" s="45">
        <v>167.31969000000001</v>
      </c>
      <c r="J78" s="41">
        <v>12.591091</v>
      </c>
      <c r="K78" s="42">
        <v>179.91077999999999</v>
      </c>
      <c r="L78" s="41">
        <v>1585.148171</v>
      </c>
      <c r="M78" s="41">
        <v>110.493365</v>
      </c>
      <c r="N78" s="46">
        <v>1695.6415360000001</v>
      </c>
      <c r="O78" s="45">
        <v>184.45276000000001</v>
      </c>
      <c r="P78" s="41">
        <v>15.247158000000001</v>
      </c>
      <c r="Q78" s="42">
        <v>199.699918</v>
      </c>
      <c r="R78" s="41">
        <v>1339.5927610000001</v>
      </c>
      <c r="S78" s="41">
        <v>129.11651599999999</v>
      </c>
      <c r="T78" s="46">
        <v>1468.7092769999999</v>
      </c>
      <c r="U78" s="27">
        <f t="shared" si="4"/>
        <v>-9.909437218697315</v>
      </c>
      <c r="V78" s="33">
        <f t="shared" si="5"/>
        <v>15.451135398527228</v>
      </c>
    </row>
    <row r="79" spans="1:22" ht="15" x14ac:dyDescent="0.2">
      <c r="A79" s="43" t="s">
        <v>9</v>
      </c>
      <c r="B79" s="40" t="s">
        <v>41</v>
      </c>
      <c r="C79" s="40" t="s">
        <v>39</v>
      </c>
      <c r="D79" s="40" t="s">
        <v>173</v>
      </c>
      <c r="E79" s="40" t="s">
        <v>174</v>
      </c>
      <c r="F79" s="40" t="s">
        <v>56</v>
      </c>
      <c r="G79" s="40" t="s">
        <v>56</v>
      </c>
      <c r="H79" s="44" t="s">
        <v>175</v>
      </c>
      <c r="I79" s="45">
        <v>19287.585802000001</v>
      </c>
      <c r="J79" s="41">
        <v>0</v>
      </c>
      <c r="K79" s="42">
        <v>19287.585802000001</v>
      </c>
      <c r="L79" s="41">
        <v>156352.04586899999</v>
      </c>
      <c r="M79" s="41">
        <v>0</v>
      </c>
      <c r="N79" s="46">
        <v>156352.04586899999</v>
      </c>
      <c r="O79" s="45">
        <v>17222.135119999999</v>
      </c>
      <c r="P79" s="41">
        <v>0</v>
      </c>
      <c r="Q79" s="42">
        <v>17222.135119999999</v>
      </c>
      <c r="R79" s="41">
        <v>163866.81119099999</v>
      </c>
      <c r="S79" s="41">
        <v>0</v>
      </c>
      <c r="T79" s="46">
        <v>163866.81119099999</v>
      </c>
      <c r="U79" s="27">
        <f t="shared" si="4"/>
        <v>11.99300009904929</v>
      </c>
      <c r="V79" s="33">
        <f t="shared" si="5"/>
        <v>-4.5858983081332632</v>
      </c>
    </row>
    <row r="80" spans="1:22" ht="15" x14ac:dyDescent="0.2">
      <c r="A80" s="43" t="s">
        <v>9</v>
      </c>
      <c r="B80" s="40" t="s">
        <v>61</v>
      </c>
      <c r="C80" s="40" t="s">
        <v>39</v>
      </c>
      <c r="D80" s="40" t="s">
        <v>173</v>
      </c>
      <c r="E80" s="40" t="s">
        <v>174</v>
      </c>
      <c r="F80" s="40" t="s">
        <v>56</v>
      </c>
      <c r="G80" s="40" t="s">
        <v>56</v>
      </c>
      <c r="H80" s="44" t="s">
        <v>175</v>
      </c>
      <c r="I80" s="45">
        <v>4266.5733</v>
      </c>
      <c r="J80" s="41">
        <v>0</v>
      </c>
      <c r="K80" s="42">
        <v>4266.5733</v>
      </c>
      <c r="L80" s="41">
        <v>33492.650399999999</v>
      </c>
      <c r="M80" s="41">
        <v>0</v>
      </c>
      <c r="N80" s="46">
        <v>33492.650399999999</v>
      </c>
      <c r="O80" s="45">
        <v>4560.5438999999997</v>
      </c>
      <c r="P80" s="41">
        <v>0</v>
      </c>
      <c r="Q80" s="42">
        <v>4560.5438999999997</v>
      </c>
      <c r="R80" s="41">
        <v>43630.636500000001</v>
      </c>
      <c r="S80" s="41">
        <v>0</v>
      </c>
      <c r="T80" s="46">
        <v>43630.636500000001</v>
      </c>
      <c r="U80" s="27">
        <f t="shared" si="4"/>
        <v>-6.4459548344661162</v>
      </c>
      <c r="V80" s="33">
        <f t="shared" si="5"/>
        <v>-23.235934456285101</v>
      </c>
    </row>
    <row r="81" spans="1:22" ht="15" x14ac:dyDescent="0.2">
      <c r="A81" s="43" t="s">
        <v>9</v>
      </c>
      <c r="B81" s="40" t="s">
        <v>41</v>
      </c>
      <c r="C81" s="40" t="s">
        <v>39</v>
      </c>
      <c r="D81" s="40" t="s">
        <v>176</v>
      </c>
      <c r="E81" s="40" t="s">
        <v>177</v>
      </c>
      <c r="F81" s="40" t="s">
        <v>20</v>
      </c>
      <c r="G81" s="40" t="s">
        <v>100</v>
      </c>
      <c r="H81" s="44" t="s">
        <v>101</v>
      </c>
      <c r="I81" s="45">
        <v>173.06673000000001</v>
      </c>
      <c r="J81" s="41">
        <v>83.813417000000001</v>
      </c>
      <c r="K81" s="42">
        <v>256.88014600000002</v>
      </c>
      <c r="L81" s="41">
        <v>2498.6667080000002</v>
      </c>
      <c r="M81" s="41">
        <v>676.20210599999996</v>
      </c>
      <c r="N81" s="46">
        <v>3174.8688139999999</v>
      </c>
      <c r="O81" s="45">
        <v>287.36515900000001</v>
      </c>
      <c r="P81" s="41">
        <v>73.752488</v>
      </c>
      <c r="Q81" s="42">
        <v>361.11764699999998</v>
      </c>
      <c r="R81" s="41">
        <v>3124.6728250000001</v>
      </c>
      <c r="S81" s="41">
        <v>694.62732300000005</v>
      </c>
      <c r="T81" s="46">
        <v>3819.3001479999998</v>
      </c>
      <c r="U81" s="27">
        <f t="shared" si="4"/>
        <v>-28.865247064483658</v>
      </c>
      <c r="V81" s="33">
        <f t="shared" si="5"/>
        <v>-16.873021470634097</v>
      </c>
    </row>
    <row r="82" spans="1:22" ht="15" x14ac:dyDescent="0.2">
      <c r="A82" s="43" t="s">
        <v>9</v>
      </c>
      <c r="B82" s="40" t="s">
        <v>41</v>
      </c>
      <c r="C82" s="40" t="s">
        <v>39</v>
      </c>
      <c r="D82" s="40" t="s">
        <v>179</v>
      </c>
      <c r="E82" s="40" t="s">
        <v>180</v>
      </c>
      <c r="F82" s="40" t="s">
        <v>73</v>
      </c>
      <c r="G82" s="40" t="s">
        <v>73</v>
      </c>
      <c r="H82" s="44" t="s">
        <v>118</v>
      </c>
      <c r="I82" s="45">
        <v>3290.4144000000001</v>
      </c>
      <c r="J82" s="41">
        <v>0</v>
      </c>
      <c r="K82" s="42">
        <v>3290.4144000000001</v>
      </c>
      <c r="L82" s="41">
        <v>17829.7644</v>
      </c>
      <c r="M82" s="41">
        <v>0</v>
      </c>
      <c r="N82" s="46">
        <v>17829.7644</v>
      </c>
      <c r="O82" s="45">
        <v>3754.4540000000002</v>
      </c>
      <c r="P82" s="41">
        <v>0</v>
      </c>
      <c r="Q82" s="42">
        <v>3754.4540000000002</v>
      </c>
      <c r="R82" s="41">
        <v>8374.4586299999992</v>
      </c>
      <c r="S82" s="41">
        <v>0</v>
      </c>
      <c r="T82" s="46">
        <v>8374.4586299999992</v>
      </c>
      <c r="U82" s="27">
        <f t="shared" si="4"/>
        <v>-12.359709294613808</v>
      </c>
      <c r="V82" s="39" t="s">
        <v>29</v>
      </c>
    </row>
    <row r="83" spans="1:22" ht="15" x14ac:dyDescent="0.2">
      <c r="A83" s="43" t="s">
        <v>9</v>
      </c>
      <c r="B83" s="40" t="s">
        <v>41</v>
      </c>
      <c r="C83" s="40" t="s">
        <v>39</v>
      </c>
      <c r="D83" s="40" t="s">
        <v>179</v>
      </c>
      <c r="E83" s="40" t="s">
        <v>181</v>
      </c>
      <c r="F83" s="40" t="s">
        <v>73</v>
      </c>
      <c r="G83" s="40" t="s">
        <v>73</v>
      </c>
      <c r="H83" s="44" t="s">
        <v>182</v>
      </c>
      <c r="I83" s="45">
        <v>0</v>
      </c>
      <c r="J83" s="41">
        <v>0</v>
      </c>
      <c r="K83" s="42">
        <v>0</v>
      </c>
      <c r="L83" s="41">
        <v>0</v>
      </c>
      <c r="M83" s="41">
        <v>416.27929999999998</v>
      </c>
      <c r="N83" s="46">
        <v>416.27929999999998</v>
      </c>
      <c r="O83" s="45">
        <v>0</v>
      </c>
      <c r="P83" s="41">
        <v>0</v>
      </c>
      <c r="Q83" s="42">
        <v>0</v>
      </c>
      <c r="R83" s="41">
        <v>1063.73047</v>
      </c>
      <c r="S83" s="41">
        <v>1918.7041999999999</v>
      </c>
      <c r="T83" s="46">
        <v>2982.4346700000001</v>
      </c>
      <c r="U83" s="38" t="s">
        <v>29</v>
      </c>
      <c r="V83" s="33">
        <f t="shared" si="5"/>
        <v>-86.042299461332377</v>
      </c>
    </row>
    <row r="84" spans="1:22" ht="15" x14ac:dyDescent="0.2">
      <c r="A84" s="43" t="s">
        <v>9</v>
      </c>
      <c r="B84" s="40" t="s">
        <v>41</v>
      </c>
      <c r="C84" s="40" t="s">
        <v>39</v>
      </c>
      <c r="D84" s="40" t="s">
        <v>38</v>
      </c>
      <c r="E84" s="40" t="s">
        <v>186</v>
      </c>
      <c r="F84" s="40" t="s">
        <v>21</v>
      </c>
      <c r="G84" s="40" t="s">
        <v>184</v>
      </c>
      <c r="H84" s="44" t="s">
        <v>185</v>
      </c>
      <c r="I84" s="45">
        <v>13001.35482</v>
      </c>
      <c r="J84" s="41">
        <v>0</v>
      </c>
      <c r="K84" s="42">
        <v>13001.35482</v>
      </c>
      <c r="L84" s="41">
        <v>115869.3841</v>
      </c>
      <c r="M84" s="41">
        <v>0</v>
      </c>
      <c r="N84" s="46">
        <v>115869.3841</v>
      </c>
      <c r="O84" s="45">
        <v>12654.76828</v>
      </c>
      <c r="P84" s="41">
        <v>0</v>
      </c>
      <c r="Q84" s="42">
        <v>12654.76828</v>
      </c>
      <c r="R84" s="41">
        <v>117655.744072</v>
      </c>
      <c r="S84" s="41">
        <v>0</v>
      </c>
      <c r="T84" s="46">
        <v>117655.744072</v>
      </c>
      <c r="U84" s="27">
        <f t="shared" si="4"/>
        <v>2.7387821912769228</v>
      </c>
      <c r="V84" s="33">
        <f t="shared" si="5"/>
        <v>-1.5182938887427611</v>
      </c>
    </row>
    <row r="85" spans="1:22" ht="15" x14ac:dyDescent="0.2">
      <c r="A85" s="43" t="s">
        <v>9</v>
      </c>
      <c r="B85" s="40" t="s">
        <v>41</v>
      </c>
      <c r="C85" s="40" t="s">
        <v>39</v>
      </c>
      <c r="D85" s="40" t="s">
        <v>38</v>
      </c>
      <c r="E85" s="40" t="s">
        <v>191</v>
      </c>
      <c r="F85" s="40" t="s">
        <v>188</v>
      </c>
      <c r="G85" s="40" t="s">
        <v>189</v>
      </c>
      <c r="H85" s="44" t="s">
        <v>190</v>
      </c>
      <c r="I85" s="45">
        <v>6941.5810959999999</v>
      </c>
      <c r="J85" s="41">
        <v>0</v>
      </c>
      <c r="K85" s="42">
        <v>6941.5810959999999</v>
      </c>
      <c r="L85" s="41">
        <v>32801.882292000002</v>
      </c>
      <c r="M85" s="41">
        <v>0</v>
      </c>
      <c r="N85" s="46">
        <v>32801.882292000002</v>
      </c>
      <c r="O85" s="45">
        <v>1068.7312039999999</v>
      </c>
      <c r="P85" s="41">
        <v>0</v>
      </c>
      <c r="Q85" s="42">
        <v>1068.7312039999999</v>
      </c>
      <c r="R85" s="41">
        <v>14230.169162</v>
      </c>
      <c r="S85" s="41">
        <v>0</v>
      </c>
      <c r="T85" s="46">
        <v>14230.169162</v>
      </c>
      <c r="U85" s="38" t="s">
        <v>29</v>
      </c>
      <c r="V85" s="39" t="s">
        <v>29</v>
      </c>
    </row>
    <row r="86" spans="1:22" ht="15" x14ac:dyDescent="0.2">
      <c r="A86" s="43" t="s">
        <v>9</v>
      </c>
      <c r="B86" s="40" t="s">
        <v>41</v>
      </c>
      <c r="C86" s="40" t="s">
        <v>39</v>
      </c>
      <c r="D86" s="40" t="s">
        <v>38</v>
      </c>
      <c r="E86" s="40" t="s">
        <v>239</v>
      </c>
      <c r="F86" s="40" t="s">
        <v>188</v>
      </c>
      <c r="G86" s="40" t="s">
        <v>189</v>
      </c>
      <c r="H86" s="44" t="s">
        <v>190</v>
      </c>
      <c r="I86" s="45">
        <v>2260.594204</v>
      </c>
      <c r="J86" s="41">
        <v>0</v>
      </c>
      <c r="K86" s="42">
        <v>2260.594204</v>
      </c>
      <c r="L86" s="41">
        <v>29053.285214</v>
      </c>
      <c r="M86" s="41">
        <v>0</v>
      </c>
      <c r="N86" s="46">
        <v>29053.285214</v>
      </c>
      <c r="O86" s="45">
        <v>4821.2832079999998</v>
      </c>
      <c r="P86" s="41">
        <v>0</v>
      </c>
      <c r="Q86" s="42">
        <v>4821.2832079999998</v>
      </c>
      <c r="R86" s="41">
        <v>56007.759488999996</v>
      </c>
      <c r="S86" s="41">
        <v>0</v>
      </c>
      <c r="T86" s="46">
        <v>56007.759488999996</v>
      </c>
      <c r="U86" s="27">
        <f t="shared" si="4"/>
        <v>-53.112188052986077</v>
      </c>
      <c r="V86" s="33">
        <f t="shared" si="5"/>
        <v>-48.126321282846341</v>
      </c>
    </row>
    <row r="87" spans="1:22" ht="15" x14ac:dyDescent="0.2">
      <c r="A87" s="43" t="s">
        <v>9</v>
      </c>
      <c r="B87" s="40" t="s">
        <v>41</v>
      </c>
      <c r="C87" s="40" t="s">
        <v>39</v>
      </c>
      <c r="D87" s="40" t="s">
        <v>38</v>
      </c>
      <c r="E87" s="40" t="s">
        <v>187</v>
      </c>
      <c r="F87" s="40" t="s">
        <v>188</v>
      </c>
      <c r="G87" s="40" t="s">
        <v>189</v>
      </c>
      <c r="H87" s="44" t="s">
        <v>190</v>
      </c>
      <c r="I87" s="45">
        <v>0</v>
      </c>
      <c r="J87" s="41">
        <v>0</v>
      </c>
      <c r="K87" s="42">
        <v>0</v>
      </c>
      <c r="L87" s="41">
        <v>16442.067056</v>
      </c>
      <c r="M87" s="41">
        <v>0</v>
      </c>
      <c r="N87" s="46">
        <v>16442.067056</v>
      </c>
      <c r="O87" s="45">
        <v>2695.2687059999998</v>
      </c>
      <c r="P87" s="41">
        <v>0</v>
      </c>
      <c r="Q87" s="42">
        <v>2695.2687059999998</v>
      </c>
      <c r="R87" s="41">
        <v>20725.362644000001</v>
      </c>
      <c r="S87" s="41">
        <v>0</v>
      </c>
      <c r="T87" s="46">
        <v>20725.362644000001</v>
      </c>
      <c r="U87" s="38" t="s">
        <v>29</v>
      </c>
      <c r="V87" s="33">
        <f t="shared" si="5"/>
        <v>-20.666927095917508</v>
      </c>
    </row>
    <row r="88" spans="1:22" ht="15" x14ac:dyDescent="0.2">
      <c r="A88" s="43" t="s">
        <v>9</v>
      </c>
      <c r="B88" s="40" t="s">
        <v>41</v>
      </c>
      <c r="C88" s="40" t="s">
        <v>39</v>
      </c>
      <c r="D88" s="40" t="s">
        <v>38</v>
      </c>
      <c r="E88" s="40" t="s">
        <v>183</v>
      </c>
      <c r="F88" s="40" t="s">
        <v>21</v>
      </c>
      <c r="G88" s="40" t="s">
        <v>184</v>
      </c>
      <c r="H88" s="44" t="s">
        <v>185</v>
      </c>
      <c r="I88" s="45">
        <v>2882.5779000000002</v>
      </c>
      <c r="J88" s="41">
        <v>0</v>
      </c>
      <c r="K88" s="42">
        <v>2882.5779000000002</v>
      </c>
      <c r="L88" s="41">
        <v>10376.384083000001</v>
      </c>
      <c r="M88" s="41">
        <v>0</v>
      </c>
      <c r="N88" s="46">
        <v>10376.384083000001</v>
      </c>
      <c r="O88" s="45">
        <v>84.267039999999994</v>
      </c>
      <c r="P88" s="41">
        <v>0</v>
      </c>
      <c r="Q88" s="42">
        <v>84.267039999999994</v>
      </c>
      <c r="R88" s="41">
        <v>84.267039999999994</v>
      </c>
      <c r="S88" s="41">
        <v>0</v>
      </c>
      <c r="T88" s="46">
        <v>84.267039999999994</v>
      </c>
      <c r="U88" s="38" t="s">
        <v>29</v>
      </c>
      <c r="V88" s="39" t="s">
        <v>29</v>
      </c>
    </row>
    <row r="89" spans="1:22" ht="15" x14ac:dyDescent="0.2">
      <c r="A89" s="43" t="s">
        <v>9</v>
      </c>
      <c r="B89" s="40" t="s">
        <v>61</v>
      </c>
      <c r="C89" s="40" t="s">
        <v>39</v>
      </c>
      <c r="D89" s="40" t="s">
        <v>38</v>
      </c>
      <c r="E89" s="40" t="s">
        <v>191</v>
      </c>
      <c r="F89" s="40" t="s">
        <v>188</v>
      </c>
      <c r="G89" s="40" t="s">
        <v>189</v>
      </c>
      <c r="H89" s="44" t="s">
        <v>190</v>
      </c>
      <c r="I89" s="45">
        <v>725.04854999999998</v>
      </c>
      <c r="J89" s="41">
        <v>0</v>
      </c>
      <c r="K89" s="42">
        <v>725.04854999999998</v>
      </c>
      <c r="L89" s="41">
        <v>9380.7484129999993</v>
      </c>
      <c r="M89" s="41">
        <v>0</v>
      </c>
      <c r="N89" s="46">
        <v>9380.7484129999993</v>
      </c>
      <c r="O89" s="45">
        <v>871.76825599999995</v>
      </c>
      <c r="P89" s="41">
        <v>0</v>
      </c>
      <c r="Q89" s="42">
        <v>871.76825599999995</v>
      </c>
      <c r="R89" s="41">
        <v>11972.266055</v>
      </c>
      <c r="S89" s="41">
        <v>0</v>
      </c>
      <c r="T89" s="46">
        <v>11972.266055</v>
      </c>
      <c r="U89" s="27">
        <f t="shared" si="4"/>
        <v>-16.830127157096207</v>
      </c>
      <c r="V89" s="33">
        <f t="shared" si="5"/>
        <v>-21.646007782442322</v>
      </c>
    </row>
    <row r="90" spans="1:22" ht="15" x14ac:dyDescent="0.2">
      <c r="A90" s="43" t="s">
        <v>9</v>
      </c>
      <c r="B90" s="40" t="s">
        <v>61</v>
      </c>
      <c r="C90" s="40" t="s">
        <v>39</v>
      </c>
      <c r="D90" s="40" t="s">
        <v>38</v>
      </c>
      <c r="E90" s="40" t="s">
        <v>239</v>
      </c>
      <c r="F90" s="40" t="s">
        <v>188</v>
      </c>
      <c r="G90" s="40" t="s">
        <v>189</v>
      </c>
      <c r="H90" s="44" t="s">
        <v>190</v>
      </c>
      <c r="I90" s="45">
        <v>1088.8878219999999</v>
      </c>
      <c r="J90" s="41">
        <v>0</v>
      </c>
      <c r="K90" s="42">
        <v>1088.8878219999999</v>
      </c>
      <c r="L90" s="41">
        <v>7195.9229949999999</v>
      </c>
      <c r="M90" s="41">
        <v>0</v>
      </c>
      <c r="N90" s="46">
        <v>7195.9229949999999</v>
      </c>
      <c r="O90" s="45">
        <v>946.61810700000001</v>
      </c>
      <c r="P90" s="41">
        <v>0</v>
      </c>
      <c r="Q90" s="42">
        <v>946.61810700000001</v>
      </c>
      <c r="R90" s="41">
        <v>7086.465827</v>
      </c>
      <c r="S90" s="41">
        <v>0</v>
      </c>
      <c r="T90" s="46">
        <v>7086.465827</v>
      </c>
      <c r="U90" s="27">
        <f t="shared" si="4"/>
        <v>15.029261953469053</v>
      </c>
      <c r="V90" s="33">
        <f t="shared" si="5"/>
        <v>1.5445945930192551</v>
      </c>
    </row>
    <row r="91" spans="1:22" ht="15" x14ac:dyDescent="0.2">
      <c r="A91" s="43" t="s">
        <v>9</v>
      </c>
      <c r="B91" s="40" t="s">
        <v>61</v>
      </c>
      <c r="C91" s="40" t="s">
        <v>39</v>
      </c>
      <c r="D91" s="40" t="s">
        <v>38</v>
      </c>
      <c r="E91" s="40" t="s">
        <v>187</v>
      </c>
      <c r="F91" s="40" t="s">
        <v>188</v>
      </c>
      <c r="G91" s="40" t="s">
        <v>189</v>
      </c>
      <c r="H91" s="44" t="s">
        <v>190</v>
      </c>
      <c r="I91" s="45">
        <v>263.91947199999998</v>
      </c>
      <c r="J91" s="41">
        <v>0</v>
      </c>
      <c r="K91" s="42">
        <v>263.91947199999998</v>
      </c>
      <c r="L91" s="41">
        <v>2715.973786</v>
      </c>
      <c r="M91" s="41">
        <v>0</v>
      </c>
      <c r="N91" s="46">
        <v>2715.973786</v>
      </c>
      <c r="O91" s="45">
        <v>621.08875799999998</v>
      </c>
      <c r="P91" s="41">
        <v>0</v>
      </c>
      <c r="Q91" s="42">
        <v>621.08875799999998</v>
      </c>
      <c r="R91" s="41">
        <v>3206.7535859999998</v>
      </c>
      <c r="S91" s="41">
        <v>0</v>
      </c>
      <c r="T91" s="46">
        <v>3206.7535859999998</v>
      </c>
      <c r="U91" s="27">
        <f t="shared" si="4"/>
        <v>-57.506963602133013</v>
      </c>
      <c r="V91" s="33">
        <f t="shared" si="5"/>
        <v>-15.304568525085294</v>
      </c>
    </row>
    <row r="92" spans="1:22" ht="15" x14ac:dyDescent="0.2">
      <c r="A92" s="43" t="s">
        <v>9</v>
      </c>
      <c r="B92" s="40" t="s">
        <v>61</v>
      </c>
      <c r="C92" s="40" t="s">
        <v>39</v>
      </c>
      <c r="D92" s="40" t="s">
        <v>38</v>
      </c>
      <c r="E92" s="40" t="s">
        <v>183</v>
      </c>
      <c r="F92" s="40" t="s">
        <v>21</v>
      </c>
      <c r="G92" s="40" t="s">
        <v>184</v>
      </c>
      <c r="H92" s="44" t="s">
        <v>185</v>
      </c>
      <c r="I92" s="45">
        <v>242.95951400000001</v>
      </c>
      <c r="J92" s="41">
        <v>0</v>
      </c>
      <c r="K92" s="42">
        <v>242.95951400000001</v>
      </c>
      <c r="L92" s="41">
        <v>2211.6148450000001</v>
      </c>
      <c r="M92" s="41">
        <v>0</v>
      </c>
      <c r="N92" s="46">
        <v>2211.6148450000001</v>
      </c>
      <c r="O92" s="45">
        <v>248.67950300000001</v>
      </c>
      <c r="P92" s="41">
        <v>0</v>
      </c>
      <c r="Q92" s="42">
        <v>248.67950300000001</v>
      </c>
      <c r="R92" s="41">
        <v>2189.86562</v>
      </c>
      <c r="S92" s="41">
        <v>0</v>
      </c>
      <c r="T92" s="46">
        <v>2189.86562</v>
      </c>
      <c r="U92" s="27">
        <f t="shared" si="4"/>
        <v>-2.3001449379605687</v>
      </c>
      <c r="V92" s="33">
        <f t="shared" si="5"/>
        <v>0.99317623882326789</v>
      </c>
    </row>
    <row r="93" spans="1:22" ht="15" x14ac:dyDescent="0.2">
      <c r="A93" s="43" t="s">
        <v>9</v>
      </c>
      <c r="B93" s="40" t="s">
        <v>41</v>
      </c>
      <c r="C93" s="40" t="s">
        <v>39</v>
      </c>
      <c r="D93" s="40" t="s">
        <v>257</v>
      </c>
      <c r="E93" s="40" t="s">
        <v>136</v>
      </c>
      <c r="F93" s="40" t="s">
        <v>62</v>
      </c>
      <c r="G93" s="40" t="s">
        <v>63</v>
      </c>
      <c r="H93" s="44" t="s">
        <v>63</v>
      </c>
      <c r="I93" s="45">
        <v>132.00509600000001</v>
      </c>
      <c r="J93" s="41">
        <v>176.02284399999999</v>
      </c>
      <c r="K93" s="42">
        <v>308.02794</v>
      </c>
      <c r="L93" s="41">
        <v>949.61423500000001</v>
      </c>
      <c r="M93" s="41">
        <v>1419.537605</v>
      </c>
      <c r="N93" s="46">
        <v>2369.15184</v>
      </c>
      <c r="O93" s="45">
        <v>103.531013</v>
      </c>
      <c r="P93" s="41">
        <v>167.02095399999999</v>
      </c>
      <c r="Q93" s="42">
        <v>270.55196699999999</v>
      </c>
      <c r="R93" s="41">
        <v>994.31795899999997</v>
      </c>
      <c r="S93" s="41">
        <v>1128.0878729999999</v>
      </c>
      <c r="T93" s="46">
        <v>2122.4058319999999</v>
      </c>
      <c r="U93" s="27">
        <f t="shared" si="4"/>
        <v>13.851672717648356</v>
      </c>
      <c r="V93" s="33">
        <f t="shared" si="5"/>
        <v>11.625769411285724</v>
      </c>
    </row>
    <row r="94" spans="1:22" ht="15" x14ac:dyDescent="0.2">
      <c r="A94" s="43" t="s">
        <v>9</v>
      </c>
      <c r="B94" s="40" t="s">
        <v>41</v>
      </c>
      <c r="C94" s="40" t="s">
        <v>39</v>
      </c>
      <c r="D94" s="40" t="s">
        <v>257</v>
      </c>
      <c r="E94" s="40" t="s">
        <v>192</v>
      </c>
      <c r="F94" s="40" t="s">
        <v>62</v>
      </c>
      <c r="G94" s="40" t="s">
        <v>63</v>
      </c>
      <c r="H94" s="44" t="s">
        <v>193</v>
      </c>
      <c r="I94" s="45">
        <v>12.343081</v>
      </c>
      <c r="J94" s="41">
        <v>56.767040999999999</v>
      </c>
      <c r="K94" s="42">
        <v>69.110123000000002</v>
      </c>
      <c r="L94" s="41">
        <v>176.638983</v>
      </c>
      <c r="M94" s="41">
        <v>548.951595</v>
      </c>
      <c r="N94" s="46">
        <v>725.59057700000005</v>
      </c>
      <c r="O94" s="45">
        <v>1.8070360000000001</v>
      </c>
      <c r="P94" s="41">
        <v>51.353048000000001</v>
      </c>
      <c r="Q94" s="42">
        <v>53.160083999999998</v>
      </c>
      <c r="R94" s="41">
        <v>33.646115999999999</v>
      </c>
      <c r="S94" s="41">
        <v>533.78419599999995</v>
      </c>
      <c r="T94" s="46">
        <v>567.43031199999996</v>
      </c>
      <c r="U94" s="27">
        <f t="shared" si="4"/>
        <v>30.003788180620639</v>
      </c>
      <c r="V94" s="33">
        <f t="shared" si="5"/>
        <v>27.873072984511293</v>
      </c>
    </row>
    <row r="95" spans="1:22" ht="15" x14ac:dyDescent="0.2">
      <c r="A95" s="43" t="s">
        <v>9</v>
      </c>
      <c r="B95" s="40" t="s">
        <v>41</v>
      </c>
      <c r="C95" s="40" t="s">
        <v>39</v>
      </c>
      <c r="D95" s="40" t="s">
        <v>257</v>
      </c>
      <c r="E95" s="40" t="s">
        <v>196</v>
      </c>
      <c r="F95" s="40" t="s">
        <v>62</v>
      </c>
      <c r="G95" s="40" t="s">
        <v>63</v>
      </c>
      <c r="H95" s="44" t="s">
        <v>70</v>
      </c>
      <c r="I95" s="45">
        <v>25.326322000000001</v>
      </c>
      <c r="J95" s="41">
        <v>21.437709999999999</v>
      </c>
      <c r="K95" s="42">
        <v>46.764032999999998</v>
      </c>
      <c r="L95" s="41">
        <v>185.015165</v>
      </c>
      <c r="M95" s="41">
        <v>210.92995099999999</v>
      </c>
      <c r="N95" s="46">
        <v>395.94511599999998</v>
      </c>
      <c r="O95" s="45">
        <v>26.264223999999999</v>
      </c>
      <c r="P95" s="41">
        <v>22.695209999999999</v>
      </c>
      <c r="Q95" s="42">
        <v>48.959434000000002</v>
      </c>
      <c r="R95" s="41">
        <v>282.76892099999998</v>
      </c>
      <c r="S95" s="41">
        <v>129.26494600000001</v>
      </c>
      <c r="T95" s="46">
        <v>412.03386699999999</v>
      </c>
      <c r="U95" s="27">
        <f t="shared" si="4"/>
        <v>-4.4841225084424003</v>
      </c>
      <c r="V95" s="33">
        <f t="shared" si="5"/>
        <v>-3.9047156771702896</v>
      </c>
    </row>
    <row r="96" spans="1:22" ht="15" x14ac:dyDescent="0.2">
      <c r="A96" s="43" t="s">
        <v>9</v>
      </c>
      <c r="B96" s="40" t="s">
        <v>41</v>
      </c>
      <c r="C96" s="40" t="s">
        <v>39</v>
      </c>
      <c r="D96" s="40" t="s">
        <v>257</v>
      </c>
      <c r="E96" s="40" t="s">
        <v>194</v>
      </c>
      <c r="F96" s="40" t="s">
        <v>62</v>
      </c>
      <c r="G96" s="40" t="s">
        <v>63</v>
      </c>
      <c r="H96" s="44" t="s">
        <v>63</v>
      </c>
      <c r="I96" s="45">
        <v>4.339137</v>
      </c>
      <c r="J96" s="41">
        <v>8.9576720000000005</v>
      </c>
      <c r="K96" s="42">
        <v>13.296809</v>
      </c>
      <c r="L96" s="41">
        <v>4.8511379999999997</v>
      </c>
      <c r="M96" s="41">
        <v>187.39654200000001</v>
      </c>
      <c r="N96" s="46">
        <v>192.24768</v>
      </c>
      <c r="O96" s="45">
        <v>0</v>
      </c>
      <c r="P96" s="41">
        <v>23.264796</v>
      </c>
      <c r="Q96" s="42">
        <v>23.264796</v>
      </c>
      <c r="R96" s="41">
        <v>0</v>
      </c>
      <c r="S96" s="41">
        <v>133.49381199999999</v>
      </c>
      <c r="T96" s="46">
        <v>133.49381199999999</v>
      </c>
      <c r="U96" s="27">
        <f t="shared" si="4"/>
        <v>-42.845795853958926</v>
      </c>
      <c r="V96" s="33">
        <f t="shared" si="5"/>
        <v>44.012428081685172</v>
      </c>
    </row>
    <row r="97" spans="1:22" ht="15" x14ac:dyDescent="0.2">
      <c r="A97" s="43" t="s">
        <v>9</v>
      </c>
      <c r="B97" s="40" t="s">
        <v>41</v>
      </c>
      <c r="C97" s="40" t="s">
        <v>39</v>
      </c>
      <c r="D97" s="40" t="s">
        <v>257</v>
      </c>
      <c r="E97" s="40" t="s">
        <v>195</v>
      </c>
      <c r="F97" s="40" t="s">
        <v>62</v>
      </c>
      <c r="G97" s="40" t="s">
        <v>63</v>
      </c>
      <c r="H97" s="44" t="s">
        <v>193</v>
      </c>
      <c r="I97" s="45">
        <v>0</v>
      </c>
      <c r="J97" s="41">
        <v>3.3025690000000001</v>
      </c>
      <c r="K97" s="42">
        <v>3.3025690000000001</v>
      </c>
      <c r="L97" s="41">
        <v>0</v>
      </c>
      <c r="M97" s="41">
        <v>16.116543</v>
      </c>
      <c r="N97" s="46">
        <v>16.116543</v>
      </c>
      <c r="O97" s="45">
        <v>0</v>
      </c>
      <c r="P97" s="41">
        <v>2.9223620000000001</v>
      </c>
      <c r="Q97" s="42">
        <v>2.9223620000000001</v>
      </c>
      <c r="R97" s="41">
        <v>0</v>
      </c>
      <c r="S97" s="41">
        <v>11.7256</v>
      </c>
      <c r="T97" s="46">
        <v>11.7256</v>
      </c>
      <c r="U97" s="27">
        <f t="shared" si="4"/>
        <v>13.010263615527439</v>
      </c>
      <c r="V97" s="33">
        <f t="shared" si="5"/>
        <v>37.447490959950883</v>
      </c>
    </row>
    <row r="98" spans="1:22" ht="15" x14ac:dyDescent="0.2">
      <c r="A98" s="43" t="s">
        <v>9</v>
      </c>
      <c r="B98" s="40" t="s">
        <v>41</v>
      </c>
      <c r="C98" s="40" t="s">
        <v>39</v>
      </c>
      <c r="D98" s="40" t="s">
        <v>257</v>
      </c>
      <c r="E98" s="40" t="s">
        <v>265</v>
      </c>
      <c r="F98" s="40" t="s">
        <v>62</v>
      </c>
      <c r="G98" s="40" t="s">
        <v>63</v>
      </c>
      <c r="H98" s="44" t="s">
        <v>193</v>
      </c>
      <c r="I98" s="45">
        <v>0</v>
      </c>
      <c r="J98" s="41">
        <v>0</v>
      </c>
      <c r="K98" s="42">
        <v>0</v>
      </c>
      <c r="L98" s="41">
        <v>0</v>
      </c>
      <c r="M98" s="41">
        <v>0.234934</v>
      </c>
      <c r="N98" s="46">
        <v>0.234934</v>
      </c>
      <c r="O98" s="45">
        <v>0</v>
      </c>
      <c r="P98" s="41">
        <v>0.20253099999999999</v>
      </c>
      <c r="Q98" s="42">
        <v>0.20253099999999999</v>
      </c>
      <c r="R98" s="41">
        <v>0</v>
      </c>
      <c r="S98" s="41">
        <v>0.20253099999999999</v>
      </c>
      <c r="T98" s="46">
        <v>0.20253099999999999</v>
      </c>
      <c r="U98" s="38" t="s">
        <v>29</v>
      </c>
      <c r="V98" s="33">
        <f t="shared" si="5"/>
        <v>15.999032246915302</v>
      </c>
    </row>
    <row r="99" spans="1:22" ht="15" x14ac:dyDescent="0.2">
      <c r="A99" s="43" t="s">
        <v>9</v>
      </c>
      <c r="B99" s="40" t="s">
        <v>41</v>
      </c>
      <c r="C99" s="40" t="s">
        <v>39</v>
      </c>
      <c r="D99" s="40" t="s">
        <v>257</v>
      </c>
      <c r="E99" s="40" t="s">
        <v>252</v>
      </c>
      <c r="F99" s="40" t="s">
        <v>62</v>
      </c>
      <c r="G99" s="40" t="s">
        <v>63</v>
      </c>
      <c r="H99" s="44" t="s">
        <v>193</v>
      </c>
      <c r="I99" s="45">
        <v>0</v>
      </c>
      <c r="J99" s="41">
        <v>7.0477999999999999E-2</v>
      </c>
      <c r="K99" s="42">
        <v>7.0477999999999999E-2</v>
      </c>
      <c r="L99" s="41">
        <v>0</v>
      </c>
      <c r="M99" s="41">
        <v>7.1234000000000006E-2</v>
      </c>
      <c r="N99" s="46">
        <v>7.1234000000000006E-2</v>
      </c>
      <c r="O99" s="45">
        <v>0</v>
      </c>
      <c r="P99" s="41">
        <v>0</v>
      </c>
      <c r="Q99" s="42">
        <v>0</v>
      </c>
      <c r="R99" s="41">
        <v>0</v>
      </c>
      <c r="S99" s="41">
        <v>0.22301299999999999</v>
      </c>
      <c r="T99" s="46">
        <v>0.22301299999999999</v>
      </c>
      <c r="U99" s="38" t="s">
        <v>29</v>
      </c>
      <c r="V99" s="33">
        <f t="shared" si="5"/>
        <v>-68.058364310600723</v>
      </c>
    </row>
    <row r="100" spans="1:22" ht="15" x14ac:dyDescent="0.2">
      <c r="A100" s="43"/>
      <c r="B100" s="40"/>
      <c r="C100" s="40"/>
      <c r="D100" s="40"/>
      <c r="E100" s="40"/>
      <c r="F100" s="40"/>
      <c r="G100" s="40"/>
      <c r="H100" s="44"/>
      <c r="I100" s="45"/>
      <c r="J100" s="41"/>
      <c r="K100" s="42"/>
      <c r="L100" s="41"/>
      <c r="M100" s="41"/>
      <c r="N100" s="46"/>
      <c r="O100" s="45"/>
      <c r="P100" s="41"/>
      <c r="Q100" s="42"/>
      <c r="R100" s="41"/>
      <c r="S100" s="41"/>
      <c r="T100" s="46"/>
      <c r="U100" s="28"/>
      <c r="V100" s="34"/>
    </row>
    <row r="101" spans="1:22" ht="20.25" x14ac:dyDescent="0.3">
      <c r="A101" s="64" t="s">
        <v>9</v>
      </c>
      <c r="B101" s="65"/>
      <c r="C101" s="65"/>
      <c r="D101" s="65"/>
      <c r="E101" s="65"/>
      <c r="F101" s="65"/>
      <c r="G101" s="65"/>
      <c r="H101" s="66"/>
      <c r="I101" s="22">
        <f t="shared" ref="I101:T101" si="6">SUM(I6:I99)</f>
        <v>118430.887556</v>
      </c>
      <c r="J101" s="15">
        <f t="shared" si="6"/>
        <v>2282.642186</v>
      </c>
      <c r="K101" s="15">
        <f t="shared" si="6"/>
        <v>120713.52974100002</v>
      </c>
      <c r="L101" s="15">
        <f t="shared" si="6"/>
        <v>972282.47872100014</v>
      </c>
      <c r="M101" s="15">
        <f t="shared" si="6"/>
        <v>30941.549677999992</v>
      </c>
      <c r="N101" s="23">
        <f t="shared" si="6"/>
        <v>1003224.0283980004</v>
      </c>
      <c r="O101" s="22">
        <f t="shared" si="6"/>
        <v>110260.10575299998</v>
      </c>
      <c r="P101" s="15">
        <f t="shared" si="6"/>
        <v>3345.051727</v>
      </c>
      <c r="Q101" s="15">
        <f t="shared" si="6"/>
        <v>113605.15748000002</v>
      </c>
      <c r="R101" s="15">
        <f t="shared" si="6"/>
        <v>916196.78592099971</v>
      </c>
      <c r="S101" s="15">
        <f t="shared" si="6"/>
        <v>30075.793530999999</v>
      </c>
      <c r="T101" s="23">
        <f t="shared" si="6"/>
        <v>946272.57945299998</v>
      </c>
      <c r="U101" s="29">
        <f>+((K101/Q101)-1)*100</f>
        <v>6.2570858741614943</v>
      </c>
      <c r="V101" s="35">
        <f>+((N101/T101)-1)*100</f>
        <v>6.0185035666912912</v>
      </c>
    </row>
    <row r="102" spans="1:22" ht="15.75" x14ac:dyDescent="0.2">
      <c r="A102" s="18"/>
      <c r="B102" s="11"/>
      <c r="C102" s="11"/>
      <c r="D102" s="11"/>
      <c r="E102" s="11"/>
      <c r="F102" s="11"/>
      <c r="G102" s="11"/>
      <c r="H102" s="16"/>
      <c r="I102" s="20"/>
      <c r="J102" s="13"/>
      <c r="K102" s="14"/>
      <c r="L102" s="13"/>
      <c r="M102" s="13"/>
      <c r="N102" s="21"/>
      <c r="O102" s="20"/>
      <c r="P102" s="13"/>
      <c r="Q102" s="14"/>
      <c r="R102" s="13"/>
      <c r="S102" s="13"/>
      <c r="T102" s="21"/>
      <c r="U102" s="28"/>
      <c r="V102" s="34"/>
    </row>
    <row r="103" spans="1:22" ht="15" x14ac:dyDescent="0.2">
      <c r="A103" s="43" t="s">
        <v>10</v>
      </c>
      <c r="B103" s="40"/>
      <c r="C103" s="40" t="s">
        <v>39</v>
      </c>
      <c r="D103" s="40" t="s">
        <v>38</v>
      </c>
      <c r="E103" s="40" t="s">
        <v>27</v>
      </c>
      <c r="F103" s="40" t="s">
        <v>21</v>
      </c>
      <c r="G103" s="40" t="s">
        <v>23</v>
      </c>
      <c r="H103" s="44" t="s">
        <v>24</v>
      </c>
      <c r="I103" s="45">
        <v>27945.256530999999</v>
      </c>
      <c r="J103" s="41">
        <v>0</v>
      </c>
      <c r="K103" s="42">
        <v>27945.256530999999</v>
      </c>
      <c r="L103" s="41">
        <v>234282.85764</v>
      </c>
      <c r="M103" s="41">
        <v>93356.142850000004</v>
      </c>
      <c r="N103" s="46">
        <v>327639.00049000001</v>
      </c>
      <c r="O103" s="45">
        <v>2229.2798210000001</v>
      </c>
      <c r="P103" s="41">
        <v>0</v>
      </c>
      <c r="Q103" s="42">
        <v>2229.2798210000001</v>
      </c>
      <c r="R103" s="41">
        <v>212084.234444</v>
      </c>
      <c r="S103" s="41">
        <v>0</v>
      </c>
      <c r="T103" s="46">
        <v>212084.234444</v>
      </c>
      <c r="U103" s="38" t="s">
        <v>29</v>
      </c>
      <c r="V103" s="33">
        <f>+((N103/T103)-1)*100</f>
        <v>54.485316340905008</v>
      </c>
    </row>
    <row r="104" spans="1:22" ht="15.75" x14ac:dyDescent="0.2">
      <c r="A104" s="18"/>
      <c r="B104" s="11"/>
      <c r="C104" s="11"/>
      <c r="D104" s="11"/>
      <c r="E104" s="11"/>
      <c r="F104" s="11"/>
      <c r="G104" s="11"/>
      <c r="H104" s="16"/>
      <c r="I104" s="20"/>
      <c r="J104" s="13"/>
      <c r="K104" s="14"/>
      <c r="L104" s="13"/>
      <c r="M104" s="13"/>
      <c r="N104" s="21"/>
      <c r="O104" s="20"/>
      <c r="P104" s="13"/>
      <c r="Q104" s="14"/>
      <c r="R104" s="13"/>
      <c r="S104" s="13"/>
      <c r="T104" s="21"/>
      <c r="U104" s="28"/>
      <c r="V104" s="34"/>
    </row>
    <row r="105" spans="1:22" ht="20.25" x14ac:dyDescent="0.3">
      <c r="A105" s="61" t="s">
        <v>10</v>
      </c>
      <c r="B105" s="62"/>
      <c r="C105" s="62"/>
      <c r="D105" s="62"/>
      <c r="E105" s="62"/>
      <c r="F105" s="62"/>
      <c r="G105" s="62"/>
      <c r="H105" s="63"/>
      <c r="I105" s="22">
        <f>SUM(I103)</f>
        <v>27945.256530999999</v>
      </c>
      <c r="J105" s="15">
        <f t="shared" ref="J105:T105" si="7">SUM(J103)</f>
        <v>0</v>
      </c>
      <c r="K105" s="15">
        <f t="shared" si="7"/>
        <v>27945.256530999999</v>
      </c>
      <c r="L105" s="15">
        <f t="shared" si="7"/>
        <v>234282.85764</v>
      </c>
      <c r="M105" s="15">
        <f t="shared" si="7"/>
        <v>93356.142850000004</v>
      </c>
      <c r="N105" s="23">
        <f t="shared" si="7"/>
        <v>327639.00049000001</v>
      </c>
      <c r="O105" s="22">
        <f t="shared" si="7"/>
        <v>2229.2798210000001</v>
      </c>
      <c r="P105" s="15">
        <f t="shared" si="7"/>
        <v>0</v>
      </c>
      <c r="Q105" s="15">
        <f t="shared" si="7"/>
        <v>2229.2798210000001</v>
      </c>
      <c r="R105" s="15">
        <f t="shared" si="7"/>
        <v>212084.234444</v>
      </c>
      <c r="S105" s="15">
        <f t="shared" si="7"/>
        <v>0</v>
      </c>
      <c r="T105" s="23">
        <f t="shared" si="7"/>
        <v>212084.234444</v>
      </c>
      <c r="U105" s="29">
        <f>+((K105/Q105)-1)*100</f>
        <v>1153.5553530675411</v>
      </c>
      <c r="V105" s="35">
        <f>+((N105/T105)-1)*100</f>
        <v>54.485316340905008</v>
      </c>
    </row>
    <row r="106" spans="1:22" ht="15.75" x14ac:dyDescent="0.2">
      <c r="A106" s="18"/>
      <c r="B106" s="11"/>
      <c r="C106" s="11"/>
      <c r="D106" s="11"/>
      <c r="E106" s="11"/>
      <c r="F106" s="11"/>
      <c r="G106" s="11"/>
      <c r="H106" s="16"/>
      <c r="I106" s="20"/>
      <c r="J106" s="13"/>
      <c r="K106" s="14"/>
      <c r="L106" s="13"/>
      <c r="M106" s="13"/>
      <c r="N106" s="21"/>
      <c r="O106" s="20"/>
      <c r="P106" s="13"/>
      <c r="Q106" s="14"/>
      <c r="R106" s="13"/>
      <c r="S106" s="13"/>
      <c r="T106" s="21"/>
      <c r="U106" s="28"/>
      <c r="V106" s="34"/>
    </row>
    <row r="107" spans="1:22" ht="15" x14ac:dyDescent="0.2">
      <c r="A107" s="43" t="s">
        <v>22</v>
      </c>
      <c r="B107" s="40"/>
      <c r="C107" s="40" t="s">
        <v>39</v>
      </c>
      <c r="D107" s="40" t="s">
        <v>38</v>
      </c>
      <c r="E107" s="40" t="s">
        <v>37</v>
      </c>
      <c r="F107" s="40" t="s">
        <v>21</v>
      </c>
      <c r="G107" s="40" t="s">
        <v>23</v>
      </c>
      <c r="H107" s="44" t="s">
        <v>24</v>
      </c>
      <c r="I107" s="45">
        <v>22621.437561999999</v>
      </c>
      <c r="J107" s="41">
        <v>0</v>
      </c>
      <c r="K107" s="42">
        <v>22621.437561999999</v>
      </c>
      <c r="L107" s="41">
        <v>197545.03686299999</v>
      </c>
      <c r="M107" s="41">
        <v>0</v>
      </c>
      <c r="N107" s="46">
        <v>197545.03686299999</v>
      </c>
      <c r="O107" s="45">
        <v>10459.070814000001</v>
      </c>
      <c r="P107" s="41">
        <v>0</v>
      </c>
      <c r="Q107" s="42">
        <v>10459.070814000001</v>
      </c>
      <c r="R107" s="41">
        <v>154741.26761800001</v>
      </c>
      <c r="S107" s="41">
        <v>0</v>
      </c>
      <c r="T107" s="46">
        <v>154741.26761800001</v>
      </c>
      <c r="U107" s="38" t="s">
        <v>29</v>
      </c>
      <c r="V107" s="33">
        <f>+((N107/T107)-1)*100</f>
        <v>27.661508726080065</v>
      </c>
    </row>
    <row r="108" spans="1:22" ht="15" x14ac:dyDescent="0.2">
      <c r="A108" s="43" t="s">
        <v>22</v>
      </c>
      <c r="B108" s="40"/>
      <c r="C108" s="40" t="s">
        <v>39</v>
      </c>
      <c r="D108" s="40" t="s">
        <v>25</v>
      </c>
      <c r="E108" s="40" t="s">
        <v>28</v>
      </c>
      <c r="F108" s="40" t="s">
        <v>20</v>
      </c>
      <c r="G108" s="40" t="s">
        <v>20</v>
      </c>
      <c r="H108" s="44" t="s">
        <v>26</v>
      </c>
      <c r="I108" s="45">
        <v>358.01178900000002</v>
      </c>
      <c r="J108" s="41">
        <v>0</v>
      </c>
      <c r="K108" s="42">
        <v>358.01178900000002</v>
      </c>
      <c r="L108" s="41">
        <v>3907.179877</v>
      </c>
      <c r="M108" s="41">
        <v>0</v>
      </c>
      <c r="N108" s="46">
        <v>3907.179877</v>
      </c>
      <c r="O108" s="45">
        <v>364.01430499999998</v>
      </c>
      <c r="P108" s="41">
        <v>0</v>
      </c>
      <c r="Q108" s="42">
        <v>364.01430499999998</v>
      </c>
      <c r="R108" s="41">
        <v>3063.585544</v>
      </c>
      <c r="S108" s="41">
        <v>0</v>
      </c>
      <c r="T108" s="46">
        <v>3063.585544</v>
      </c>
      <c r="U108" s="27">
        <f>+((K108/Q108)-1)*100</f>
        <v>-1.6489780532113807</v>
      </c>
      <c r="V108" s="33">
        <f>+((N108/T108)-1)*100</f>
        <v>27.536176838677505</v>
      </c>
    </row>
    <row r="109" spans="1:22" ht="15" x14ac:dyDescent="0.2">
      <c r="A109" s="43" t="s">
        <v>22</v>
      </c>
      <c r="B109" s="40"/>
      <c r="C109" s="40" t="s">
        <v>39</v>
      </c>
      <c r="D109" s="40" t="s">
        <v>218</v>
      </c>
      <c r="E109" s="40" t="s">
        <v>219</v>
      </c>
      <c r="F109" s="40" t="s">
        <v>62</v>
      </c>
      <c r="G109" s="40" t="s">
        <v>63</v>
      </c>
      <c r="H109" s="44" t="s">
        <v>220</v>
      </c>
      <c r="I109" s="45">
        <v>30.144485</v>
      </c>
      <c r="J109" s="41">
        <v>0</v>
      </c>
      <c r="K109" s="42">
        <v>30.144485</v>
      </c>
      <c r="L109" s="41">
        <v>401.56883900000003</v>
      </c>
      <c r="M109" s="41">
        <v>0</v>
      </c>
      <c r="N109" s="46">
        <v>401.56883900000003</v>
      </c>
      <c r="O109" s="45">
        <v>909.379053</v>
      </c>
      <c r="P109" s="41">
        <v>0</v>
      </c>
      <c r="Q109" s="42">
        <v>909.379053</v>
      </c>
      <c r="R109" s="41">
        <v>909.379053</v>
      </c>
      <c r="S109" s="41">
        <v>0</v>
      </c>
      <c r="T109" s="46">
        <v>909.379053</v>
      </c>
      <c r="U109" s="27">
        <f>+((K109/Q109)-1)*100</f>
        <v>-96.685157316901609</v>
      </c>
      <c r="V109" s="33">
        <f>+((N109/T109)-1)*100</f>
        <v>-55.84142413713591</v>
      </c>
    </row>
    <row r="110" spans="1:22" ht="15.75" x14ac:dyDescent="0.2">
      <c r="A110" s="18"/>
      <c r="B110" s="11"/>
      <c r="C110" s="11"/>
      <c r="D110" s="11"/>
      <c r="E110" s="11"/>
      <c r="F110" s="11"/>
      <c r="G110" s="11"/>
      <c r="H110" s="16"/>
      <c r="I110" s="20"/>
      <c r="J110" s="13"/>
      <c r="K110" s="14"/>
      <c r="L110" s="13"/>
      <c r="M110" s="13"/>
      <c r="N110" s="21"/>
      <c r="O110" s="20"/>
      <c r="P110" s="13"/>
      <c r="Q110" s="14"/>
      <c r="R110" s="13"/>
      <c r="S110" s="13"/>
      <c r="T110" s="21"/>
      <c r="U110" s="28"/>
      <c r="V110" s="34"/>
    </row>
    <row r="111" spans="1:22" ht="21" thickBot="1" x14ac:dyDescent="0.35">
      <c r="A111" s="55" t="s">
        <v>18</v>
      </c>
      <c r="B111" s="56"/>
      <c r="C111" s="56"/>
      <c r="D111" s="56"/>
      <c r="E111" s="56"/>
      <c r="F111" s="56"/>
      <c r="G111" s="56"/>
      <c r="H111" s="57"/>
      <c r="I111" s="24">
        <f t="shared" ref="I111:T111" si="8">SUM(I107:I109)</f>
        <v>23009.593836</v>
      </c>
      <c r="J111" s="25">
        <f t="shared" si="8"/>
        <v>0</v>
      </c>
      <c r="K111" s="25">
        <f t="shared" si="8"/>
        <v>23009.593836</v>
      </c>
      <c r="L111" s="25">
        <f t="shared" si="8"/>
        <v>201853.78557899999</v>
      </c>
      <c r="M111" s="25">
        <f t="shared" si="8"/>
        <v>0</v>
      </c>
      <c r="N111" s="26">
        <f t="shared" si="8"/>
        <v>201853.78557899999</v>
      </c>
      <c r="O111" s="24">
        <f t="shared" si="8"/>
        <v>11732.464172000002</v>
      </c>
      <c r="P111" s="25">
        <f t="shared" si="8"/>
        <v>0</v>
      </c>
      <c r="Q111" s="25">
        <f t="shared" si="8"/>
        <v>11732.464172000002</v>
      </c>
      <c r="R111" s="25">
        <f t="shared" si="8"/>
        <v>158714.23221500003</v>
      </c>
      <c r="S111" s="25">
        <f t="shared" si="8"/>
        <v>0</v>
      </c>
      <c r="T111" s="26">
        <f t="shared" si="8"/>
        <v>158714.23221500003</v>
      </c>
      <c r="U111" s="36">
        <f>+((K111/Q111)-1)*100</f>
        <v>96.119020682060309</v>
      </c>
      <c r="V111" s="37">
        <f>+((N111/T111)-1)*100</f>
        <v>27.180645845018848</v>
      </c>
    </row>
    <row r="112" spans="1:22" ht="15" x14ac:dyDescent="0.2"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0"/>
    </row>
    <row r="113" spans="1:22" ht="15" x14ac:dyDescent="0.2">
      <c r="A113" s="48" t="s">
        <v>30</v>
      </c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10"/>
    </row>
    <row r="114" spans="1:22" ht="15" x14ac:dyDescent="0.2">
      <c r="A114" s="48" t="s">
        <v>31</v>
      </c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</row>
    <row r="115" spans="1:22" ht="15" x14ac:dyDescent="0.2">
      <c r="A115" s="48" t="s">
        <v>32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10"/>
    </row>
    <row r="116" spans="1:22" ht="15" x14ac:dyDescent="0.2">
      <c r="A116" s="48" t="s">
        <v>33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0"/>
    </row>
    <row r="117" spans="1:22" ht="15" x14ac:dyDescent="0.2">
      <c r="A117" s="48" t="s">
        <v>34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0"/>
    </row>
    <row r="118" spans="1:22" ht="15" x14ac:dyDescent="0.2">
      <c r="A118" s="48" t="s">
        <v>36</v>
      </c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0"/>
    </row>
    <row r="119" spans="1:22" ht="15" x14ac:dyDescent="0.2">
      <c r="A119" s="48" t="s">
        <v>35</v>
      </c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0"/>
    </row>
    <row r="120" spans="1:22" x14ac:dyDescent="0.2">
      <c r="A120" s="7" t="s">
        <v>19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2" x14ac:dyDescent="0.2">
      <c r="A121" s="8" t="s">
        <v>40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2" ht="15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3"/>
      <c r="S122" s="3"/>
      <c r="T122" s="3"/>
      <c r="U122" s="3"/>
      <c r="V122" s="3"/>
    </row>
    <row r="123" spans="1:22" ht="15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3"/>
      <c r="S123" s="3"/>
      <c r="T123" s="3"/>
      <c r="U123" s="3"/>
      <c r="V123" s="3"/>
    </row>
    <row r="124" spans="1:22" ht="15" x14ac:dyDescent="0.2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5" x14ac:dyDescent="0.2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5" x14ac:dyDescent="0.2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5" x14ac:dyDescent="0.2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5" x14ac:dyDescent="0.2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 x14ac:dyDescent="0.2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 x14ac:dyDescent="0.2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 x14ac:dyDescent="0.2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 x14ac:dyDescent="0.2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 x14ac:dyDescent="0.2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 x14ac:dyDescent="0.2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 x14ac:dyDescent="0.2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 x14ac:dyDescent="0.2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 x14ac:dyDescent="0.2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 x14ac:dyDescent="0.2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 x14ac:dyDescent="0.2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 x14ac:dyDescent="0.2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5" x14ac:dyDescent="0.2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5" x14ac:dyDescent="0.2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5" x14ac:dyDescent="0.2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5" x14ac:dyDescent="0.2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5" x14ac:dyDescent="0.2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5" x14ac:dyDescent="0.2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5" x14ac:dyDescent="0.2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5" x14ac:dyDescent="0.2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5" x14ac:dyDescent="0.2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5" x14ac:dyDescent="0.2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5" x14ac:dyDescent="0.2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9:22" ht="15" x14ac:dyDescent="0.2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9:22" ht="15" x14ac:dyDescent="0.2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9:22" ht="15" x14ac:dyDescent="0.2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9:22" ht="15" x14ac:dyDescent="0.2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9:22" ht="15" x14ac:dyDescent="0.2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9:22" ht="15" x14ac:dyDescent="0.2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9:22" ht="15" x14ac:dyDescent="0.2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 x14ac:dyDescent="0.2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 x14ac:dyDescent="0.2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 x14ac:dyDescent="0.2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 x14ac:dyDescent="0.2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 x14ac:dyDescent="0.2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 x14ac:dyDescent="0.2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 x14ac:dyDescent="0.2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 x14ac:dyDescent="0.2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 x14ac:dyDescent="0.2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 x14ac:dyDescent="0.2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 x14ac:dyDescent="0.2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 x14ac:dyDescent="0.2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 x14ac:dyDescent="0.2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 x14ac:dyDescent="0.2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 x14ac:dyDescent="0.2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 x14ac:dyDescent="0.2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 x14ac:dyDescent="0.2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 x14ac:dyDescent="0.2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 x14ac:dyDescent="0.2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 x14ac:dyDescent="0.2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 x14ac:dyDescent="0.2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 x14ac:dyDescent="0.2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 x14ac:dyDescent="0.2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 x14ac:dyDescent="0.2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 x14ac:dyDescent="0.2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 x14ac:dyDescent="0.2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 x14ac:dyDescent="0.2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 x14ac:dyDescent="0.2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 x14ac:dyDescent="0.2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 x14ac:dyDescent="0.2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 x14ac:dyDescent="0.2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 x14ac:dyDescent="0.2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 x14ac:dyDescent="0.2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 x14ac:dyDescent="0.2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 x14ac:dyDescent="0.2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 x14ac:dyDescent="0.2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 x14ac:dyDescent="0.2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 x14ac:dyDescent="0.2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5" x14ac:dyDescent="0.2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5" x14ac:dyDescent="0.2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5" x14ac:dyDescent="0.2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5" x14ac:dyDescent="0.2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5" x14ac:dyDescent="0.2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9:22" ht="15" x14ac:dyDescent="0.2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9:22" ht="15" x14ac:dyDescent="0.2"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9:22" ht="15" x14ac:dyDescent="0.2"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9:22" ht="15" x14ac:dyDescent="0.2"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9:22" ht="15" x14ac:dyDescent="0.2"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9:22" ht="15" x14ac:dyDescent="0.2"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9:22" ht="15" x14ac:dyDescent="0.2"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</sheetData>
  <sortState ref="A103:T105">
    <sortCondition descending="1" ref="N103:N105"/>
  </sortState>
  <mergeCells count="5">
    <mergeCell ref="A111:H111"/>
    <mergeCell ref="I3:N3"/>
    <mergeCell ref="O3:T3"/>
    <mergeCell ref="A105:H105"/>
    <mergeCell ref="A101:H101"/>
  </mergeCells>
  <phoneticPr fontId="8" type="noConversion"/>
  <printOptions horizontalCentered="1"/>
  <pageMargins left="0" right="0" top="0.39370078740157483" bottom="0.19685039370078741" header="0" footer="0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2009-10-19T23:53:10Z</cp:lastPrinted>
  <dcterms:created xsi:type="dcterms:W3CDTF">2007-03-24T16:51:44Z</dcterms:created>
  <dcterms:modified xsi:type="dcterms:W3CDTF">2013-10-31T14:06:52Z</dcterms:modified>
</cp:coreProperties>
</file>