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74" i="1" l="1"/>
  <c r="V73" i="1"/>
  <c r="V72" i="1"/>
  <c r="U72" i="1"/>
  <c r="V71" i="1"/>
  <c r="U71" i="1"/>
  <c r="V70" i="1"/>
  <c r="U70" i="1"/>
  <c r="V69" i="1"/>
  <c r="U69" i="1"/>
  <c r="V68" i="1"/>
  <c r="U68" i="1"/>
  <c r="V67" i="1"/>
  <c r="V66" i="1"/>
  <c r="U66" i="1"/>
  <c r="V65" i="1"/>
  <c r="U65" i="1"/>
  <c r="V60" i="1"/>
  <c r="U60" i="1"/>
  <c r="V59" i="1"/>
  <c r="U59" i="1"/>
  <c r="V58" i="1"/>
  <c r="U58" i="1"/>
  <c r="V57" i="1"/>
  <c r="V55" i="1"/>
  <c r="V53" i="1"/>
  <c r="V52" i="1"/>
  <c r="U52" i="1"/>
  <c r="V51" i="1"/>
  <c r="U51" i="1"/>
  <c r="V50" i="1"/>
  <c r="U50" i="1"/>
  <c r="U49" i="1"/>
  <c r="V48" i="1"/>
  <c r="U48" i="1"/>
  <c r="V47" i="1"/>
  <c r="U47" i="1"/>
  <c r="V46" i="1"/>
  <c r="U46" i="1"/>
  <c r="V45" i="1"/>
  <c r="U45" i="1"/>
  <c r="V44" i="1"/>
  <c r="U44" i="1"/>
  <c r="V42" i="1"/>
  <c r="V41" i="1"/>
  <c r="V40" i="1"/>
  <c r="U40" i="1"/>
  <c r="V38" i="1"/>
  <c r="U38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7" i="1"/>
  <c r="U27" i="1"/>
  <c r="V26" i="1"/>
  <c r="U26" i="1"/>
  <c r="V25" i="1"/>
  <c r="U25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V14" i="1"/>
  <c r="U14" i="1"/>
  <c r="V13" i="1"/>
  <c r="U13" i="1"/>
  <c r="V12" i="1"/>
  <c r="U12" i="1"/>
  <c r="U11" i="1"/>
  <c r="V10" i="1"/>
  <c r="U10" i="1"/>
  <c r="V6" i="1"/>
  <c r="T80" i="1"/>
  <c r="S80" i="1"/>
  <c r="R80" i="1"/>
  <c r="Q80" i="1"/>
  <c r="P80" i="1"/>
  <c r="O80" i="1"/>
  <c r="N80" i="1"/>
  <c r="M80" i="1"/>
  <c r="L80" i="1"/>
  <c r="K80" i="1"/>
  <c r="J80" i="1"/>
  <c r="I80" i="1"/>
  <c r="V9" i="1" l="1"/>
  <c r="N76" i="1" l="1"/>
  <c r="M76" i="1"/>
  <c r="L76" i="1"/>
  <c r="K76" i="1"/>
  <c r="J76" i="1"/>
  <c r="I76" i="1"/>
  <c r="T76" i="1"/>
  <c r="S76" i="1"/>
  <c r="R76" i="1"/>
  <c r="Q76" i="1"/>
  <c r="P76" i="1"/>
  <c r="O76" i="1"/>
  <c r="V82" i="1" l="1"/>
  <c r="U82" i="1"/>
  <c r="T85" i="1" l="1"/>
  <c r="S85" i="1"/>
  <c r="R85" i="1"/>
  <c r="Q85" i="1"/>
  <c r="P85" i="1"/>
  <c r="O85" i="1"/>
  <c r="N85" i="1"/>
  <c r="M85" i="1"/>
  <c r="L85" i="1"/>
  <c r="K85" i="1"/>
  <c r="J85" i="1"/>
  <c r="I85" i="1"/>
  <c r="V85" i="1" l="1"/>
  <c r="U85" i="1"/>
  <c r="U76" i="1"/>
  <c r="V76" i="1"/>
</calcChain>
</file>

<file path=xl/sharedStrings.xml><?xml version="1.0" encoding="utf-8"?>
<sst xmlns="http://schemas.openxmlformats.org/spreadsheetml/2006/main" count="653" uniqueCount="233">
  <si>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</si>
  <si>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</si>
  <si>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</si>
  <si>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</si>
  <si>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</si>
  <si>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</si>
  <si>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</si>
  <si>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</si>
  <si>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</si>
  <si>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</si>
  <si>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</si>
  <si>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</si>
  <si>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</si>
  <si>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</si>
  <si>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</si>
  <si>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</si>
  <si>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</si>
  <si>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</si>
  <si>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</si>
  <si>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</si>
  <si>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</si>
  <si>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</si>
  <si>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</si>
  <si>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</si>
  <si>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</si>
  <si>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</si>
  <si>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</si>
  <si>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</si>
  <si>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</si>
  <si>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</si>
  <si>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</si>
  <si>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</si>
  <si>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</si>
  <si>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</si>
  <si>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</si>
  <si>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</si>
  <si>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</si>
  <si>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</si>
  <si>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</si>
  <si>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</si>
  <si>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</si>
  <si>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</si>
  <si>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</si>
  <si>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</si>
  <si>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</si>
  <si>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</si>
  <si>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</si>
  <si>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</si>
  <si>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</si>
  <si>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</si>
  <si>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</si>
  <si>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</si>
  <si>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</si>
  <si>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</si>
  <si>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</si>
  <si>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</si>
  <si>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</si>
  <si>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</si>
  <si>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</si>
  <si>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</si>
  <si>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</si>
  <si>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</si>
  <si>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</si>
  <si>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</si>
  <si>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</si>
  <si>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</si>
  <si>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</si>
  <si>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</si>
  <si>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</si>
  <si>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</si>
  <si>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</si>
  <si>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</si>
  <si>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</si>
  <si>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</si>
  <si>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</si>
  <si>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</si>
  <si>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</si>
  <si>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</si>
  <si>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</si>
  <si>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</si>
  <si>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</si>
  <si>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</si>
  <si>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</si>
  <si>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</si>
  <si>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</si>
  <si>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</si>
  <si>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</si>
  <si>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</si>
  <si>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</si>
  <si>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</si>
  <si>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</si>
  <si>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</si>
  <si>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</si>
  <si>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</si>
  <si>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</si>
  <si>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</si>
  <si>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</si>
  <si>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</si>
  <si>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</si>
  <si>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</si>
  <si>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</si>
  <si>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</si>
  <si>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</si>
  <si>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</si>
  <si>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</si>
  <si>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</si>
  <si>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</si>
  <si>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</si>
  <si>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</si>
  <si>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</si>
  <si>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</si>
  <si>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</si>
  <si>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</si>
  <si>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</si>
  <si>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</si>
  <si>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</si>
  <si>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</si>
  <si>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</si>
  <si>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</si>
  <si>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</si>
  <si>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</si>
  <si>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</si>
  <si>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</si>
  <si>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</si>
  <si>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</si>
  <si>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</si>
  <si>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</si>
  <si>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</si>
  <si>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</si>
  <si>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</si>
  <si>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</si>
  <si>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</si>
  <si>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</si>
  <si>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</si>
  <si>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</si>
  <si>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</si>
  <si>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</si>
  <si>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</si>
  <si>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</si>
  <si>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</si>
  <si>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</si>
  <si>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</si>
  <si>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</si>
  <si>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</si>
  <si>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</si>
  <si>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</si>
  <si>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</si>
  <si>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</si>
  <si>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</si>
  <si>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</si>
  <si>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</si>
  <si>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</si>
  <si>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</si>
  <si>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</si>
  <si>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</si>
  <si>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</si>
  <si>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</si>
  <si>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</si>
  <si>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</si>
  <si>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</si>
  <si>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</si>
  <si>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</si>
  <si>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</si>
  <si>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</si>
  <si>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</si>
  <si>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</si>
  <si>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</si>
  <si>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</si>
  <si>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</si>
  <si>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</si>
  <si>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</si>
  <si>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</si>
  <si>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UCHUCCHACUA</t>
  </si>
  <si>
    <t>LIXIViACIÓN</t>
  </si>
  <si>
    <t>ICM PACHAPAQUI S.A.C.</t>
  </si>
  <si>
    <t>ICM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</si>
  <si>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</si>
  <si>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</si>
  <si>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</si>
  <si>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</si>
  <si>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</si>
  <si>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</si>
  <si>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COMPAÑIA MINERA QUIRUVILCA S.A.</t>
  </si>
  <si>
    <t>PRODUCCIÓN MINERA METÁLICA DE ZINC (TMF) - 2013/2012</t>
  </si>
  <si>
    <t>BERGMIN S.A.C.</t>
  </si>
  <si>
    <t>REVOLUCION 3 DE OCTUBRE Nº 2</t>
  </si>
  <si>
    <t>AMBO</t>
  </si>
  <si>
    <t>SAN RAFAEL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</si>
  <si>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</si>
  <si>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</si>
  <si>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</si>
  <si>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</si>
  <si>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</si>
  <si>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</si>
  <si>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</si>
  <si>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</si>
  <si>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</si>
  <si>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</si>
  <si>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</si>
  <si>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</si>
  <si>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</si>
  <si>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</si>
  <si>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</si>
  <si>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</si>
  <si>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SAGITARIO E.S.L. Nº 2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</si>
  <si>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</si>
  <si>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</si>
  <si>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</si>
  <si>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</si>
  <si>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</si>
  <si>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</si>
  <si>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</si>
  <si>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</si>
  <si>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</si>
  <si>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</si>
  <si>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TACAZA</t>
  </si>
  <si>
    <t>SANTA LUCIA</t>
  </si>
  <si>
    <t>SANTA CECILIA</t>
  </si>
  <si>
    <t>EL PACIFICO DORADO S.A.C.</t>
  </si>
  <si>
    <t>MIRIAM PILAR UNO</t>
  </si>
  <si>
    <t>SANTA</t>
  </si>
  <si>
    <t>CACERES DEL PERU</t>
  </si>
  <si>
    <t>HUACHOCOLPA UNO</t>
  </si>
  <si>
    <t>HUACHOCOLPA</t>
  </si>
  <si>
    <t>COMPAÑIA SORMIN S.A.C.</t>
  </si>
  <si>
    <t>TOMANCA UNO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</si>
  <si>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</si>
  <si>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</si>
  <si>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</si>
  <si>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</si>
  <si>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</si>
  <si>
    <t>FUNDICIÓN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</si>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</sst>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3" fontId="4" fillId="0" borderId="3" xfId="0" applyNumberFormat="1" applyFont="1" applyBorder="1" applyAlignment="1"/>
    <xf numFmtId="3" fontId="4" fillId="0" borderId="5" xfId="0" applyNumberFormat="1" applyFont="1" applyBorder="1" applyAlignment="1"/>
    <xf numFmtId="4" fontId="5" fillId="3" borderId="3" xfId="0" quotePrefix="1" applyNumberFormat="1" applyFont="1" applyFill="1" applyBorder="1" applyAlignment="1">
      <alignment horizontal="right"/>
    </xf>
    <xf numFmtId="4" fontId="5" fillId="3" borderId="5" xfId="0" quotePrefix="1" applyNumberFormat="1" applyFont="1" applyFill="1" applyBorder="1" applyAlignment="1">
      <alignment horizontal="right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183</v>
      </c>
      <c r="B1" s="51"/>
      <c r="C1" s="51"/>
      <c r="D1" s="51"/>
      <c r="E1" s="51"/>
      <c r="F1" s="51"/>
    </row>
    <row r="2" spans="1:22" ht="13.5" thickBot="1" x14ac:dyDescent="0.25">
      <c r="A2" s="62"/>
    </row>
    <row r="3" spans="1:22" customFormat="1" ht="13.5" thickBot="1" x14ac:dyDescent="0.25">
      <c r="A3" s="41"/>
      <c r="I3" s="52">
        <v>2013</v>
      </c>
      <c r="J3" s="53"/>
      <c r="K3" s="53"/>
      <c r="L3" s="53"/>
      <c r="M3" s="53"/>
      <c r="N3" s="54"/>
      <c r="O3" s="52">
        <v>2012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3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3" t="s">
        <v>11</v>
      </c>
      <c r="J4" s="30" t="s">
        <v>7</v>
      </c>
      <c r="K4" s="30" t="s">
        <v>226</v>
      </c>
      <c r="L4" s="30" t="s">
        <v>12</v>
      </c>
      <c r="M4" s="30" t="s">
        <v>8</v>
      </c>
      <c r="N4" s="44" t="s">
        <v>227</v>
      </c>
      <c r="O4" s="43" t="s">
        <v>13</v>
      </c>
      <c r="P4" s="30" t="s">
        <v>14</v>
      </c>
      <c r="Q4" s="30" t="s">
        <v>226</v>
      </c>
      <c r="R4" s="30" t="s">
        <v>15</v>
      </c>
      <c r="S4" s="30" t="s">
        <v>16</v>
      </c>
      <c r="T4" s="44" t="s">
        <v>228</v>
      </c>
      <c r="U4" s="45" t="s">
        <v>229</v>
      </c>
      <c r="V4" s="44" t="s">
        <v>230</v>
      </c>
    </row>
    <row r="5" spans="1:22" ht="15" x14ac:dyDescent="0.2">
      <c r="A5" s="32"/>
      <c r="B5" s="9"/>
      <c r="C5" s="9"/>
      <c r="D5" s="9"/>
      <c r="E5" s="9"/>
      <c r="F5" s="9"/>
      <c r="G5" s="9"/>
      <c r="H5" s="16"/>
      <c r="I5" s="38"/>
      <c r="J5" s="36"/>
      <c r="K5" s="37"/>
      <c r="L5" s="36"/>
      <c r="M5" s="36"/>
      <c r="N5" s="39"/>
      <c r="O5" s="38"/>
      <c r="P5" s="36"/>
      <c r="Q5" s="37"/>
      <c r="R5" s="36"/>
      <c r="S5" s="36"/>
      <c r="T5" s="39"/>
      <c r="U5" s="27"/>
      <c r="V5" s="34"/>
    </row>
    <row r="6" spans="1:22" ht="15" x14ac:dyDescent="0.2">
      <c r="A6" s="32" t="s">
        <v>9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16" t="s">
        <v>38</v>
      </c>
      <c r="I6" s="38">
        <v>0</v>
      </c>
      <c r="J6" s="36">
        <v>0</v>
      </c>
      <c r="K6" s="37">
        <v>0</v>
      </c>
      <c r="L6" s="36">
        <v>464.04634099999998</v>
      </c>
      <c r="M6" s="36">
        <v>56.461131999999999</v>
      </c>
      <c r="N6" s="39">
        <v>520.507473</v>
      </c>
      <c r="O6" s="38">
        <v>21.276</v>
      </c>
      <c r="P6" s="36">
        <v>1.6459999999999999</v>
      </c>
      <c r="Q6" s="37">
        <v>22.922000000000001</v>
      </c>
      <c r="R6" s="36">
        <v>459.89005400000002</v>
      </c>
      <c r="S6" s="36">
        <v>54.239199999999997</v>
      </c>
      <c r="T6" s="39">
        <v>514.12925399999995</v>
      </c>
      <c r="U6" s="27" t="s">
        <v>17</v>
      </c>
      <c r="V6" s="34">
        <f t="shared" ref="V6:V23" si="0">+((N6/T6)-1)*100</f>
        <v>1.2405866716154623</v>
      </c>
    </row>
    <row r="7" spans="1:22" ht="15" x14ac:dyDescent="0.2">
      <c r="A7" s="32" t="s">
        <v>9</v>
      </c>
      <c r="B7" s="9" t="s">
        <v>32</v>
      </c>
      <c r="C7" s="9" t="s">
        <v>33</v>
      </c>
      <c r="D7" s="9" t="s">
        <v>184</v>
      </c>
      <c r="E7" s="9" t="s">
        <v>185</v>
      </c>
      <c r="F7" s="9" t="s">
        <v>39</v>
      </c>
      <c r="G7" s="9" t="s">
        <v>186</v>
      </c>
      <c r="H7" s="16" t="s">
        <v>187</v>
      </c>
      <c r="I7" s="38">
        <v>0</v>
      </c>
      <c r="J7" s="36">
        <v>0</v>
      </c>
      <c r="K7" s="37">
        <v>0</v>
      </c>
      <c r="L7" s="36">
        <v>0</v>
      </c>
      <c r="M7" s="36">
        <v>0</v>
      </c>
      <c r="N7" s="39">
        <v>0</v>
      </c>
      <c r="O7" s="38">
        <v>0</v>
      </c>
      <c r="P7" s="36">
        <v>0</v>
      </c>
      <c r="Q7" s="37">
        <v>0</v>
      </c>
      <c r="R7" s="36">
        <v>25.852318</v>
      </c>
      <c r="S7" s="36">
        <v>0</v>
      </c>
      <c r="T7" s="39">
        <v>25.852318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32</v>
      </c>
      <c r="C8" s="9" t="s">
        <v>30</v>
      </c>
      <c r="D8" s="9" t="s">
        <v>211</v>
      </c>
      <c r="E8" s="9" t="s">
        <v>212</v>
      </c>
      <c r="F8" s="9" t="s">
        <v>65</v>
      </c>
      <c r="G8" s="9" t="s">
        <v>127</v>
      </c>
      <c r="H8" s="16" t="s">
        <v>127</v>
      </c>
      <c r="I8" s="38">
        <v>292.11712</v>
      </c>
      <c r="J8" s="36">
        <v>29.966829000000001</v>
      </c>
      <c r="K8" s="37">
        <v>322.08394900000002</v>
      </c>
      <c r="L8" s="36">
        <v>1204.80027</v>
      </c>
      <c r="M8" s="36">
        <v>64.816085999999999</v>
      </c>
      <c r="N8" s="39">
        <v>1269.616356</v>
      </c>
      <c r="O8" s="38">
        <v>0</v>
      </c>
      <c r="P8" s="36">
        <v>0</v>
      </c>
      <c r="Q8" s="37">
        <v>0</v>
      </c>
      <c r="R8" s="36">
        <v>0</v>
      </c>
      <c r="S8" s="36">
        <v>0</v>
      </c>
      <c r="T8" s="39">
        <v>0</v>
      </c>
      <c r="U8" s="27" t="s">
        <v>17</v>
      </c>
      <c r="V8" s="33" t="s">
        <v>17</v>
      </c>
    </row>
    <row r="9" spans="1:22" ht="15" x14ac:dyDescent="0.2">
      <c r="A9" s="32" t="s">
        <v>9</v>
      </c>
      <c r="B9" s="9" t="s">
        <v>32</v>
      </c>
      <c r="C9" s="9" t="s">
        <v>30</v>
      </c>
      <c r="D9" s="9" t="s">
        <v>40</v>
      </c>
      <c r="E9" s="9" t="s">
        <v>41</v>
      </c>
      <c r="F9" s="9" t="s">
        <v>42</v>
      </c>
      <c r="G9" s="9" t="s">
        <v>43</v>
      </c>
      <c r="H9" s="16" t="s">
        <v>44</v>
      </c>
      <c r="I9" s="38">
        <v>0</v>
      </c>
      <c r="J9" s="36">
        <v>88.561025999999998</v>
      </c>
      <c r="K9" s="37">
        <v>88.561025999999998</v>
      </c>
      <c r="L9" s="36">
        <v>0</v>
      </c>
      <c r="M9" s="36">
        <v>415.70539200000002</v>
      </c>
      <c r="N9" s="39">
        <v>415.70539200000002</v>
      </c>
      <c r="O9" s="38">
        <v>0</v>
      </c>
      <c r="P9" s="36">
        <v>29.453333000000001</v>
      </c>
      <c r="Q9" s="37">
        <v>29.453333000000001</v>
      </c>
      <c r="R9" s="36">
        <v>0</v>
      </c>
      <c r="S9" s="36">
        <v>423.39314300000001</v>
      </c>
      <c r="T9" s="39">
        <v>423.39314300000001</v>
      </c>
      <c r="U9" s="27" t="s">
        <v>17</v>
      </c>
      <c r="V9" s="34">
        <f t="shared" ref="V9:V70" si="1">+((N9/T9)-1)*100</f>
        <v>-1.8157476395407768</v>
      </c>
    </row>
    <row r="10" spans="1:22" ht="15" x14ac:dyDescent="0.2">
      <c r="A10" s="32" t="s">
        <v>9</v>
      </c>
      <c r="B10" s="9" t="s">
        <v>32</v>
      </c>
      <c r="C10" s="9" t="s">
        <v>30</v>
      </c>
      <c r="D10" s="9" t="s">
        <v>45</v>
      </c>
      <c r="E10" s="9" t="s">
        <v>46</v>
      </c>
      <c r="F10" s="9" t="s">
        <v>47</v>
      </c>
      <c r="G10" s="9" t="s">
        <v>48</v>
      </c>
      <c r="H10" s="16" t="s">
        <v>49</v>
      </c>
      <c r="I10" s="38">
        <v>3494.2881499999999</v>
      </c>
      <c r="J10" s="36">
        <v>65.980787000000007</v>
      </c>
      <c r="K10" s="37">
        <v>3560.2689369999998</v>
      </c>
      <c r="L10" s="36">
        <v>31275.866904999999</v>
      </c>
      <c r="M10" s="36">
        <v>630.94683199999997</v>
      </c>
      <c r="N10" s="39">
        <v>31906.813737</v>
      </c>
      <c r="O10" s="38">
        <v>3394.201176</v>
      </c>
      <c r="P10" s="36">
        <v>58.132691000000001</v>
      </c>
      <c r="Q10" s="37">
        <v>3452.3338669999998</v>
      </c>
      <c r="R10" s="36">
        <v>27806.070274000002</v>
      </c>
      <c r="S10" s="36">
        <v>516.62930500000004</v>
      </c>
      <c r="T10" s="39">
        <v>28322.69958</v>
      </c>
      <c r="U10" s="28">
        <f t="shared" ref="U10:U23" si="2">+((K10/Q10)-1)*100</f>
        <v>3.1264377710314983</v>
      </c>
      <c r="V10" s="34">
        <f t="shared" ref="V10:V23" si="3">+((N10/T10)-1)*100</f>
        <v>12.654564042796657</v>
      </c>
    </row>
    <row r="11" spans="1:22" ht="15" x14ac:dyDescent="0.2">
      <c r="A11" s="32" t="s">
        <v>9</v>
      </c>
      <c r="B11" s="9" t="s">
        <v>32</v>
      </c>
      <c r="C11" s="9" t="s">
        <v>30</v>
      </c>
      <c r="D11" s="9" t="s">
        <v>50</v>
      </c>
      <c r="E11" s="42" t="s">
        <v>170</v>
      </c>
      <c r="F11" s="9" t="s">
        <v>20</v>
      </c>
      <c r="G11" s="9" t="s">
        <v>121</v>
      </c>
      <c r="H11" s="16" t="s">
        <v>121</v>
      </c>
      <c r="I11" s="38">
        <v>804.41260599999998</v>
      </c>
      <c r="J11" s="36">
        <v>92.000324000000006</v>
      </c>
      <c r="K11" s="37">
        <v>896.41293099999996</v>
      </c>
      <c r="L11" s="36">
        <v>6570.6721539999999</v>
      </c>
      <c r="M11" s="36">
        <v>823.97156399999994</v>
      </c>
      <c r="N11" s="39">
        <v>7394.6437180000003</v>
      </c>
      <c r="O11" s="38">
        <v>792.12690999999995</v>
      </c>
      <c r="P11" s="36">
        <v>64.735401999999993</v>
      </c>
      <c r="Q11" s="37">
        <v>856.86231199999997</v>
      </c>
      <c r="R11" s="36">
        <v>3203.8013959999998</v>
      </c>
      <c r="S11" s="36">
        <v>64.735401999999993</v>
      </c>
      <c r="T11" s="39">
        <v>3268.5367970000002</v>
      </c>
      <c r="U11" s="28">
        <f t="shared" si="2"/>
        <v>4.6157496304960688</v>
      </c>
      <c r="V11" s="33" t="s">
        <v>17</v>
      </c>
    </row>
    <row r="12" spans="1:22" ht="15" x14ac:dyDescent="0.2">
      <c r="A12" s="32" t="s">
        <v>9</v>
      </c>
      <c r="B12" s="9" t="s">
        <v>32</v>
      </c>
      <c r="C12" s="9" t="s">
        <v>30</v>
      </c>
      <c r="D12" s="9" t="s">
        <v>50</v>
      </c>
      <c r="E12" s="9" t="s">
        <v>172</v>
      </c>
      <c r="F12" s="9" t="s">
        <v>51</v>
      </c>
      <c r="G12" s="9" t="s">
        <v>52</v>
      </c>
      <c r="H12" s="16" t="s">
        <v>53</v>
      </c>
      <c r="I12" s="38">
        <v>591.91143199999999</v>
      </c>
      <c r="J12" s="36">
        <v>84.536587999999995</v>
      </c>
      <c r="K12" s="37">
        <v>676.44802000000004</v>
      </c>
      <c r="L12" s="36">
        <v>5976.3701730000002</v>
      </c>
      <c r="M12" s="36">
        <v>766.59742400000005</v>
      </c>
      <c r="N12" s="39">
        <v>6742.9675960000004</v>
      </c>
      <c r="O12" s="38">
        <v>878.72664499999996</v>
      </c>
      <c r="P12" s="36">
        <v>94.404082000000002</v>
      </c>
      <c r="Q12" s="37">
        <v>973.13072699999998</v>
      </c>
      <c r="R12" s="36">
        <v>6563.2234429999999</v>
      </c>
      <c r="S12" s="36">
        <v>823.13347499999998</v>
      </c>
      <c r="T12" s="39">
        <v>7386.3569180000004</v>
      </c>
      <c r="U12" s="28">
        <f t="shared" si="2"/>
        <v>-30.487446215435344</v>
      </c>
      <c r="V12" s="34">
        <f t="shared" si="3"/>
        <v>-8.7105095129116794</v>
      </c>
    </row>
    <row r="13" spans="1:22" ht="15" x14ac:dyDescent="0.2">
      <c r="A13" s="32" t="s">
        <v>9</v>
      </c>
      <c r="B13" s="9" t="s">
        <v>32</v>
      </c>
      <c r="C13" s="9" t="s">
        <v>30</v>
      </c>
      <c r="D13" s="9" t="s">
        <v>50</v>
      </c>
      <c r="E13" s="9" t="s">
        <v>54</v>
      </c>
      <c r="F13" s="9" t="s">
        <v>42</v>
      </c>
      <c r="G13" s="9" t="s">
        <v>55</v>
      </c>
      <c r="H13" s="16" t="s">
        <v>56</v>
      </c>
      <c r="I13" s="38">
        <v>448.19810100000001</v>
      </c>
      <c r="J13" s="36">
        <v>32.401442000000003</v>
      </c>
      <c r="K13" s="37">
        <v>480.59954299999998</v>
      </c>
      <c r="L13" s="36">
        <v>3834.4071789999998</v>
      </c>
      <c r="M13" s="36">
        <v>292.730842</v>
      </c>
      <c r="N13" s="39">
        <v>4127.1380209999998</v>
      </c>
      <c r="O13" s="38">
        <v>310.66804999999999</v>
      </c>
      <c r="P13" s="36">
        <v>25.313822999999999</v>
      </c>
      <c r="Q13" s="37">
        <v>335.98187300000001</v>
      </c>
      <c r="R13" s="36">
        <v>3171.413141</v>
      </c>
      <c r="S13" s="36">
        <v>247.525159</v>
      </c>
      <c r="T13" s="39">
        <v>3418.9382989999999</v>
      </c>
      <c r="U13" s="28">
        <f t="shared" si="2"/>
        <v>43.043295374450153</v>
      </c>
      <c r="V13" s="34">
        <f t="shared" si="3"/>
        <v>20.714024649322859</v>
      </c>
    </row>
    <row r="14" spans="1:22" ht="15" x14ac:dyDescent="0.2">
      <c r="A14" s="32" t="s">
        <v>9</v>
      </c>
      <c r="B14" s="9" t="s">
        <v>173</v>
      </c>
      <c r="C14" s="9" t="s">
        <v>30</v>
      </c>
      <c r="D14" s="9" t="s">
        <v>50</v>
      </c>
      <c r="E14" s="9" t="s">
        <v>172</v>
      </c>
      <c r="F14" s="9" t="s">
        <v>51</v>
      </c>
      <c r="G14" s="9" t="s">
        <v>52</v>
      </c>
      <c r="H14" s="16" t="s">
        <v>53</v>
      </c>
      <c r="I14" s="38">
        <v>0</v>
      </c>
      <c r="J14" s="36">
        <v>53.287256999999997</v>
      </c>
      <c r="K14" s="37">
        <v>53.287256999999997</v>
      </c>
      <c r="L14" s="36">
        <v>0</v>
      </c>
      <c r="M14" s="36">
        <v>236.998321</v>
      </c>
      <c r="N14" s="39">
        <v>236.998321</v>
      </c>
      <c r="O14" s="38">
        <v>0</v>
      </c>
      <c r="P14" s="36">
        <v>50.882565</v>
      </c>
      <c r="Q14" s="37">
        <v>50.882565</v>
      </c>
      <c r="R14" s="36">
        <v>0</v>
      </c>
      <c r="S14" s="36">
        <v>157.353016</v>
      </c>
      <c r="T14" s="39">
        <v>157.353016</v>
      </c>
      <c r="U14" s="28">
        <f t="shared" si="2"/>
        <v>4.7259645813845896</v>
      </c>
      <c r="V14" s="34">
        <f t="shared" si="3"/>
        <v>50.615683782000097</v>
      </c>
    </row>
    <row r="15" spans="1:22" ht="15" x14ac:dyDescent="0.2">
      <c r="A15" s="32" t="s">
        <v>9</v>
      </c>
      <c r="B15" s="9" t="s">
        <v>32</v>
      </c>
      <c r="C15" s="9" t="s">
        <v>30</v>
      </c>
      <c r="D15" s="9" t="s">
        <v>199</v>
      </c>
      <c r="E15" s="9" t="s">
        <v>200</v>
      </c>
      <c r="F15" s="9" t="s">
        <v>36</v>
      </c>
      <c r="G15" s="9" t="s">
        <v>201</v>
      </c>
      <c r="H15" s="16" t="s">
        <v>202</v>
      </c>
      <c r="I15" s="38">
        <v>0</v>
      </c>
      <c r="J15" s="36">
        <v>0</v>
      </c>
      <c r="K15" s="37">
        <v>0</v>
      </c>
      <c r="L15" s="36">
        <v>226.26240000000001</v>
      </c>
      <c r="M15" s="36">
        <v>16.165277</v>
      </c>
      <c r="N15" s="39">
        <v>242.42767699999999</v>
      </c>
      <c r="O15" s="38">
        <v>0</v>
      </c>
      <c r="P15" s="36">
        <v>0</v>
      </c>
      <c r="Q15" s="37">
        <v>0</v>
      </c>
      <c r="R15" s="36">
        <v>222.893675</v>
      </c>
      <c r="S15" s="36">
        <v>19.479281</v>
      </c>
      <c r="T15" s="39">
        <v>242.37295599999999</v>
      </c>
      <c r="U15" s="27" t="s">
        <v>17</v>
      </c>
      <c r="V15" s="34">
        <f t="shared" si="3"/>
        <v>2.2577188851058416E-2</v>
      </c>
    </row>
    <row r="16" spans="1:22" ht="15" x14ac:dyDescent="0.2">
      <c r="A16" s="32" t="s">
        <v>9</v>
      </c>
      <c r="B16" s="9" t="s">
        <v>32</v>
      </c>
      <c r="C16" s="9" t="s">
        <v>30</v>
      </c>
      <c r="D16" s="9" t="s">
        <v>59</v>
      </c>
      <c r="E16" s="9" t="s">
        <v>60</v>
      </c>
      <c r="F16" s="9" t="s">
        <v>36</v>
      </c>
      <c r="G16" s="9" t="s">
        <v>61</v>
      </c>
      <c r="H16" s="16" t="s">
        <v>62</v>
      </c>
      <c r="I16" s="38">
        <v>4950.6414000000004</v>
      </c>
      <c r="J16" s="36">
        <v>3400.7689999999998</v>
      </c>
      <c r="K16" s="37">
        <v>8351.4104000000007</v>
      </c>
      <c r="L16" s="36">
        <v>201637.7733</v>
      </c>
      <c r="M16" s="36">
        <v>40401.25978</v>
      </c>
      <c r="N16" s="39">
        <v>242039.03307999999</v>
      </c>
      <c r="O16" s="38">
        <v>20131.21</v>
      </c>
      <c r="P16" s="36">
        <v>4995.7547999999997</v>
      </c>
      <c r="Q16" s="37">
        <v>25126.964800000002</v>
      </c>
      <c r="R16" s="36">
        <v>174263.44380000001</v>
      </c>
      <c r="S16" s="36">
        <v>38002.159200000002</v>
      </c>
      <c r="T16" s="39">
        <v>212265.603</v>
      </c>
      <c r="U16" s="28">
        <f t="shared" si="2"/>
        <v>-66.763154776258531</v>
      </c>
      <c r="V16" s="34">
        <f t="shared" si="3"/>
        <v>14.026497774111801</v>
      </c>
    </row>
    <row r="17" spans="1:22" ht="15" x14ac:dyDescent="0.2">
      <c r="A17" s="32" t="s">
        <v>9</v>
      </c>
      <c r="B17" s="9" t="s">
        <v>32</v>
      </c>
      <c r="C17" s="9" t="s">
        <v>30</v>
      </c>
      <c r="D17" s="9" t="s">
        <v>63</v>
      </c>
      <c r="E17" s="9" t="s">
        <v>64</v>
      </c>
      <c r="F17" s="9" t="s">
        <v>65</v>
      </c>
      <c r="G17" s="9" t="s">
        <v>66</v>
      </c>
      <c r="H17" s="16" t="s">
        <v>67</v>
      </c>
      <c r="I17" s="38">
        <v>0</v>
      </c>
      <c r="J17" s="36">
        <v>240.27135999999999</v>
      </c>
      <c r="K17" s="37">
        <v>240.27135999999999</v>
      </c>
      <c r="L17" s="36">
        <v>0</v>
      </c>
      <c r="M17" s="36">
        <v>1669.6724260000001</v>
      </c>
      <c r="N17" s="39">
        <v>1669.6724260000001</v>
      </c>
      <c r="O17" s="38">
        <v>0</v>
      </c>
      <c r="P17" s="36">
        <v>144.5514</v>
      </c>
      <c r="Q17" s="37">
        <v>144.5514</v>
      </c>
      <c r="R17" s="36">
        <v>0</v>
      </c>
      <c r="S17" s="36">
        <v>1555.371496</v>
      </c>
      <c r="T17" s="39">
        <v>1555.371496</v>
      </c>
      <c r="U17" s="28">
        <f t="shared" si="2"/>
        <v>66.218632265062794</v>
      </c>
      <c r="V17" s="34">
        <f t="shared" si="3"/>
        <v>7.3487864663812852</v>
      </c>
    </row>
    <row r="18" spans="1:22" ht="15" x14ac:dyDescent="0.2">
      <c r="A18" s="32" t="s">
        <v>9</v>
      </c>
      <c r="B18" s="9" t="s">
        <v>32</v>
      </c>
      <c r="C18" s="9" t="s">
        <v>30</v>
      </c>
      <c r="D18" s="9" t="s">
        <v>68</v>
      </c>
      <c r="E18" s="9" t="s">
        <v>195</v>
      </c>
      <c r="F18" s="9" t="s">
        <v>57</v>
      </c>
      <c r="G18" s="9" t="s">
        <v>58</v>
      </c>
      <c r="H18" s="16" t="s">
        <v>58</v>
      </c>
      <c r="I18" s="38">
        <v>778.84180800000001</v>
      </c>
      <c r="J18" s="36">
        <v>47.218398000000001</v>
      </c>
      <c r="K18" s="37">
        <v>826.06020599999999</v>
      </c>
      <c r="L18" s="36">
        <v>5908.2759820000001</v>
      </c>
      <c r="M18" s="36">
        <v>396.34147000000002</v>
      </c>
      <c r="N18" s="39">
        <v>6304.6174520000004</v>
      </c>
      <c r="O18" s="38">
        <v>718.51282600000002</v>
      </c>
      <c r="P18" s="36">
        <v>34.563980000000001</v>
      </c>
      <c r="Q18" s="37">
        <v>753.07680600000003</v>
      </c>
      <c r="R18" s="36">
        <v>5810.1673899999996</v>
      </c>
      <c r="S18" s="36">
        <v>313.11041399999999</v>
      </c>
      <c r="T18" s="39">
        <v>6123.2778040000003</v>
      </c>
      <c r="U18" s="28">
        <f t="shared" si="2"/>
        <v>9.6913620786775354</v>
      </c>
      <c r="V18" s="34">
        <f t="shared" si="3"/>
        <v>2.9614800080038917</v>
      </c>
    </row>
    <row r="19" spans="1:22" ht="15" x14ac:dyDescent="0.2">
      <c r="A19" s="32" t="s">
        <v>9</v>
      </c>
      <c r="B19" s="9" t="s">
        <v>32</v>
      </c>
      <c r="C19" s="9" t="s">
        <v>30</v>
      </c>
      <c r="D19" s="9" t="s">
        <v>68</v>
      </c>
      <c r="E19" s="9" t="s">
        <v>70</v>
      </c>
      <c r="F19" s="9" t="s">
        <v>57</v>
      </c>
      <c r="G19" s="9" t="s">
        <v>58</v>
      </c>
      <c r="H19" s="16" t="s">
        <v>70</v>
      </c>
      <c r="I19" s="38">
        <v>753.29219999999998</v>
      </c>
      <c r="J19" s="36">
        <v>43.711554</v>
      </c>
      <c r="K19" s="37">
        <v>797.00375399999996</v>
      </c>
      <c r="L19" s="36">
        <v>5237.5489900000002</v>
      </c>
      <c r="M19" s="36">
        <v>329.47483499999998</v>
      </c>
      <c r="N19" s="39">
        <v>5567.0238250000002</v>
      </c>
      <c r="O19" s="38">
        <v>394.05122</v>
      </c>
      <c r="P19" s="36">
        <v>31.927667</v>
      </c>
      <c r="Q19" s="37">
        <v>425.97888699999999</v>
      </c>
      <c r="R19" s="36">
        <v>2971.9026050000002</v>
      </c>
      <c r="S19" s="36">
        <v>296.42025100000001</v>
      </c>
      <c r="T19" s="39">
        <v>3268.3228559999998</v>
      </c>
      <c r="U19" s="28">
        <f t="shared" si="2"/>
        <v>87.099355935919888</v>
      </c>
      <c r="V19" s="34">
        <f t="shared" si="3"/>
        <v>70.33273854142152</v>
      </c>
    </row>
    <row r="20" spans="1:22" ht="15" x14ac:dyDescent="0.2">
      <c r="A20" s="32" t="s">
        <v>9</v>
      </c>
      <c r="B20" s="9" t="s">
        <v>32</v>
      </c>
      <c r="C20" s="9" t="s">
        <v>30</v>
      </c>
      <c r="D20" s="9" t="s">
        <v>68</v>
      </c>
      <c r="E20" s="9" t="s">
        <v>69</v>
      </c>
      <c r="F20" s="9" t="s">
        <v>57</v>
      </c>
      <c r="G20" s="9" t="s">
        <v>58</v>
      </c>
      <c r="H20" s="16" t="s">
        <v>58</v>
      </c>
      <c r="I20" s="38">
        <v>38.698680000000003</v>
      </c>
      <c r="J20" s="36">
        <v>47.340305999999998</v>
      </c>
      <c r="K20" s="37">
        <v>86.038985999999994</v>
      </c>
      <c r="L20" s="36">
        <v>688.01276399999995</v>
      </c>
      <c r="M20" s="36">
        <v>350.205465</v>
      </c>
      <c r="N20" s="39">
        <v>1038.2182290000001</v>
      </c>
      <c r="O20" s="38">
        <v>101.19938500000001</v>
      </c>
      <c r="P20" s="36">
        <v>35.261921999999998</v>
      </c>
      <c r="Q20" s="37">
        <v>136.46130700000001</v>
      </c>
      <c r="R20" s="36">
        <v>750.48457299999995</v>
      </c>
      <c r="S20" s="36">
        <v>192.76907800000001</v>
      </c>
      <c r="T20" s="39">
        <v>943.25365099999999</v>
      </c>
      <c r="U20" s="28">
        <f t="shared" si="2"/>
        <v>-36.949903315816847</v>
      </c>
      <c r="V20" s="34">
        <f t="shared" si="3"/>
        <v>10.067766808993795</v>
      </c>
    </row>
    <row r="21" spans="1:22" ht="15" x14ac:dyDescent="0.2">
      <c r="A21" s="32" t="s">
        <v>9</v>
      </c>
      <c r="B21" s="9" t="s">
        <v>32</v>
      </c>
      <c r="C21" s="9" t="s">
        <v>30</v>
      </c>
      <c r="D21" s="9" t="s">
        <v>71</v>
      </c>
      <c r="E21" s="9" t="s">
        <v>72</v>
      </c>
      <c r="F21" s="9" t="s">
        <v>51</v>
      </c>
      <c r="G21" s="9" t="s">
        <v>51</v>
      </c>
      <c r="H21" s="16" t="s">
        <v>73</v>
      </c>
      <c r="I21" s="38">
        <v>4394.0634339999997</v>
      </c>
      <c r="J21" s="36">
        <v>96.119427999999999</v>
      </c>
      <c r="K21" s="37">
        <v>4490.1828619999997</v>
      </c>
      <c r="L21" s="36">
        <v>34287.255895000002</v>
      </c>
      <c r="M21" s="36">
        <v>600.20962599999996</v>
      </c>
      <c r="N21" s="39">
        <v>34887.465520999998</v>
      </c>
      <c r="O21" s="38">
        <v>3672.020876</v>
      </c>
      <c r="P21" s="36">
        <v>53.677593000000002</v>
      </c>
      <c r="Q21" s="37">
        <v>3725.6984689999999</v>
      </c>
      <c r="R21" s="36">
        <v>34316.765947</v>
      </c>
      <c r="S21" s="36">
        <v>657.944074</v>
      </c>
      <c r="T21" s="39">
        <v>34974.710020999999</v>
      </c>
      <c r="U21" s="28">
        <f t="shared" ref="U21:U74" si="4">+((K21/Q21)-1)*100</f>
        <v>20.519223425109658</v>
      </c>
      <c r="V21" s="34">
        <f t="shared" ref="V21:V74" si="5">+((N21/T21)-1)*100</f>
        <v>-0.2494502454705616</v>
      </c>
    </row>
    <row r="22" spans="1:22" ht="15" x14ac:dyDescent="0.2">
      <c r="A22" s="32" t="s">
        <v>9</v>
      </c>
      <c r="B22" s="9" t="s">
        <v>32</v>
      </c>
      <c r="C22" s="9" t="s">
        <v>30</v>
      </c>
      <c r="D22" s="9" t="s">
        <v>74</v>
      </c>
      <c r="E22" s="9" t="s">
        <v>75</v>
      </c>
      <c r="F22" s="9" t="s">
        <v>57</v>
      </c>
      <c r="G22" s="9" t="s">
        <v>58</v>
      </c>
      <c r="H22" s="16" t="s">
        <v>58</v>
      </c>
      <c r="I22" s="38">
        <v>3169.6093970000002</v>
      </c>
      <c r="J22" s="36">
        <v>0</v>
      </c>
      <c r="K22" s="37">
        <v>3169.6093970000002</v>
      </c>
      <c r="L22" s="36">
        <v>23356.442676999999</v>
      </c>
      <c r="M22" s="36">
        <v>0</v>
      </c>
      <c r="N22" s="39">
        <v>23356.442676999999</v>
      </c>
      <c r="O22" s="38">
        <v>2237.091465</v>
      </c>
      <c r="P22" s="36">
        <v>0</v>
      </c>
      <c r="Q22" s="37">
        <v>2237.091465</v>
      </c>
      <c r="R22" s="36">
        <v>23482.383737</v>
      </c>
      <c r="S22" s="36">
        <v>0</v>
      </c>
      <c r="T22" s="39">
        <v>23482.383737</v>
      </c>
      <c r="U22" s="28">
        <f t="shared" si="4"/>
        <v>41.68439004795006</v>
      </c>
      <c r="V22" s="34">
        <f t="shared" si="5"/>
        <v>-0.53632144594231157</v>
      </c>
    </row>
    <row r="23" spans="1:22" ht="15" x14ac:dyDescent="0.2">
      <c r="A23" s="32" t="s">
        <v>9</v>
      </c>
      <c r="B23" s="9" t="s">
        <v>32</v>
      </c>
      <c r="C23" s="9" t="s">
        <v>30</v>
      </c>
      <c r="D23" s="9" t="s">
        <v>76</v>
      </c>
      <c r="E23" s="42" t="s">
        <v>222</v>
      </c>
      <c r="F23" s="9" t="s">
        <v>42</v>
      </c>
      <c r="G23" s="9" t="s">
        <v>42</v>
      </c>
      <c r="H23" s="16" t="s">
        <v>223</v>
      </c>
      <c r="I23" s="38">
        <v>1110.401085</v>
      </c>
      <c r="J23" s="36">
        <v>144.86364800000001</v>
      </c>
      <c r="K23" s="37">
        <v>1255.264733</v>
      </c>
      <c r="L23" s="36">
        <v>1376.72135</v>
      </c>
      <c r="M23" s="36">
        <v>182.281014</v>
      </c>
      <c r="N23" s="39">
        <v>1559.0023639999999</v>
      </c>
      <c r="O23" s="38">
        <v>0</v>
      </c>
      <c r="P23" s="36">
        <v>0</v>
      </c>
      <c r="Q23" s="37">
        <v>0</v>
      </c>
      <c r="R23" s="36">
        <v>0</v>
      </c>
      <c r="S23" s="36">
        <v>0</v>
      </c>
      <c r="T23" s="39">
        <v>0</v>
      </c>
      <c r="U23" s="27" t="s">
        <v>17</v>
      </c>
      <c r="V23" s="33" t="s">
        <v>17</v>
      </c>
    </row>
    <row r="24" spans="1:22" ht="15" x14ac:dyDescent="0.2">
      <c r="A24" s="32" t="s">
        <v>9</v>
      </c>
      <c r="B24" s="9" t="s">
        <v>32</v>
      </c>
      <c r="C24" s="9" t="s">
        <v>30</v>
      </c>
      <c r="D24" s="9" t="s">
        <v>76</v>
      </c>
      <c r="E24" s="9" t="s">
        <v>77</v>
      </c>
      <c r="F24" s="9" t="s">
        <v>36</v>
      </c>
      <c r="G24" s="9" t="s">
        <v>78</v>
      </c>
      <c r="H24" s="16" t="s">
        <v>79</v>
      </c>
      <c r="I24" s="38">
        <v>0</v>
      </c>
      <c r="J24" s="36">
        <v>0</v>
      </c>
      <c r="K24" s="37">
        <v>0</v>
      </c>
      <c r="L24" s="36">
        <v>0</v>
      </c>
      <c r="M24" s="36">
        <v>0</v>
      </c>
      <c r="N24" s="39">
        <v>0</v>
      </c>
      <c r="O24" s="38">
        <v>0</v>
      </c>
      <c r="P24" s="36">
        <v>0</v>
      </c>
      <c r="Q24" s="37">
        <v>0</v>
      </c>
      <c r="R24" s="36">
        <v>616.90570500000001</v>
      </c>
      <c r="S24" s="36">
        <v>82.638274999999993</v>
      </c>
      <c r="T24" s="39">
        <v>699.54398000000003</v>
      </c>
      <c r="U24" s="27" t="s">
        <v>17</v>
      </c>
      <c r="V24" s="33" t="s">
        <v>17</v>
      </c>
    </row>
    <row r="25" spans="1:22" ht="15" x14ac:dyDescent="0.2">
      <c r="A25" s="32" t="s">
        <v>9</v>
      </c>
      <c r="B25" s="9" t="s">
        <v>32</v>
      </c>
      <c r="C25" s="9" t="s">
        <v>30</v>
      </c>
      <c r="D25" s="9" t="s">
        <v>80</v>
      </c>
      <c r="E25" s="9" t="s">
        <v>196</v>
      </c>
      <c r="F25" s="9" t="s">
        <v>81</v>
      </c>
      <c r="G25" s="9" t="s">
        <v>82</v>
      </c>
      <c r="H25" s="16" t="s">
        <v>83</v>
      </c>
      <c r="I25" s="38">
        <v>15411.47</v>
      </c>
      <c r="J25" s="36">
        <v>603.78740000000005</v>
      </c>
      <c r="K25" s="37">
        <v>16015.2574</v>
      </c>
      <c r="L25" s="36">
        <v>114723.7464</v>
      </c>
      <c r="M25" s="36">
        <v>4976.6689999999999</v>
      </c>
      <c r="N25" s="39">
        <v>119700.4154</v>
      </c>
      <c r="O25" s="38">
        <v>9142.77</v>
      </c>
      <c r="P25" s="36">
        <v>569.48820000000001</v>
      </c>
      <c r="Q25" s="37">
        <v>9712.2582000000002</v>
      </c>
      <c r="R25" s="36">
        <v>79395.451499999996</v>
      </c>
      <c r="S25" s="36">
        <v>4267.0684000000001</v>
      </c>
      <c r="T25" s="39">
        <v>83662.519899999999</v>
      </c>
      <c r="U25" s="28">
        <f t="shared" si="4"/>
        <v>64.897360327590974</v>
      </c>
      <c r="V25" s="34">
        <f t="shared" si="5"/>
        <v>43.075316812206133</v>
      </c>
    </row>
    <row r="26" spans="1:22" ht="15" x14ac:dyDescent="0.2">
      <c r="A26" s="32" t="s">
        <v>9</v>
      </c>
      <c r="B26" s="9" t="s">
        <v>32</v>
      </c>
      <c r="C26" s="9" t="s">
        <v>30</v>
      </c>
      <c r="D26" s="9" t="s">
        <v>80</v>
      </c>
      <c r="E26" s="42" t="s">
        <v>154</v>
      </c>
      <c r="F26" s="9" t="s">
        <v>51</v>
      </c>
      <c r="G26" s="9" t="s">
        <v>51</v>
      </c>
      <c r="H26" s="16" t="s">
        <v>84</v>
      </c>
      <c r="I26" s="38">
        <v>5724.9174999999996</v>
      </c>
      <c r="J26" s="36">
        <v>133.56649999999999</v>
      </c>
      <c r="K26" s="37">
        <v>5858.4840000000004</v>
      </c>
      <c r="L26" s="36">
        <v>46003.550600000002</v>
      </c>
      <c r="M26" s="36">
        <v>1102.19094</v>
      </c>
      <c r="N26" s="39">
        <v>47105.741540000003</v>
      </c>
      <c r="O26" s="38">
        <v>6145.2272000000003</v>
      </c>
      <c r="P26" s="36">
        <v>107.83</v>
      </c>
      <c r="Q26" s="37">
        <v>6253.0572000000002</v>
      </c>
      <c r="R26" s="36">
        <v>53705.331200000001</v>
      </c>
      <c r="S26" s="36">
        <v>946.57929999999999</v>
      </c>
      <c r="T26" s="39">
        <v>54651.910499999998</v>
      </c>
      <c r="U26" s="28">
        <f t="shared" si="4"/>
        <v>-6.310084609493094</v>
      </c>
      <c r="V26" s="34">
        <f t="shared" si="5"/>
        <v>-13.807694719107754</v>
      </c>
    </row>
    <row r="27" spans="1:22" ht="15" x14ac:dyDescent="0.2">
      <c r="A27" s="32" t="s">
        <v>9</v>
      </c>
      <c r="B27" s="9" t="s">
        <v>32</v>
      </c>
      <c r="C27" s="9" t="s">
        <v>30</v>
      </c>
      <c r="D27" s="9" t="s">
        <v>182</v>
      </c>
      <c r="E27" s="9" t="s">
        <v>141</v>
      </c>
      <c r="F27" s="9" t="s">
        <v>142</v>
      </c>
      <c r="G27" s="9" t="s">
        <v>143</v>
      </c>
      <c r="H27" s="16" t="s">
        <v>141</v>
      </c>
      <c r="I27" s="38">
        <v>430.96365400000002</v>
      </c>
      <c r="J27" s="36">
        <v>77.103890000000007</v>
      </c>
      <c r="K27" s="37">
        <v>508.067545</v>
      </c>
      <c r="L27" s="36">
        <v>4544.4163829999998</v>
      </c>
      <c r="M27" s="36">
        <v>532.71719199999995</v>
      </c>
      <c r="N27" s="39">
        <v>5077.1335749999998</v>
      </c>
      <c r="O27" s="38">
        <v>632.92416100000003</v>
      </c>
      <c r="P27" s="36">
        <v>44.846608000000003</v>
      </c>
      <c r="Q27" s="37">
        <v>677.77076899999997</v>
      </c>
      <c r="R27" s="36">
        <v>4899.6006040000002</v>
      </c>
      <c r="S27" s="36">
        <v>308.96897000000001</v>
      </c>
      <c r="T27" s="39">
        <v>5208.5695729999998</v>
      </c>
      <c r="U27" s="28">
        <f t="shared" si="4"/>
        <v>-25.038439508151754</v>
      </c>
      <c r="V27" s="34">
        <f t="shared" si="5"/>
        <v>-2.5234567026105048</v>
      </c>
    </row>
    <row r="28" spans="1:22" ht="15" x14ac:dyDescent="0.2">
      <c r="A28" s="32" t="s">
        <v>9</v>
      </c>
      <c r="B28" s="9" t="s">
        <v>32</v>
      </c>
      <c r="C28" s="9" t="s">
        <v>30</v>
      </c>
      <c r="D28" s="9" t="s">
        <v>182</v>
      </c>
      <c r="E28" s="42" t="s">
        <v>140</v>
      </c>
      <c r="F28" s="9" t="s">
        <v>51</v>
      </c>
      <c r="G28" s="9" t="s">
        <v>51</v>
      </c>
      <c r="H28" s="16" t="s">
        <v>118</v>
      </c>
      <c r="I28" s="38">
        <v>0</v>
      </c>
      <c r="J28" s="36">
        <v>0</v>
      </c>
      <c r="K28" s="37">
        <v>0</v>
      </c>
      <c r="L28" s="36">
        <v>0</v>
      </c>
      <c r="M28" s="36">
        <v>0</v>
      </c>
      <c r="N28" s="39">
        <v>0</v>
      </c>
      <c r="O28" s="38">
        <v>0</v>
      </c>
      <c r="P28" s="36">
        <v>0</v>
      </c>
      <c r="Q28" s="37">
        <v>0</v>
      </c>
      <c r="R28" s="36">
        <v>997.93033100000002</v>
      </c>
      <c r="S28" s="36">
        <v>127.557001</v>
      </c>
      <c r="T28" s="39">
        <v>1125.4873319999999</v>
      </c>
      <c r="U28" s="27" t="s">
        <v>17</v>
      </c>
      <c r="V28" s="33" t="s">
        <v>17</v>
      </c>
    </row>
    <row r="29" spans="1:22" ht="15" x14ac:dyDescent="0.2">
      <c r="A29" s="32" t="s">
        <v>9</v>
      </c>
      <c r="B29" s="9" t="s">
        <v>32</v>
      </c>
      <c r="C29" s="9" t="s">
        <v>30</v>
      </c>
      <c r="D29" s="9" t="s">
        <v>85</v>
      </c>
      <c r="E29" s="42" t="s">
        <v>197</v>
      </c>
      <c r="F29" s="9" t="s">
        <v>39</v>
      </c>
      <c r="G29" s="9" t="s">
        <v>86</v>
      </c>
      <c r="H29" s="16" t="s">
        <v>87</v>
      </c>
      <c r="I29" s="38">
        <v>2002.8399899999999</v>
      </c>
      <c r="J29" s="36">
        <v>106.04639</v>
      </c>
      <c r="K29" s="37">
        <v>2108.8863799999999</v>
      </c>
      <c r="L29" s="36">
        <v>16970.810379999999</v>
      </c>
      <c r="M29" s="36">
        <v>901.58231000000001</v>
      </c>
      <c r="N29" s="39">
        <v>17872.392690000001</v>
      </c>
      <c r="O29" s="38">
        <v>1327.1932099999999</v>
      </c>
      <c r="P29" s="36">
        <v>81.783420000000007</v>
      </c>
      <c r="Q29" s="37">
        <v>1408.9766299999999</v>
      </c>
      <c r="R29" s="36">
        <v>13984.69246</v>
      </c>
      <c r="S29" s="36">
        <v>942.16872000000001</v>
      </c>
      <c r="T29" s="39">
        <v>14926.86118</v>
      </c>
      <c r="U29" s="28">
        <f t="shared" si="4"/>
        <v>49.675043226231509</v>
      </c>
      <c r="V29" s="34">
        <f t="shared" si="5"/>
        <v>19.733093746102636</v>
      </c>
    </row>
    <row r="30" spans="1:22" ht="15" x14ac:dyDescent="0.2">
      <c r="A30" s="32" t="s">
        <v>9</v>
      </c>
      <c r="B30" s="9" t="s">
        <v>32</v>
      </c>
      <c r="C30" s="9" t="s">
        <v>30</v>
      </c>
      <c r="D30" s="9" t="s">
        <v>166</v>
      </c>
      <c r="E30" s="9" t="s">
        <v>88</v>
      </c>
      <c r="F30" s="9" t="s">
        <v>57</v>
      </c>
      <c r="G30" s="9" t="s">
        <v>89</v>
      </c>
      <c r="H30" s="16" t="s">
        <v>90</v>
      </c>
      <c r="I30" s="38">
        <v>469.77796799999999</v>
      </c>
      <c r="J30" s="36">
        <v>0.62585199999999996</v>
      </c>
      <c r="K30" s="37">
        <v>470.40382</v>
      </c>
      <c r="L30" s="36">
        <v>14163.788809</v>
      </c>
      <c r="M30" s="36">
        <v>63.504586000000003</v>
      </c>
      <c r="N30" s="39">
        <v>14227.293395000001</v>
      </c>
      <c r="O30" s="38">
        <v>1218.1379999999999</v>
      </c>
      <c r="P30" s="36">
        <v>5.0896299999999997</v>
      </c>
      <c r="Q30" s="37">
        <v>1223.2276300000001</v>
      </c>
      <c r="R30" s="36">
        <v>15001.843747999999</v>
      </c>
      <c r="S30" s="36">
        <v>49.669421999999997</v>
      </c>
      <c r="T30" s="39">
        <v>15051.51317</v>
      </c>
      <c r="U30" s="28">
        <f t="shared" si="4"/>
        <v>-61.54404883741875</v>
      </c>
      <c r="V30" s="34">
        <f t="shared" si="5"/>
        <v>-5.4759927835215771</v>
      </c>
    </row>
    <row r="31" spans="1:22" ht="15" x14ac:dyDescent="0.2">
      <c r="A31" s="32" t="s">
        <v>9</v>
      </c>
      <c r="B31" s="9" t="s">
        <v>32</v>
      </c>
      <c r="C31" s="9" t="s">
        <v>30</v>
      </c>
      <c r="D31" s="9" t="s">
        <v>166</v>
      </c>
      <c r="E31" s="42" t="s">
        <v>158</v>
      </c>
      <c r="F31" s="9" t="s">
        <v>57</v>
      </c>
      <c r="G31" s="9" t="s">
        <v>89</v>
      </c>
      <c r="H31" s="16" t="s">
        <v>159</v>
      </c>
      <c r="I31" s="38">
        <v>453.886686</v>
      </c>
      <c r="J31" s="36">
        <v>0.69992399999999999</v>
      </c>
      <c r="K31" s="37">
        <v>454.58661000000001</v>
      </c>
      <c r="L31" s="36">
        <v>8468.9846670000006</v>
      </c>
      <c r="M31" s="36">
        <v>40.387568999999999</v>
      </c>
      <c r="N31" s="39">
        <v>8509.3722359999992</v>
      </c>
      <c r="O31" s="38">
        <v>2002.5360000000001</v>
      </c>
      <c r="P31" s="36">
        <v>6.5251549999999998</v>
      </c>
      <c r="Q31" s="37">
        <v>2009.0611550000001</v>
      </c>
      <c r="R31" s="36">
        <v>10230.406628000001</v>
      </c>
      <c r="S31" s="36">
        <v>30.212579999999999</v>
      </c>
      <c r="T31" s="39">
        <v>10260.619208</v>
      </c>
      <c r="U31" s="28">
        <f t="shared" si="4"/>
        <v>-77.373182052290488</v>
      </c>
      <c r="V31" s="34">
        <f t="shared" si="5"/>
        <v>-17.067653876430654</v>
      </c>
    </row>
    <row r="32" spans="1:22" ht="15" x14ac:dyDescent="0.2">
      <c r="A32" s="32" t="s">
        <v>9</v>
      </c>
      <c r="B32" s="9" t="s">
        <v>32</v>
      </c>
      <c r="C32" s="9" t="s">
        <v>30</v>
      </c>
      <c r="D32" s="9" t="s">
        <v>166</v>
      </c>
      <c r="E32" s="9" t="s">
        <v>155</v>
      </c>
      <c r="F32" s="9" t="s">
        <v>57</v>
      </c>
      <c r="G32" s="9" t="s">
        <v>156</v>
      </c>
      <c r="H32" s="16" t="s">
        <v>157</v>
      </c>
      <c r="I32" s="38">
        <v>27.872658000000001</v>
      </c>
      <c r="J32" s="36">
        <v>3.9104E-2</v>
      </c>
      <c r="K32" s="37">
        <v>27.911762</v>
      </c>
      <c r="L32" s="36">
        <v>49.269924000000003</v>
      </c>
      <c r="M32" s="36">
        <v>7.1234000000000006E-2</v>
      </c>
      <c r="N32" s="39">
        <v>49.341158</v>
      </c>
      <c r="O32" s="38">
        <v>89.64</v>
      </c>
      <c r="P32" s="36">
        <v>0.59150000000000003</v>
      </c>
      <c r="Q32" s="37">
        <v>90.231499999999997</v>
      </c>
      <c r="R32" s="36">
        <v>1567.7633519999999</v>
      </c>
      <c r="S32" s="36">
        <v>5.2410779999999999</v>
      </c>
      <c r="T32" s="39">
        <v>1573.00443</v>
      </c>
      <c r="U32" s="28">
        <f t="shared" si="4"/>
        <v>-69.066498949923243</v>
      </c>
      <c r="V32" s="34">
        <f t="shared" si="5"/>
        <v>-96.863253716329339</v>
      </c>
    </row>
    <row r="33" spans="1:22" ht="15" x14ac:dyDescent="0.2">
      <c r="A33" s="32" t="s">
        <v>9</v>
      </c>
      <c r="B33" s="9" t="s">
        <v>32</v>
      </c>
      <c r="C33" s="9" t="s">
        <v>30</v>
      </c>
      <c r="D33" s="9" t="s">
        <v>94</v>
      </c>
      <c r="E33" s="9" t="s">
        <v>95</v>
      </c>
      <c r="F33" s="9" t="s">
        <v>20</v>
      </c>
      <c r="G33" s="9" t="s">
        <v>96</v>
      </c>
      <c r="H33" s="16" t="s">
        <v>97</v>
      </c>
      <c r="I33" s="38">
        <v>557.19439999999997</v>
      </c>
      <c r="J33" s="36">
        <v>25.662383999999999</v>
      </c>
      <c r="K33" s="37">
        <v>582.85678399999995</v>
      </c>
      <c r="L33" s="36">
        <v>5510.5692529999997</v>
      </c>
      <c r="M33" s="36">
        <v>192.20202</v>
      </c>
      <c r="N33" s="39">
        <v>5702.7712730000003</v>
      </c>
      <c r="O33" s="38">
        <v>572.88184799999999</v>
      </c>
      <c r="P33" s="36">
        <v>25.398584</v>
      </c>
      <c r="Q33" s="37">
        <v>598.28043200000002</v>
      </c>
      <c r="R33" s="36">
        <v>4639.578364</v>
      </c>
      <c r="S33" s="36">
        <v>145.02823599999999</v>
      </c>
      <c r="T33" s="39">
        <v>4784.6066000000001</v>
      </c>
      <c r="U33" s="28">
        <f t="shared" si="4"/>
        <v>-2.5779964001898192</v>
      </c>
      <c r="V33" s="34">
        <f t="shared" si="5"/>
        <v>19.189972128534038</v>
      </c>
    </row>
    <row r="34" spans="1:22" ht="15" x14ac:dyDescent="0.2">
      <c r="A34" s="32" t="s">
        <v>9</v>
      </c>
      <c r="B34" s="9" t="s">
        <v>32</v>
      </c>
      <c r="C34" s="9" t="s">
        <v>30</v>
      </c>
      <c r="D34" s="9" t="s">
        <v>98</v>
      </c>
      <c r="E34" s="42" t="s">
        <v>99</v>
      </c>
      <c r="F34" s="9" t="s">
        <v>36</v>
      </c>
      <c r="G34" s="9" t="s">
        <v>100</v>
      </c>
      <c r="H34" s="16" t="s">
        <v>101</v>
      </c>
      <c r="I34" s="38">
        <v>1135.53</v>
      </c>
      <c r="J34" s="36">
        <v>17.997</v>
      </c>
      <c r="K34" s="37">
        <v>1153.527</v>
      </c>
      <c r="L34" s="36">
        <v>12806.606</v>
      </c>
      <c r="M34" s="36">
        <v>195.43119999999999</v>
      </c>
      <c r="N34" s="39">
        <v>13002.037200000001</v>
      </c>
      <c r="O34" s="38">
        <v>1184.82</v>
      </c>
      <c r="P34" s="36">
        <v>11.688599999999999</v>
      </c>
      <c r="Q34" s="37">
        <v>1196.5085999999999</v>
      </c>
      <c r="R34" s="36">
        <v>9973.6740000000009</v>
      </c>
      <c r="S34" s="36">
        <v>150.62710000000001</v>
      </c>
      <c r="T34" s="39">
        <v>10124.301100000001</v>
      </c>
      <c r="U34" s="28">
        <f t="shared" si="4"/>
        <v>-3.592251656193679</v>
      </c>
      <c r="V34" s="34">
        <f t="shared" si="5"/>
        <v>28.424046969523651</v>
      </c>
    </row>
    <row r="35" spans="1:22" ht="15" x14ac:dyDescent="0.2">
      <c r="A35" s="32" t="s">
        <v>9</v>
      </c>
      <c r="B35" s="9" t="s">
        <v>32</v>
      </c>
      <c r="C35" s="9" t="s">
        <v>30</v>
      </c>
      <c r="D35" s="9" t="s">
        <v>98</v>
      </c>
      <c r="E35" s="9" t="s">
        <v>104</v>
      </c>
      <c r="F35" s="9" t="s">
        <v>36</v>
      </c>
      <c r="G35" s="9" t="s">
        <v>100</v>
      </c>
      <c r="H35" s="16" t="s">
        <v>103</v>
      </c>
      <c r="I35" s="38">
        <v>1333.53</v>
      </c>
      <c r="J35" s="36">
        <v>44.898800000000001</v>
      </c>
      <c r="K35" s="37">
        <v>1378.4287999999999</v>
      </c>
      <c r="L35" s="36">
        <v>12069.973</v>
      </c>
      <c r="M35" s="36">
        <v>523.58799999999997</v>
      </c>
      <c r="N35" s="39">
        <v>12593.561</v>
      </c>
      <c r="O35" s="38">
        <v>1103.48</v>
      </c>
      <c r="P35" s="36">
        <v>56.3857</v>
      </c>
      <c r="Q35" s="37">
        <v>1159.8657000000001</v>
      </c>
      <c r="R35" s="36">
        <v>10258.112999999999</v>
      </c>
      <c r="S35" s="36">
        <v>570.17319999999995</v>
      </c>
      <c r="T35" s="39">
        <v>10828.2862</v>
      </c>
      <c r="U35" s="28">
        <f t="shared" si="4"/>
        <v>18.843828212180071</v>
      </c>
      <c r="V35" s="34">
        <f t="shared" si="5"/>
        <v>16.302439438662031</v>
      </c>
    </row>
    <row r="36" spans="1:22" ht="15" x14ac:dyDescent="0.2">
      <c r="A36" s="32" t="s">
        <v>9</v>
      </c>
      <c r="B36" s="9" t="s">
        <v>32</v>
      </c>
      <c r="C36" s="9" t="s">
        <v>30</v>
      </c>
      <c r="D36" s="9" t="s">
        <v>98</v>
      </c>
      <c r="E36" s="9" t="s">
        <v>102</v>
      </c>
      <c r="F36" s="9" t="s">
        <v>36</v>
      </c>
      <c r="G36" s="9" t="s">
        <v>100</v>
      </c>
      <c r="H36" s="16" t="s">
        <v>103</v>
      </c>
      <c r="I36" s="38">
        <v>533.61</v>
      </c>
      <c r="J36" s="36">
        <v>17.983000000000001</v>
      </c>
      <c r="K36" s="37">
        <v>551.59299999999996</v>
      </c>
      <c r="L36" s="36">
        <v>3953.605</v>
      </c>
      <c r="M36" s="36">
        <v>177.15969999999999</v>
      </c>
      <c r="N36" s="39">
        <v>4130.7646999999997</v>
      </c>
      <c r="O36" s="38">
        <v>393.96</v>
      </c>
      <c r="P36" s="36">
        <v>20.051300000000001</v>
      </c>
      <c r="Q36" s="37">
        <v>414.01130000000001</v>
      </c>
      <c r="R36" s="36">
        <v>3144.0949999999998</v>
      </c>
      <c r="S36" s="36">
        <v>183.1474</v>
      </c>
      <c r="T36" s="39">
        <v>3327.2424000000001</v>
      </c>
      <c r="U36" s="28">
        <f t="shared" si="4"/>
        <v>33.231387645699506</v>
      </c>
      <c r="V36" s="34">
        <f t="shared" si="5"/>
        <v>24.149797441869559</v>
      </c>
    </row>
    <row r="37" spans="1:22" ht="15" x14ac:dyDescent="0.2">
      <c r="A37" s="32" t="s">
        <v>9</v>
      </c>
      <c r="B37" s="9" t="s">
        <v>32</v>
      </c>
      <c r="C37" s="9" t="s">
        <v>30</v>
      </c>
      <c r="D37" s="9" t="s">
        <v>224</v>
      </c>
      <c r="E37" s="9" t="s">
        <v>225</v>
      </c>
      <c r="F37" s="9" t="s">
        <v>36</v>
      </c>
      <c r="G37" s="9" t="s">
        <v>190</v>
      </c>
      <c r="H37" s="16" t="s">
        <v>191</v>
      </c>
      <c r="I37" s="38">
        <v>0</v>
      </c>
      <c r="J37" s="36">
        <v>0</v>
      </c>
      <c r="K37" s="37">
        <v>0</v>
      </c>
      <c r="L37" s="36">
        <v>0</v>
      </c>
      <c r="M37" s="36">
        <v>0</v>
      </c>
      <c r="N37" s="39">
        <v>0</v>
      </c>
      <c r="O37" s="38">
        <v>0</v>
      </c>
      <c r="P37" s="36">
        <v>0</v>
      </c>
      <c r="Q37" s="37">
        <v>0</v>
      </c>
      <c r="R37" s="36">
        <v>8.6489600000000006</v>
      </c>
      <c r="S37" s="36">
        <v>0</v>
      </c>
      <c r="T37" s="39">
        <v>8.6489600000000006</v>
      </c>
      <c r="U37" s="27" t="s">
        <v>17</v>
      </c>
      <c r="V37" s="33" t="s">
        <v>17</v>
      </c>
    </row>
    <row r="38" spans="1:22" ht="15" x14ac:dyDescent="0.2">
      <c r="A38" s="32" t="s">
        <v>9</v>
      </c>
      <c r="B38" s="9" t="s">
        <v>32</v>
      </c>
      <c r="C38" s="9" t="s">
        <v>30</v>
      </c>
      <c r="D38" s="9" t="s">
        <v>105</v>
      </c>
      <c r="E38" s="9" t="s">
        <v>106</v>
      </c>
      <c r="F38" s="9" t="s">
        <v>107</v>
      </c>
      <c r="G38" s="9" t="s">
        <v>108</v>
      </c>
      <c r="H38" s="16" t="s">
        <v>109</v>
      </c>
      <c r="I38" s="38">
        <v>160.65270899999999</v>
      </c>
      <c r="J38" s="36">
        <v>46.330115999999997</v>
      </c>
      <c r="K38" s="37">
        <v>206.98282499999999</v>
      </c>
      <c r="L38" s="36">
        <v>1513.818428</v>
      </c>
      <c r="M38" s="36">
        <v>388.36361900000003</v>
      </c>
      <c r="N38" s="39">
        <v>1902.182047</v>
      </c>
      <c r="O38" s="38">
        <v>189.02017599999999</v>
      </c>
      <c r="P38" s="36">
        <v>41.415756999999999</v>
      </c>
      <c r="Q38" s="37">
        <v>230.43593300000001</v>
      </c>
      <c r="R38" s="36">
        <v>1379.773244</v>
      </c>
      <c r="S38" s="36">
        <v>363.84479900000002</v>
      </c>
      <c r="T38" s="39">
        <v>1743.6180429999999</v>
      </c>
      <c r="U38" s="28">
        <f t="shared" si="4"/>
        <v>-10.177713039224667</v>
      </c>
      <c r="V38" s="34">
        <f t="shared" si="5"/>
        <v>9.0939643941273509</v>
      </c>
    </row>
    <row r="39" spans="1:22" ht="15" x14ac:dyDescent="0.2">
      <c r="A39" s="32" t="s">
        <v>9</v>
      </c>
      <c r="B39" s="9" t="s">
        <v>32</v>
      </c>
      <c r="C39" s="9" t="s">
        <v>30</v>
      </c>
      <c r="D39" s="9" t="s">
        <v>105</v>
      </c>
      <c r="E39" s="9" t="s">
        <v>215</v>
      </c>
      <c r="F39" s="9" t="s">
        <v>107</v>
      </c>
      <c r="G39" s="9" t="s">
        <v>108</v>
      </c>
      <c r="H39" s="16" t="s">
        <v>216</v>
      </c>
      <c r="I39" s="38">
        <v>0</v>
      </c>
      <c r="J39" s="36">
        <v>0</v>
      </c>
      <c r="K39" s="37">
        <v>0</v>
      </c>
      <c r="L39" s="36">
        <v>0</v>
      </c>
      <c r="M39" s="36">
        <v>0</v>
      </c>
      <c r="N39" s="39">
        <v>0</v>
      </c>
      <c r="O39" s="38">
        <v>0</v>
      </c>
      <c r="P39" s="36">
        <v>0</v>
      </c>
      <c r="Q39" s="37">
        <v>0</v>
      </c>
      <c r="R39" s="36">
        <v>0</v>
      </c>
      <c r="S39" s="36">
        <v>10.301753</v>
      </c>
      <c r="T39" s="39">
        <v>10.301753</v>
      </c>
      <c r="U39" s="27" t="s">
        <v>17</v>
      </c>
      <c r="V39" s="33" t="s">
        <v>17</v>
      </c>
    </row>
    <row r="40" spans="1:22" ht="15" x14ac:dyDescent="0.2">
      <c r="A40" s="32" t="s">
        <v>9</v>
      </c>
      <c r="B40" s="9" t="s">
        <v>32</v>
      </c>
      <c r="C40" s="9" t="s">
        <v>33</v>
      </c>
      <c r="D40" s="9" t="s">
        <v>188</v>
      </c>
      <c r="E40" s="9" t="s">
        <v>189</v>
      </c>
      <c r="F40" s="9" t="s">
        <v>36</v>
      </c>
      <c r="G40" s="9" t="s">
        <v>190</v>
      </c>
      <c r="H40" s="16" t="s">
        <v>191</v>
      </c>
      <c r="I40" s="38">
        <v>7.8090000000000002</v>
      </c>
      <c r="J40" s="36">
        <v>0.2296</v>
      </c>
      <c r="K40" s="37">
        <v>8.0386000000000006</v>
      </c>
      <c r="L40" s="36">
        <v>148.0136</v>
      </c>
      <c r="M40" s="36">
        <v>8.0006000000000004</v>
      </c>
      <c r="N40" s="39">
        <v>156.01419999999999</v>
      </c>
      <c r="O40" s="38">
        <v>19.14</v>
      </c>
      <c r="P40" s="36">
        <v>1.1499999999999999</v>
      </c>
      <c r="Q40" s="37">
        <v>20.29</v>
      </c>
      <c r="R40" s="36">
        <v>170.52</v>
      </c>
      <c r="S40" s="36">
        <v>10.35</v>
      </c>
      <c r="T40" s="39">
        <v>180.87</v>
      </c>
      <c r="U40" s="28">
        <f t="shared" si="4"/>
        <v>-60.381468703794972</v>
      </c>
      <c r="V40" s="34">
        <f t="shared" si="5"/>
        <v>-13.742356388566378</v>
      </c>
    </row>
    <row r="41" spans="1:22" ht="15" x14ac:dyDescent="0.2">
      <c r="A41" s="32" t="s">
        <v>9</v>
      </c>
      <c r="B41" s="9" t="s">
        <v>32</v>
      </c>
      <c r="C41" s="9" t="s">
        <v>30</v>
      </c>
      <c r="D41" s="9" t="s">
        <v>203</v>
      </c>
      <c r="E41" s="9" t="s">
        <v>110</v>
      </c>
      <c r="F41" s="9" t="s">
        <v>42</v>
      </c>
      <c r="G41" s="9" t="s">
        <v>43</v>
      </c>
      <c r="H41" s="16" t="s">
        <v>43</v>
      </c>
      <c r="I41" s="38">
        <v>0</v>
      </c>
      <c r="J41" s="36">
        <v>0</v>
      </c>
      <c r="K41" s="37">
        <v>0</v>
      </c>
      <c r="L41" s="36">
        <v>348.26579400000003</v>
      </c>
      <c r="M41" s="36">
        <v>499.28935200000001</v>
      </c>
      <c r="N41" s="39">
        <v>847.55514600000004</v>
      </c>
      <c r="O41" s="38">
        <v>0</v>
      </c>
      <c r="P41" s="36">
        <v>92.597669999999994</v>
      </c>
      <c r="Q41" s="37">
        <v>92.597669999999994</v>
      </c>
      <c r="R41" s="36">
        <v>0</v>
      </c>
      <c r="S41" s="36">
        <v>889.59169199999997</v>
      </c>
      <c r="T41" s="39">
        <v>889.59169199999997</v>
      </c>
      <c r="U41" s="27" t="s">
        <v>17</v>
      </c>
      <c r="V41" s="34">
        <f t="shared" si="5"/>
        <v>-4.7253752904877544</v>
      </c>
    </row>
    <row r="42" spans="1:22" ht="15" x14ac:dyDescent="0.2">
      <c r="A42" s="32" t="s">
        <v>9</v>
      </c>
      <c r="B42" s="9" t="s">
        <v>32</v>
      </c>
      <c r="C42" s="9" t="s">
        <v>33</v>
      </c>
      <c r="D42" s="9" t="s">
        <v>111</v>
      </c>
      <c r="E42" s="42" t="s">
        <v>112</v>
      </c>
      <c r="F42" s="9" t="s">
        <v>36</v>
      </c>
      <c r="G42" s="9" t="s">
        <v>78</v>
      </c>
      <c r="H42" s="16" t="s">
        <v>113</v>
      </c>
      <c r="I42" s="38">
        <v>0</v>
      </c>
      <c r="J42" s="36">
        <v>0</v>
      </c>
      <c r="K42" s="37">
        <v>0</v>
      </c>
      <c r="L42" s="36">
        <v>1524.1400369999999</v>
      </c>
      <c r="M42" s="36">
        <v>157.93190300000001</v>
      </c>
      <c r="N42" s="39">
        <v>1682.07194</v>
      </c>
      <c r="O42" s="38">
        <v>288.73293200000001</v>
      </c>
      <c r="P42" s="36">
        <v>44.126913999999999</v>
      </c>
      <c r="Q42" s="37">
        <v>332.859847</v>
      </c>
      <c r="R42" s="36">
        <v>1103.3960939999999</v>
      </c>
      <c r="S42" s="36">
        <v>170.45489000000001</v>
      </c>
      <c r="T42" s="39">
        <v>1273.8509839999999</v>
      </c>
      <c r="U42" s="27" t="s">
        <v>17</v>
      </c>
      <c r="V42" s="34">
        <f t="shared" si="5"/>
        <v>32.046209574541585</v>
      </c>
    </row>
    <row r="43" spans="1:22" ht="15" x14ac:dyDescent="0.2">
      <c r="A43" s="32" t="s">
        <v>9</v>
      </c>
      <c r="B43" s="9" t="s">
        <v>32</v>
      </c>
      <c r="C43" s="9" t="s">
        <v>30</v>
      </c>
      <c r="D43" s="9" t="s">
        <v>218</v>
      </c>
      <c r="E43" s="9" t="s">
        <v>219</v>
      </c>
      <c r="F43" s="9" t="s">
        <v>36</v>
      </c>
      <c r="G43" s="9" t="s">
        <v>220</v>
      </c>
      <c r="H43" s="16" t="s">
        <v>221</v>
      </c>
      <c r="I43" s="38">
        <v>0</v>
      </c>
      <c r="J43" s="36">
        <v>0</v>
      </c>
      <c r="K43" s="37">
        <v>0</v>
      </c>
      <c r="L43" s="36">
        <v>0</v>
      </c>
      <c r="M43" s="36">
        <v>0</v>
      </c>
      <c r="N43" s="39">
        <v>0</v>
      </c>
      <c r="O43" s="38">
        <v>0</v>
      </c>
      <c r="P43" s="36">
        <v>0</v>
      </c>
      <c r="Q43" s="37">
        <v>0</v>
      </c>
      <c r="R43" s="36">
        <v>0</v>
      </c>
      <c r="S43" s="36">
        <v>0.67500000000000004</v>
      </c>
      <c r="T43" s="39">
        <v>0.67500000000000004</v>
      </c>
      <c r="U43" s="27" t="s">
        <v>17</v>
      </c>
      <c r="V43" s="33" t="s">
        <v>17</v>
      </c>
    </row>
    <row r="44" spans="1:22" ht="15" x14ac:dyDescent="0.2">
      <c r="A44" s="32" t="s">
        <v>9</v>
      </c>
      <c r="B44" s="9" t="s">
        <v>32</v>
      </c>
      <c r="C44" s="9" t="s">
        <v>30</v>
      </c>
      <c r="D44" s="9" t="s">
        <v>114</v>
      </c>
      <c r="E44" s="42" t="s">
        <v>115</v>
      </c>
      <c r="F44" s="9" t="s">
        <v>51</v>
      </c>
      <c r="G44" s="9" t="s">
        <v>51</v>
      </c>
      <c r="H44" s="16" t="s">
        <v>116</v>
      </c>
      <c r="I44" s="38">
        <v>1961.4604569999999</v>
      </c>
      <c r="J44" s="36">
        <v>135.433493</v>
      </c>
      <c r="K44" s="37">
        <v>2096.8939500000001</v>
      </c>
      <c r="L44" s="36">
        <v>14756.767621000001</v>
      </c>
      <c r="M44" s="36">
        <v>864.79477199999997</v>
      </c>
      <c r="N44" s="39">
        <v>15621.562393</v>
      </c>
      <c r="O44" s="38">
        <v>3249.581134</v>
      </c>
      <c r="P44" s="36">
        <v>377.668115</v>
      </c>
      <c r="Q44" s="37">
        <v>3627.2492480000001</v>
      </c>
      <c r="R44" s="36">
        <v>41245.434822000003</v>
      </c>
      <c r="S44" s="36">
        <v>3000.6129089999999</v>
      </c>
      <c r="T44" s="39">
        <v>44246.047731999999</v>
      </c>
      <c r="U44" s="28">
        <f t="shared" si="4"/>
        <v>-42.190519409268887</v>
      </c>
      <c r="V44" s="34">
        <f t="shared" si="5"/>
        <v>-64.693880710836822</v>
      </c>
    </row>
    <row r="45" spans="1:22" ht="15" x14ac:dyDescent="0.2">
      <c r="A45" s="32" t="s">
        <v>9</v>
      </c>
      <c r="B45" s="9" t="s">
        <v>32</v>
      </c>
      <c r="C45" s="9" t="s">
        <v>30</v>
      </c>
      <c r="D45" s="9" t="s">
        <v>117</v>
      </c>
      <c r="E45" s="42" t="s">
        <v>119</v>
      </c>
      <c r="F45" s="9" t="s">
        <v>51</v>
      </c>
      <c r="G45" s="9" t="s">
        <v>51</v>
      </c>
      <c r="H45" s="16" t="s">
        <v>118</v>
      </c>
      <c r="I45" s="38">
        <v>9259.1487180000004</v>
      </c>
      <c r="J45" s="36">
        <v>323.22173099999998</v>
      </c>
      <c r="K45" s="37">
        <v>9582.370449</v>
      </c>
      <c r="L45" s="36">
        <v>73864.676502999995</v>
      </c>
      <c r="M45" s="36">
        <v>2054.4904860000001</v>
      </c>
      <c r="N45" s="39">
        <v>75919.166987999997</v>
      </c>
      <c r="O45" s="38">
        <v>8311.2238309999993</v>
      </c>
      <c r="P45" s="36">
        <v>151.09201400000001</v>
      </c>
      <c r="Q45" s="37">
        <v>8462.3158449999992</v>
      </c>
      <c r="R45" s="36">
        <v>73924.849090000003</v>
      </c>
      <c r="S45" s="36">
        <v>1628.3637269999999</v>
      </c>
      <c r="T45" s="39">
        <v>75553.212817000007</v>
      </c>
      <c r="U45" s="28">
        <f t="shared" si="4"/>
        <v>13.235792949772618</v>
      </c>
      <c r="V45" s="34">
        <f t="shared" si="5"/>
        <v>0.48436612733648854</v>
      </c>
    </row>
    <row r="46" spans="1:22" ht="15" x14ac:dyDescent="0.2">
      <c r="A46" s="32" t="s">
        <v>9</v>
      </c>
      <c r="B46" s="9" t="s">
        <v>32</v>
      </c>
      <c r="C46" s="9" t="s">
        <v>30</v>
      </c>
      <c r="D46" s="9" t="s">
        <v>120</v>
      </c>
      <c r="E46" s="9" t="s">
        <v>198</v>
      </c>
      <c r="F46" s="9" t="s">
        <v>20</v>
      </c>
      <c r="G46" s="9" t="s">
        <v>121</v>
      </c>
      <c r="H46" s="16" t="s">
        <v>121</v>
      </c>
      <c r="I46" s="38">
        <v>6531.3720000000003</v>
      </c>
      <c r="J46" s="36">
        <v>183.99760000000001</v>
      </c>
      <c r="K46" s="37">
        <v>6715.3696</v>
      </c>
      <c r="L46" s="36">
        <v>60743.407899999998</v>
      </c>
      <c r="M46" s="36">
        <v>965.32539999999995</v>
      </c>
      <c r="N46" s="39">
        <v>61708.7333</v>
      </c>
      <c r="O46" s="38">
        <v>7059.6957000000002</v>
      </c>
      <c r="P46" s="36">
        <v>57.844900000000003</v>
      </c>
      <c r="Q46" s="37">
        <v>7117.5406000000003</v>
      </c>
      <c r="R46" s="36">
        <v>65454.00159</v>
      </c>
      <c r="S46" s="36">
        <v>809.24212999999997</v>
      </c>
      <c r="T46" s="39">
        <v>66263.243719999999</v>
      </c>
      <c r="U46" s="28">
        <f t="shared" si="4"/>
        <v>-5.6504208771215207</v>
      </c>
      <c r="V46" s="34">
        <f t="shared" si="5"/>
        <v>-6.87335868923864</v>
      </c>
    </row>
    <row r="47" spans="1:22" ht="15" x14ac:dyDescent="0.2">
      <c r="A47" s="32" t="s">
        <v>9</v>
      </c>
      <c r="B47" s="9" t="s">
        <v>32</v>
      </c>
      <c r="C47" s="9" t="s">
        <v>30</v>
      </c>
      <c r="D47" s="9" t="s">
        <v>120</v>
      </c>
      <c r="E47" s="9" t="s">
        <v>122</v>
      </c>
      <c r="F47" s="9" t="s">
        <v>20</v>
      </c>
      <c r="G47" s="9" t="s">
        <v>92</v>
      </c>
      <c r="H47" s="16" t="s">
        <v>123</v>
      </c>
      <c r="I47" s="38">
        <v>1974.2247</v>
      </c>
      <c r="J47" s="36">
        <v>156.44139999999999</v>
      </c>
      <c r="K47" s="37">
        <v>2130.6660999999999</v>
      </c>
      <c r="L47" s="36">
        <v>17914.080399999999</v>
      </c>
      <c r="M47" s="36">
        <v>1352.1043999999999</v>
      </c>
      <c r="N47" s="39">
        <v>19266.184799999999</v>
      </c>
      <c r="O47" s="38">
        <v>2206.3575999999998</v>
      </c>
      <c r="P47" s="36">
        <v>209.2398</v>
      </c>
      <c r="Q47" s="37">
        <v>2415.5974000000001</v>
      </c>
      <c r="R47" s="36">
        <v>16766.398099999999</v>
      </c>
      <c r="S47" s="36">
        <v>1290.8523</v>
      </c>
      <c r="T47" s="39">
        <v>18057.250400000001</v>
      </c>
      <c r="U47" s="28">
        <f t="shared" si="4"/>
        <v>-11.795479660642128</v>
      </c>
      <c r="V47" s="34">
        <f t="shared" si="5"/>
        <v>6.6950082278307343</v>
      </c>
    </row>
    <row r="48" spans="1:22" ht="15" x14ac:dyDescent="0.2">
      <c r="A48" s="32" t="s">
        <v>9</v>
      </c>
      <c r="B48" s="9" t="s">
        <v>32</v>
      </c>
      <c r="C48" s="9" t="s">
        <v>30</v>
      </c>
      <c r="D48" s="9" t="s">
        <v>120</v>
      </c>
      <c r="E48" s="42" t="s">
        <v>124</v>
      </c>
      <c r="F48" s="9" t="s">
        <v>20</v>
      </c>
      <c r="G48" s="9" t="s">
        <v>92</v>
      </c>
      <c r="H48" s="16" t="s">
        <v>123</v>
      </c>
      <c r="I48" s="38">
        <v>29.156400000000001</v>
      </c>
      <c r="J48" s="36">
        <v>2.3043999999999998</v>
      </c>
      <c r="K48" s="37">
        <v>31.460799999999999</v>
      </c>
      <c r="L48" s="36">
        <v>578.57569999999998</v>
      </c>
      <c r="M48" s="36">
        <v>44.011800000000001</v>
      </c>
      <c r="N48" s="39">
        <v>622.58749999999998</v>
      </c>
      <c r="O48" s="38">
        <v>86.501800000000003</v>
      </c>
      <c r="P48" s="36">
        <v>8.1928000000000001</v>
      </c>
      <c r="Q48" s="37">
        <v>94.694599999999994</v>
      </c>
      <c r="R48" s="36">
        <v>437.8023</v>
      </c>
      <c r="S48" s="36">
        <v>35.033999999999999</v>
      </c>
      <c r="T48" s="39">
        <v>472.83629999999999</v>
      </c>
      <c r="U48" s="28">
        <f t="shared" si="4"/>
        <v>-66.776563816732946</v>
      </c>
      <c r="V48" s="34">
        <f t="shared" si="5"/>
        <v>31.670834070903609</v>
      </c>
    </row>
    <row r="49" spans="1:22" ht="15" x14ac:dyDescent="0.2">
      <c r="A49" s="32" t="s">
        <v>9</v>
      </c>
      <c r="B49" s="9" t="s">
        <v>32</v>
      </c>
      <c r="C49" s="9" t="s">
        <v>30</v>
      </c>
      <c r="D49" s="9" t="s">
        <v>174</v>
      </c>
      <c r="E49" s="9" t="s">
        <v>175</v>
      </c>
      <c r="F49" s="9" t="s">
        <v>36</v>
      </c>
      <c r="G49" s="9" t="s">
        <v>100</v>
      </c>
      <c r="H49" s="16" t="s">
        <v>148</v>
      </c>
      <c r="I49" s="38">
        <v>117.35845999999999</v>
      </c>
      <c r="J49" s="36">
        <v>10.182468</v>
      </c>
      <c r="K49" s="37">
        <v>127.54092799999999</v>
      </c>
      <c r="L49" s="36">
        <v>4533.560727</v>
      </c>
      <c r="M49" s="36">
        <v>373.60150299999998</v>
      </c>
      <c r="N49" s="39">
        <v>4907.1622299999999</v>
      </c>
      <c r="O49" s="38">
        <v>574.59005300000001</v>
      </c>
      <c r="P49" s="36">
        <v>76.432687000000001</v>
      </c>
      <c r="Q49" s="37">
        <v>651.02274</v>
      </c>
      <c r="R49" s="36">
        <v>1627.2693429999999</v>
      </c>
      <c r="S49" s="36">
        <v>265.59919300000001</v>
      </c>
      <c r="T49" s="39">
        <v>1892.8685359999999</v>
      </c>
      <c r="U49" s="28">
        <f t="shared" si="4"/>
        <v>-80.409143926370376</v>
      </c>
      <c r="V49" s="33" t="s">
        <v>17</v>
      </c>
    </row>
    <row r="50" spans="1:22" ht="15" x14ac:dyDescent="0.2">
      <c r="A50" s="32" t="s">
        <v>9</v>
      </c>
      <c r="B50" s="9" t="s">
        <v>32</v>
      </c>
      <c r="C50" s="9" t="s">
        <v>30</v>
      </c>
      <c r="D50" s="9" t="s">
        <v>125</v>
      </c>
      <c r="E50" s="9" t="s">
        <v>126</v>
      </c>
      <c r="F50" s="9" t="s">
        <v>65</v>
      </c>
      <c r="G50" s="9" t="s">
        <v>127</v>
      </c>
      <c r="H50" s="16" t="s">
        <v>127</v>
      </c>
      <c r="I50" s="38">
        <v>1014.139092</v>
      </c>
      <c r="J50" s="36">
        <v>63.198822</v>
      </c>
      <c r="K50" s="37">
        <v>1077.337914</v>
      </c>
      <c r="L50" s="36">
        <v>8407.1360769999992</v>
      </c>
      <c r="M50" s="36">
        <v>616.61714199999994</v>
      </c>
      <c r="N50" s="39">
        <v>9023.7532190000002</v>
      </c>
      <c r="O50" s="38">
        <v>944.53437199999996</v>
      </c>
      <c r="P50" s="36">
        <v>52.466419000000002</v>
      </c>
      <c r="Q50" s="37">
        <v>997.00079200000005</v>
      </c>
      <c r="R50" s="36">
        <v>7375.6678199999997</v>
      </c>
      <c r="S50" s="36">
        <v>442.567948</v>
      </c>
      <c r="T50" s="39">
        <v>7818.2357670000001</v>
      </c>
      <c r="U50" s="28">
        <f t="shared" si="4"/>
        <v>8.057879456529049</v>
      </c>
      <c r="V50" s="34">
        <f t="shared" si="5"/>
        <v>15.419302869943753</v>
      </c>
    </row>
    <row r="51" spans="1:22" ht="15" x14ac:dyDescent="0.2">
      <c r="A51" s="32" t="s">
        <v>9</v>
      </c>
      <c r="B51" s="9" t="s">
        <v>32</v>
      </c>
      <c r="C51" s="9" t="s">
        <v>30</v>
      </c>
      <c r="D51" s="9" t="s">
        <v>128</v>
      </c>
      <c r="E51" s="9" t="s">
        <v>129</v>
      </c>
      <c r="F51" s="9" t="s">
        <v>20</v>
      </c>
      <c r="G51" s="9" t="s">
        <v>130</v>
      </c>
      <c r="H51" s="16" t="s">
        <v>130</v>
      </c>
      <c r="I51" s="38">
        <v>1600.3462930000001</v>
      </c>
      <c r="J51" s="36">
        <v>65.094153000000006</v>
      </c>
      <c r="K51" s="37">
        <v>1665.4404460000001</v>
      </c>
      <c r="L51" s="36">
        <v>14101.291551</v>
      </c>
      <c r="M51" s="36">
        <v>443.849582</v>
      </c>
      <c r="N51" s="39">
        <v>14545.141132999999</v>
      </c>
      <c r="O51" s="38">
        <v>1850.827552</v>
      </c>
      <c r="P51" s="36">
        <v>30.629446999999999</v>
      </c>
      <c r="Q51" s="37">
        <v>1881.456999</v>
      </c>
      <c r="R51" s="36">
        <v>16528.14371</v>
      </c>
      <c r="S51" s="36">
        <v>274.10352</v>
      </c>
      <c r="T51" s="39">
        <v>16802.247230000001</v>
      </c>
      <c r="U51" s="28">
        <f t="shared" si="4"/>
        <v>-11.481344145245597</v>
      </c>
      <c r="V51" s="34">
        <f t="shared" si="5"/>
        <v>-13.433358443684806</v>
      </c>
    </row>
    <row r="52" spans="1:22" ht="15" x14ac:dyDescent="0.2">
      <c r="A52" s="32" t="s">
        <v>9</v>
      </c>
      <c r="B52" s="9" t="s">
        <v>32</v>
      </c>
      <c r="C52" s="9" t="s">
        <v>33</v>
      </c>
      <c r="D52" s="9" t="s">
        <v>132</v>
      </c>
      <c r="E52" s="9" t="s">
        <v>133</v>
      </c>
      <c r="F52" s="9" t="s">
        <v>36</v>
      </c>
      <c r="G52" s="9" t="s">
        <v>37</v>
      </c>
      <c r="H52" s="16" t="s">
        <v>38</v>
      </c>
      <c r="I52" s="38">
        <v>133.30350000000001</v>
      </c>
      <c r="J52" s="36">
        <v>6.5411999999999999</v>
      </c>
      <c r="K52" s="37">
        <v>139.84469999999999</v>
      </c>
      <c r="L52" s="36">
        <v>1573.3073240000001</v>
      </c>
      <c r="M52" s="36">
        <v>117.57050700000001</v>
      </c>
      <c r="N52" s="39">
        <v>1690.877831</v>
      </c>
      <c r="O52" s="38">
        <v>137.02591000000001</v>
      </c>
      <c r="P52" s="36">
        <v>11.473466999999999</v>
      </c>
      <c r="Q52" s="37">
        <v>148.49937700000001</v>
      </c>
      <c r="R52" s="36">
        <v>1437.0136460000001</v>
      </c>
      <c r="S52" s="36">
        <v>121.221221</v>
      </c>
      <c r="T52" s="39">
        <v>1558.2348669999999</v>
      </c>
      <c r="U52" s="28">
        <f t="shared" si="4"/>
        <v>-5.8280897703698926</v>
      </c>
      <c r="V52" s="34">
        <f t="shared" si="5"/>
        <v>8.5123858289329455</v>
      </c>
    </row>
    <row r="53" spans="1:22" ht="15" x14ac:dyDescent="0.2">
      <c r="A53" s="32" t="s">
        <v>9</v>
      </c>
      <c r="B53" s="9" t="s">
        <v>32</v>
      </c>
      <c r="C53" s="9" t="s">
        <v>30</v>
      </c>
      <c r="D53" s="9" t="s">
        <v>167</v>
      </c>
      <c r="E53" s="9" t="s">
        <v>168</v>
      </c>
      <c r="F53" s="9" t="s">
        <v>36</v>
      </c>
      <c r="G53" s="9" t="s">
        <v>78</v>
      </c>
      <c r="H53" s="16" t="s">
        <v>169</v>
      </c>
      <c r="I53" s="38">
        <v>0</v>
      </c>
      <c r="J53" s="36">
        <v>0</v>
      </c>
      <c r="K53" s="37">
        <v>0</v>
      </c>
      <c r="L53" s="36">
        <v>0</v>
      </c>
      <c r="M53" s="36">
        <v>75.132729999999995</v>
      </c>
      <c r="N53" s="39">
        <v>75.132729999999995</v>
      </c>
      <c r="O53" s="38">
        <v>0</v>
      </c>
      <c r="P53" s="36">
        <v>57.297995999999998</v>
      </c>
      <c r="Q53" s="37">
        <v>57.297995999999998</v>
      </c>
      <c r="R53" s="36">
        <v>0</v>
      </c>
      <c r="S53" s="36">
        <v>59.404296000000002</v>
      </c>
      <c r="T53" s="39">
        <v>59.404296000000002</v>
      </c>
      <c r="U53" s="27" t="s">
        <v>17</v>
      </c>
      <c r="V53" s="34">
        <f t="shared" si="5"/>
        <v>26.476930220669548</v>
      </c>
    </row>
    <row r="54" spans="1:22" ht="15" x14ac:dyDescent="0.2">
      <c r="A54" s="32" t="s">
        <v>9</v>
      </c>
      <c r="B54" s="9" t="s">
        <v>32</v>
      </c>
      <c r="C54" s="9" t="s">
        <v>33</v>
      </c>
      <c r="D54" s="9" t="s">
        <v>134</v>
      </c>
      <c r="E54" s="9" t="s">
        <v>204</v>
      </c>
      <c r="F54" s="9" t="s">
        <v>36</v>
      </c>
      <c r="G54" s="9" t="s">
        <v>136</v>
      </c>
      <c r="H54" s="16" t="s">
        <v>137</v>
      </c>
      <c r="I54" s="38">
        <v>0</v>
      </c>
      <c r="J54" s="36">
        <v>0</v>
      </c>
      <c r="K54" s="37">
        <v>0</v>
      </c>
      <c r="L54" s="36">
        <v>1070.283549</v>
      </c>
      <c r="M54" s="36">
        <v>181.90331800000001</v>
      </c>
      <c r="N54" s="39">
        <v>1252.1868669999999</v>
      </c>
      <c r="O54" s="38">
        <v>0</v>
      </c>
      <c r="P54" s="36">
        <v>0</v>
      </c>
      <c r="Q54" s="37">
        <v>0</v>
      </c>
      <c r="R54" s="36">
        <v>0</v>
      </c>
      <c r="S54" s="36">
        <v>0</v>
      </c>
      <c r="T54" s="39">
        <v>0</v>
      </c>
      <c r="U54" s="27" t="s">
        <v>17</v>
      </c>
      <c r="V54" s="33" t="s">
        <v>17</v>
      </c>
    </row>
    <row r="55" spans="1:22" ht="15" x14ac:dyDescent="0.2">
      <c r="A55" s="32" t="s">
        <v>9</v>
      </c>
      <c r="B55" s="9" t="s">
        <v>32</v>
      </c>
      <c r="C55" s="9" t="s">
        <v>33</v>
      </c>
      <c r="D55" s="9" t="s">
        <v>134</v>
      </c>
      <c r="E55" s="9" t="s">
        <v>135</v>
      </c>
      <c r="F55" s="9" t="s">
        <v>36</v>
      </c>
      <c r="G55" s="9" t="s">
        <v>136</v>
      </c>
      <c r="H55" s="16" t="s">
        <v>137</v>
      </c>
      <c r="I55" s="38">
        <v>0</v>
      </c>
      <c r="J55" s="36">
        <v>0</v>
      </c>
      <c r="K55" s="37">
        <v>0</v>
      </c>
      <c r="L55" s="36">
        <v>382.827945</v>
      </c>
      <c r="M55" s="36">
        <v>45.419376999999997</v>
      </c>
      <c r="N55" s="39">
        <v>428.247322</v>
      </c>
      <c r="O55" s="38">
        <v>136.379411</v>
      </c>
      <c r="P55" s="36">
        <v>32.853181999999997</v>
      </c>
      <c r="Q55" s="37">
        <v>169.23259400000001</v>
      </c>
      <c r="R55" s="36">
        <v>1168.609121</v>
      </c>
      <c r="S55" s="36">
        <v>249.22827899999999</v>
      </c>
      <c r="T55" s="39">
        <v>1417.8373999999999</v>
      </c>
      <c r="U55" s="27" t="s">
        <v>17</v>
      </c>
      <c r="V55" s="34">
        <f t="shared" si="5"/>
        <v>-69.795738072644994</v>
      </c>
    </row>
    <row r="56" spans="1:22" ht="15" x14ac:dyDescent="0.2">
      <c r="A56" s="32" t="s">
        <v>9</v>
      </c>
      <c r="B56" s="9" t="s">
        <v>32</v>
      </c>
      <c r="C56" s="9" t="s">
        <v>33</v>
      </c>
      <c r="D56" s="9" t="s">
        <v>134</v>
      </c>
      <c r="E56" s="9" t="s">
        <v>135</v>
      </c>
      <c r="F56" s="9" t="s">
        <v>36</v>
      </c>
      <c r="G56" s="9" t="s">
        <v>136</v>
      </c>
      <c r="H56" s="16" t="s">
        <v>137</v>
      </c>
      <c r="I56" s="38">
        <v>78.256097999999994</v>
      </c>
      <c r="J56" s="36">
        <v>29.6113</v>
      </c>
      <c r="K56" s="37">
        <v>107.86739799999999</v>
      </c>
      <c r="L56" s="36">
        <v>78.256097999999994</v>
      </c>
      <c r="M56" s="36">
        <v>29.6113</v>
      </c>
      <c r="N56" s="39">
        <v>107.86739799999999</v>
      </c>
      <c r="O56" s="38">
        <v>0</v>
      </c>
      <c r="P56" s="36">
        <v>0</v>
      </c>
      <c r="Q56" s="37">
        <v>0</v>
      </c>
      <c r="R56" s="36">
        <v>0</v>
      </c>
      <c r="S56" s="36">
        <v>0</v>
      </c>
      <c r="T56" s="39">
        <v>0</v>
      </c>
      <c r="U56" s="27" t="s">
        <v>17</v>
      </c>
      <c r="V56" s="33" t="s">
        <v>17</v>
      </c>
    </row>
    <row r="57" spans="1:22" ht="15" x14ac:dyDescent="0.2">
      <c r="A57" s="32" t="s">
        <v>9</v>
      </c>
      <c r="B57" s="9" t="s">
        <v>32</v>
      </c>
      <c r="C57" s="9" t="s">
        <v>33</v>
      </c>
      <c r="D57" s="9" t="s">
        <v>138</v>
      </c>
      <c r="E57" s="42" t="s">
        <v>37</v>
      </c>
      <c r="F57" s="9" t="s">
        <v>36</v>
      </c>
      <c r="G57" s="9" t="s">
        <v>37</v>
      </c>
      <c r="H57" s="16" t="s">
        <v>139</v>
      </c>
      <c r="I57" s="38">
        <v>0</v>
      </c>
      <c r="J57" s="36">
        <v>0</v>
      </c>
      <c r="K57" s="37">
        <v>0</v>
      </c>
      <c r="L57" s="36">
        <v>281.90734300000003</v>
      </c>
      <c r="M57" s="36">
        <v>0</v>
      </c>
      <c r="N57" s="39">
        <v>281.90734300000003</v>
      </c>
      <c r="O57" s="38">
        <v>105.953165</v>
      </c>
      <c r="P57" s="36">
        <v>0</v>
      </c>
      <c r="Q57" s="37">
        <v>105.953165</v>
      </c>
      <c r="R57" s="36">
        <v>230.51851300000001</v>
      </c>
      <c r="S57" s="36">
        <v>0</v>
      </c>
      <c r="T57" s="39">
        <v>230.51851300000001</v>
      </c>
      <c r="U57" s="27" t="s">
        <v>17</v>
      </c>
      <c r="V57" s="34">
        <f t="shared" si="5"/>
        <v>22.29271277660898</v>
      </c>
    </row>
    <row r="58" spans="1:22" ht="15" x14ac:dyDescent="0.2">
      <c r="A58" s="32" t="s">
        <v>9</v>
      </c>
      <c r="B58" s="9" t="s">
        <v>32</v>
      </c>
      <c r="C58" s="9" t="s">
        <v>30</v>
      </c>
      <c r="D58" s="9" t="s">
        <v>160</v>
      </c>
      <c r="E58" s="9" t="s">
        <v>131</v>
      </c>
      <c r="F58" s="9" t="s">
        <v>36</v>
      </c>
      <c r="G58" s="9" t="s">
        <v>61</v>
      </c>
      <c r="H58" s="16" t="s">
        <v>165</v>
      </c>
      <c r="I58" s="38">
        <v>918.63700600000004</v>
      </c>
      <c r="J58" s="36">
        <v>48.094650000000001</v>
      </c>
      <c r="K58" s="37">
        <v>966.73165600000004</v>
      </c>
      <c r="L58" s="36">
        <v>9677.4191200000005</v>
      </c>
      <c r="M58" s="36">
        <v>454.94831399999998</v>
      </c>
      <c r="N58" s="39">
        <v>10132.367434</v>
      </c>
      <c r="O58" s="38">
        <v>1362.4516510000001</v>
      </c>
      <c r="P58" s="36">
        <v>57.174311000000003</v>
      </c>
      <c r="Q58" s="37">
        <v>1419.6259620000001</v>
      </c>
      <c r="R58" s="36">
        <v>10689.777180999999</v>
      </c>
      <c r="S58" s="36">
        <v>388.56260300000002</v>
      </c>
      <c r="T58" s="39">
        <v>11078.339784</v>
      </c>
      <c r="U58" s="28">
        <f t="shared" si="4"/>
        <v>-31.902368519800284</v>
      </c>
      <c r="V58" s="34">
        <f t="shared" si="5"/>
        <v>-8.538936053994572</v>
      </c>
    </row>
    <row r="59" spans="1:22" ht="15" x14ac:dyDescent="0.2">
      <c r="A59" s="32" t="s">
        <v>9</v>
      </c>
      <c r="B59" s="9" t="s">
        <v>32</v>
      </c>
      <c r="C59" s="9" t="s">
        <v>30</v>
      </c>
      <c r="D59" s="9" t="s">
        <v>161</v>
      </c>
      <c r="E59" s="9" t="s">
        <v>91</v>
      </c>
      <c r="F59" s="9" t="s">
        <v>20</v>
      </c>
      <c r="G59" s="9" t="s">
        <v>92</v>
      </c>
      <c r="H59" s="16" t="s">
        <v>93</v>
      </c>
      <c r="I59" s="38">
        <v>70.082747999999995</v>
      </c>
      <c r="J59" s="36">
        <v>5.6577380000000002</v>
      </c>
      <c r="K59" s="37">
        <v>75.740486000000004</v>
      </c>
      <c r="L59" s="36">
        <v>674.60700899999995</v>
      </c>
      <c r="M59" s="36">
        <v>49.397447999999997</v>
      </c>
      <c r="N59" s="39">
        <v>724.004457</v>
      </c>
      <c r="O59" s="38">
        <v>256.57483999999999</v>
      </c>
      <c r="P59" s="36">
        <v>15.26754</v>
      </c>
      <c r="Q59" s="37">
        <v>271.84237999999999</v>
      </c>
      <c r="R59" s="36">
        <v>1186.3705600000001</v>
      </c>
      <c r="S59" s="36">
        <v>92.330338999999995</v>
      </c>
      <c r="T59" s="39">
        <v>1278.7008989999999</v>
      </c>
      <c r="U59" s="28">
        <f t="shared" si="4"/>
        <v>-72.138087519686962</v>
      </c>
      <c r="V59" s="34">
        <f t="shared" si="5"/>
        <v>-43.379686557958699</v>
      </c>
    </row>
    <row r="60" spans="1:22" ht="15" x14ac:dyDescent="0.2">
      <c r="A60" s="32" t="s">
        <v>9</v>
      </c>
      <c r="B60" s="9" t="s">
        <v>32</v>
      </c>
      <c r="C60" s="9" t="s">
        <v>30</v>
      </c>
      <c r="D60" s="9" t="s">
        <v>171</v>
      </c>
      <c r="E60" s="9" t="s">
        <v>140</v>
      </c>
      <c r="F60" s="9" t="s">
        <v>51</v>
      </c>
      <c r="G60" s="9" t="s">
        <v>51</v>
      </c>
      <c r="H60" s="16" t="s">
        <v>118</v>
      </c>
      <c r="I60" s="38">
        <v>1224.5156179999999</v>
      </c>
      <c r="J60" s="36">
        <v>245.682804</v>
      </c>
      <c r="K60" s="37">
        <v>1470.198423</v>
      </c>
      <c r="L60" s="36">
        <v>10622.21603</v>
      </c>
      <c r="M60" s="36">
        <v>1700.9811259999999</v>
      </c>
      <c r="N60" s="39">
        <v>12323.197155</v>
      </c>
      <c r="O60" s="38">
        <v>865.47834999999998</v>
      </c>
      <c r="P60" s="36">
        <v>136.26304999999999</v>
      </c>
      <c r="Q60" s="37">
        <v>1001.7414</v>
      </c>
      <c r="R60" s="36">
        <v>7888.7566260000003</v>
      </c>
      <c r="S60" s="36">
        <v>1156.515629</v>
      </c>
      <c r="T60" s="39">
        <v>9045.2722549999999</v>
      </c>
      <c r="U60" s="28">
        <f t="shared" si="4"/>
        <v>46.764267005436743</v>
      </c>
      <c r="V60" s="34">
        <f t="shared" si="5"/>
        <v>36.239096044765759</v>
      </c>
    </row>
    <row r="61" spans="1:22" ht="15" x14ac:dyDescent="0.2">
      <c r="A61" s="32" t="s">
        <v>9</v>
      </c>
      <c r="B61" s="9" t="s">
        <v>32</v>
      </c>
      <c r="C61" s="9" t="s">
        <v>33</v>
      </c>
      <c r="D61" s="9" t="s">
        <v>176</v>
      </c>
      <c r="E61" s="9" t="s">
        <v>177</v>
      </c>
      <c r="F61" s="9" t="s">
        <v>57</v>
      </c>
      <c r="G61" s="9" t="s">
        <v>58</v>
      </c>
      <c r="H61" s="16" t="s">
        <v>178</v>
      </c>
      <c r="I61" s="38">
        <v>0</v>
      </c>
      <c r="J61" s="36">
        <v>0</v>
      </c>
      <c r="K61" s="37">
        <v>0</v>
      </c>
      <c r="L61" s="36">
        <v>0</v>
      </c>
      <c r="M61" s="36">
        <v>10.014232</v>
      </c>
      <c r="N61" s="39">
        <v>10.014232</v>
      </c>
      <c r="O61" s="38">
        <v>0</v>
      </c>
      <c r="P61" s="36">
        <v>1.44</v>
      </c>
      <c r="Q61" s="37">
        <v>1.44</v>
      </c>
      <c r="R61" s="36">
        <v>0</v>
      </c>
      <c r="S61" s="36">
        <v>1.44</v>
      </c>
      <c r="T61" s="39">
        <v>1.44</v>
      </c>
      <c r="U61" s="27" t="s">
        <v>17</v>
      </c>
      <c r="V61" s="33" t="s">
        <v>17</v>
      </c>
    </row>
    <row r="62" spans="1:22" ht="15" x14ac:dyDescent="0.2">
      <c r="A62" s="32" t="s">
        <v>9</v>
      </c>
      <c r="B62" s="9" t="s">
        <v>32</v>
      </c>
      <c r="C62" s="9" t="s">
        <v>33</v>
      </c>
      <c r="D62" s="9" t="s">
        <v>192</v>
      </c>
      <c r="E62" s="9" t="s">
        <v>193</v>
      </c>
      <c r="F62" s="9" t="s">
        <v>42</v>
      </c>
      <c r="G62" s="9" t="s">
        <v>42</v>
      </c>
      <c r="H62" s="16" t="s">
        <v>194</v>
      </c>
      <c r="I62" s="38">
        <v>11.625296000000001</v>
      </c>
      <c r="J62" s="36">
        <v>11.303039999999999</v>
      </c>
      <c r="K62" s="37">
        <v>22.928336000000002</v>
      </c>
      <c r="L62" s="36">
        <v>151.884692</v>
      </c>
      <c r="M62" s="36">
        <v>99.905743000000001</v>
      </c>
      <c r="N62" s="39">
        <v>251.790435</v>
      </c>
      <c r="O62" s="38">
        <v>0</v>
      </c>
      <c r="P62" s="36">
        <v>0</v>
      </c>
      <c r="Q62" s="37">
        <v>0</v>
      </c>
      <c r="R62" s="36">
        <v>0</v>
      </c>
      <c r="S62" s="36">
        <v>0</v>
      </c>
      <c r="T62" s="39">
        <v>0</v>
      </c>
      <c r="U62" s="27" t="s">
        <v>17</v>
      </c>
      <c r="V62" s="33" t="s">
        <v>17</v>
      </c>
    </row>
    <row r="63" spans="1:22" ht="15" x14ac:dyDescent="0.2">
      <c r="A63" s="32" t="s">
        <v>9</v>
      </c>
      <c r="B63" s="9" t="s">
        <v>32</v>
      </c>
      <c r="C63" s="9" t="s">
        <v>33</v>
      </c>
      <c r="D63" s="9" t="s">
        <v>213</v>
      </c>
      <c r="E63" s="9" t="s">
        <v>148</v>
      </c>
      <c r="F63" s="9" t="s">
        <v>36</v>
      </c>
      <c r="G63" s="9" t="s">
        <v>100</v>
      </c>
      <c r="H63" s="16" t="s">
        <v>148</v>
      </c>
      <c r="I63" s="38">
        <v>0</v>
      </c>
      <c r="J63" s="36">
        <v>0</v>
      </c>
      <c r="K63" s="37">
        <v>0</v>
      </c>
      <c r="L63" s="36">
        <v>0</v>
      </c>
      <c r="M63" s="36">
        <v>11.367114000000001</v>
      </c>
      <c r="N63" s="39">
        <v>11.367114000000001</v>
      </c>
      <c r="O63" s="38">
        <v>0</v>
      </c>
      <c r="P63" s="36">
        <v>0</v>
      </c>
      <c r="Q63" s="37">
        <v>0</v>
      </c>
      <c r="R63" s="36">
        <v>0</v>
      </c>
      <c r="S63" s="36">
        <v>0</v>
      </c>
      <c r="T63" s="39">
        <v>0</v>
      </c>
      <c r="U63" s="27" t="s">
        <v>17</v>
      </c>
      <c r="V63" s="33" t="s">
        <v>17</v>
      </c>
    </row>
    <row r="64" spans="1:22" ht="15" x14ac:dyDescent="0.2">
      <c r="A64" s="32" t="s">
        <v>9</v>
      </c>
      <c r="B64" s="9" t="s">
        <v>32</v>
      </c>
      <c r="C64" s="9" t="s">
        <v>33</v>
      </c>
      <c r="D64" s="9" t="s">
        <v>205</v>
      </c>
      <c r="E64" s="9" t="s">
        <v>206</v>
      </c>
      <c r="F64" s="9" t="s">
        <v>207</v>
      </c>
      <c r="G64" s="9" t="s">
        <v>208</v>
      </c>
      <c r="H64" s="16" t="s">
        <v>209</v>
      </c>
      <c r="I64" s="38">
        <v>0</v>
      </c>
      <c r="J64" s="36">
        <v>0</v>
      </c>
      <c r="K64" s="37">
        <v>0</v>
      </c>
      <c r="L64" s="36">
        <v>3.3815520000000001</v>
      </c>
      <c r="M64" s="36">
        <v>10.498778</v>
      </c>
      <c r="N64" s="39">
        <v>13.880330000000001</v>
      </c>
      <c r="O64" s="38">
        <v>0</v>
      </c>
      <c r="P64" s="36">
        <v>0</v>
      </c>
      <c r="Q64" s="37">
        <v>0</v>
      </c>
      <c r="R64" s="36">
        <v>0</v>
      </c>
      <c r="S64" s="36">
        <v>2.9048340000000001</v>
      </c>
      <c r="T64" s="39">
        <v>2.9048340000000001</v>
      </c>
      <c r="U64" s="27" t="s">
        <v>17</v>
      </c>
      <c r="V64" s="33" t="s">
        <v>17</v>
      </c>
    </row>
    <row r="65" spans="1:24" ht="15" x14ac:dyDescent="0.2">
      <c r="A65" s="32" t="s">
        <v>9</v>
      </c>
      <c r="B65" s="9" t="s">
        <v>32</v>
      </c>
      <c r="C65" s="9" t="s">
        <v>30</v>
      </c>
      <c r="D65" s="9" t="s">
        <v>144</v>
      </c>
      <c r="E65" s="9" t="s">
        <v>145</v>
      </c>
      <c r="F65" s="9" t="s">
        <v>57</v>
      </c>
      <c r="G65" s="9" t="s">
        <v>58</v>
      </c>
      <c r="H65" s="16" t="s">
        <v>70</v>
      </c>
      <c r="I65" s="38">
        <v>397.43162999999998</v>
      </c>
      <c r="J65" s="36">
        <v>59.361885999999998</v>
      </c>
      <c r="K65" s="37">
        <v>456.79351700000001</v>
      </c>
      <c r="L65" s="36">
        <v>3484.2005479999998</v>
      </c>
      <c r="M65" s="36">
        <v>537.98469999999998</v>
      </c>
      <c r="N65" s="39">
        <v>4022.1852479999998</v>
      </c>
      <c r="O65" s="38">
        <v>409.34758599999998</v>
      </c>
      <c r="P65" s="36">
        <v>68.275778000000003</v>
      </c>
      <c r="Q65" s="37">
        <v>477.62336399999998</v>
      </c>
      <c r="R65" s="36">
        <v>3470.7804609999998</v>
      </c>
      <c r="S65" s="36">
        <v>559.36785999999995</v>
      </c>
      <c r="T65" s="39">
        <v>4030.1483210000001</v>
      </c>
      <c r="U65" s="28">
        <f t="shared" si="4"/>
        <v>-4.3611449041257462</v>
      </c>
      <c r="V65" s="34">
        <f t="shared" si="5"/>
        <v>-0.19758759146671911</v>
      </c>
    </row>
    <row r="66" spans="1:24" ht="15" x14ac:dyDescent="0.2">
      <c r="A66" s="32" t="s">
        <v>9</v>
      </c>
      <c r="B66" s="9" t="s">
        <v>32</v>
      </c>
      <c r="C66" s="9" t="s">
        <v>30</v>
      </c>
      <c r="D66" s="9" t="s">
        <v>146</v>
      </c>
      <c r="E66" s="9" t="s">
        <v>147</v>
      </c>
      <c r="F66" s="9" t="s">
        <v>20</v>
      </c>
      <c r="G66" s="9" t="s">
        <v>96</v>
      </c>
      <c r="H66" s="16" t="s">
        <v>97</v>
      </c>
      <c r="I66" s="38">
        <v>1639.512643</v>
      </c>
      <c r="J66" s="36">
        <v>208.302483</v>
      </c>
      <c r="K66" s="37">
        <v>1847.815126</v>
      </c>
      <c r="L66" s="36">
        <v>16979.616454999999</v>
      </c>
      <c r="M66" s="36">
        <v>1793.163683</v>
      </c>
      <c r="N66" s="39">
        <v>18772.780137999998</v>
      </c>
      <c r="O66" s="38">
        <v>2111.8964470000001</v>
      </c>
      <c r="P66" s="36">
        <v>246.962658</v>
      </c>
      <c r="Q66" s="37">
        <v>2358.859105</v>
      </c>
      <c r="R66" s="36">
        <v>16368.132315000001</v>
      </c>
      <c r="S66" s="36">
        <v>1897.8752380000001</v>
      </c>
      <c r="T66" s="39">
        <v>18266.007552999999</v>
      </c>
      <c r="U66" s="28">
        <f t="shared" si="4"/>
        <v>-21.664879344287925</v>
      </c>
      <c r="V66" s="34">
        <f t="shared" si="5"/>
        <v>2.7744025810214179</v>
      </c>
    </row>
    <row r="67" spans="1:24" ht="15" x14ac:dyDescent="0.2">
      <c r="A67" s="32" t="s">
        <v>9</v>
      </c>
      <c r="B67" s="9" t="s">
        <v>32</v>
      </c>
      <c r="C67" s="9" t="s">
        <v>30</v>
      </c>
      <c r="D67" s="9" t="s">
        <v>162</v>
      </c>
      <c r="E67" s="9" t="s">
        <v>163</v>
      </c>
      <c r="F67" s="9" t="s">
        <v>51</v>
      </c>
      <c r="G67" s="9" t="s">
        <v>51</v>
      </c>
      <c r="H67" s="16" t="s">
        <v>164</v>
      </c>
      <c r="I67" s="38">
        <v>0</v>
      </c>
      <c r="J67" s="36">
        <v>0</v>
      </c>
      <c r="K67" s="37">
        <v>0</v>
      </c>
      <c r="L67" s="36">
        <v>19821.673599999998</v>
      </c>
      <c r="M67" s="36">
        <v>1090.0083</v>
      </c>
      <c r="N67" s="39">
        <v>20911.6819</v>
      </c>
      <c r="O67" s="38">
        <v>0</v>
      </c>
      <c r="P67" s="36">
        <v>0</v>
      </c>
      <c r="Q67" s="37">
        <v>0</v>
      </c>
      <c r="R67" s="36">
        <v>32018.408800000001</v>
      </c>
      <c r="S67" s="36">
        <v>2750.7276000000002</v>
      </c>
      <c r="T67" s="39">
        <v>34769.136400000003</v>
      </c>
      <c r="U67" s="27" t="s">
        <v>17</v>
      </c>
      <c r="V67" s="34">
        <f t="shared" si="5"/>
        <v>-39.85561890458689</v>
      </c>
    </row>
    <row r="68" spans="1:24" ht="15" x14ac:dyDescent="0.2">
      <c r="A68" s="32" t="s">
        <v>9</v>
      </c>
      <c r="B68" s="9" t="s">
        <v>32</v>
      </c>
      <c r="C68" s="9" t="s">
        <v>30</v>
      </c>
      <c r="D68" s="9" t="s">
        <v>214</v>
      </c>
      <c r="E68" s="9" t="s">
        <v>126</v>
      </c>
      <c r="F68" s="9" t="s">
        <v>57</v>
      </c>
      <c r="G68" s="9" t="s">
        <v>58</v>
      </c>
      <c r="H68" s="16" t="s">
        <v>58</v>
      </c>
      <c r="I68" s="38">
        <v>7194.8682849999996</v>
      </c>
      <c r="J68" s="36">
        <v>277.43259799999998</v>
      </c>
      <c r="K68" s="37">
        <v>7472.3008829999999</v>
      </c>
      <c r="L68" s="36">
        <v>60530.479708999999</v>
      </c>
      <c r="M68" s="36">
        <v>1802.47739</v>
      </c>
      <c r="N68" s="39">
        <v>62332.957098999999</v>
      </c>
      <c r="O68" s="38">
        <v>7020.6783599999999</v>
      </c>
      <c r="P68" s="36">
        <v>209.43010799999999</v>
      </c>
      <c r="Q68" s="37">
        <v>7230.1084680000004</v>
      </c>
      <c r="R68" s="36">
        <v>63684.231833999998</v>
      </c>
      <c r="S68" s="36">
        <v>1605.4707350000001</v>
      </c>
      <c r="T68" s="39">
        <v>65289.702569000001</v>
      </c>
      <c r="U68" s="28">
        <f t="shared" si="4"/>
        <v>3.3497756786350807</v>
      </c>
      <c r="V68" s="34">
        <f t="shared" si="5"/>
        <v>-4.5286551380368634</v>
      </c>
    </row>
    <row r="69" spans="1:24" ht="15" x14ac:dyDescent="0.2">
      <c r="A69" s="32" t="s">
        <v>9</v>
      </c>
      <c r="B69" s="9" t="s">
        <v>32</v>
      </c>
      <c r="C69" s="9" t="s">
        <v>30</v>
      </c>
      <c r="D69" s="9" t="s">
        <v>214</v>
      </c>
      <c r="E69" s="9" t="s">
        <v>149</v>
      </c>
      <c r="F69" s="9" t="s">
        <v>57</v>
      </c>
      <c r="G69" s="9" t="s">
        <v>58</v>
      </c>
      <c r="H69" s="16" t="s">
        <v>150</v>
      </c>
      <c r="I69" s="38">
        <v>3130.9239980000002</v>
      </c>
      <c r="J69" s="36">
        <v>77.631625</v>
      </c>
      <c r="K69" s="37">
        <v>3208.5556219999999</v>
      </c>
      <c r="L69" s="36">
        <v>27270.930621</v>
      </c>
      <c r="M69" s="36">
        <v>814.17782499999998</v>
      </c>
      <c r="N69" s="39">
        <v>28085.108445999998</v>
      </c>
      <c r="O69" s="38">
        <v>3312.2264209999998</v>
      </c>
      <c r="P69" s="36">
        <v>83.548804000000004</v>
      </c>
      <c r="Q69" s="37">
        <v>3395.7752249999999</v>
      </c>
      <c r="R69" s="36">
        <v>27017.371341999999</v>
      </c>
      <c r="S69" s="36">
        <v>682.40504599999997</v>
      </c>
      <c r="T69" s="39">
        <v>27699.776387999998</v>
      </c>
      <c r="U69" s="28">
        <f t="shared" si="4"/>
        <v>-5.5133096449279879</v>
      </c>
      <c r="V69" s="34">
        <f t="shared" si="5"/>
        <v>1.3911016919506025</v>
      </c>
    </row>
    <row r="70" spans="1:24" ht="15" x14ac:dyDescent="0.2">
      <c r="A70" s="32" t="s">
        <v>9</v>
      </c>
      <c r="B70" s="9" t="s">
        <v>32</v>
      </c>
      <c r="C70" s="9" t="s">
        <v>30</v>
      </c>
      <c r="D70" s="9" t="s">
        <v>214</v>
      </c>
      <c r="E70" s="9" t="s">
        <v>151</v>
      </c>
      <c r="F70" s="9" t="s">
        <v>57</v>
      </c>
      <c r="G70" s="9" t="s">
        <v>58</v>
      </c>
      <c r="H70" s="16" t="s">
        <v>58</v>
      </c>
      <c r="I70" s="38">
        <v>2158.8500859999999</v>
      </c>
      <c r="J70" s="36">
        <v>40.141261</v>
      </c>
      <c r="K70" s="37">
        <v>2198.991348</v>
      </c>
      <c r="L70" s="36">
        <v>18379.493993</v>
      </c>
      <c r="M70" s="36">
        <v>289.44170800000001</v>
      </c>
      <c r="N70" s="39">
        <v>18668.935700999999</v>
      </c>
      <c r="O70" s="38">
        <v>1696.575145</v>
      </c>
      <c r="P70" s="36">
        <v>25.435089000000001</v>
      </c>
      <c r="Q70" s="37">
        <v>1722.0102340000001</v>
      </c>
      <c r="R70" s="36">
        <v>12825.380553999999</v>
      </c>
      <c r="S70" s="36">
        <v>155.84391299999999</v>
      </c>
      <c r="T70" s="39">
        <v>12981.224466</v>
      </c>
      <c r="U70" s="28">
        <f t="shared" si="4"/>
        <v>27.699087065936666</v>
      </c>
      <c r="V70" s="34">
        <f t="shared" si="5"/>
        <v>43.814905519098502</v>
      </c>
    </row>
    <row r="71" spans="1:24" ht="15" x14ac:dyDescent="0.2">
      <c r="A71" s="32" t="s">
        <v>9</v>
      </c>
      <c r="B71" s="9" t="s">
        <v>32</v>
      </c>
      <c r="C71" s="9" t="s">
        <v>30</v>
      </c>
      <c r="D71" s="9" t="s">
        <v>214</v>
      </c>
      <c r="E71" s="9" t="s">
        <v>153</v>
      </c>
      <c r="F71" s="9" t="s">
        <v>57</v>
      </c>
      <c r="G71" s="9" t="s">
        <v>58</v>
      </c>
      <c r="H71" s="16" t="s">
        <v>70</v>
      </c>
      <c r="I71" s="38">
        <v>1285.1246060000001</v>
      </c>
      <c r="J71" s="36">
        <v>29.199470999999999</v>
      </c>
      <c r="K71" s="37">
        <v>1314.324077</v>
      </c>
      <c r="L71" s="36">
        <v>10099.018896</v>
      </c>
      <c r="M71" s="36">
        <v>281.79954300000003</v>
      </c>
      <c r="N71" s="39">
        <v>10380.818439000001</v>
      </c>
      <c r="O71" s="38">
        <v>1206.5710469999999</v>
      </c>
      <c r="P71" s="36">
        <v>20.058633</v>
      </c>
      <c r="Q71" s="37">
        <v>1226.6296789999999</v>
      </c>
      <c r="R71" s="36">
        <v>8132.6678439999996</v>
      </c>
      <c r="S71" s="36">
        <v>176.34995699999999</v>
      </c>
      <c r="T71" s="39">
        <v>8309.017801</v>
      </c>
      <c r="U71" s="28">
        <f t="shared" si="4"/>
        <v>7.1492154071709946</v>
      </c>
      <c r="V71" s="34">
        <f t="shared" si="5"/>
        <v>24.934362732387648</v>
      </c>
    </row>
    <row r="72" spans="1:24" ht="15" x14ac:dyDescent="0.2">
      <c r="A72" s="32" t="s">
        <v>9</v>
      </c>
      <c r="B72" s="9" t="s">
        <v>32</v>
      </c>
      <c r="C72" s="9" t="s">
        <v>30</v>
      </c>
      <c r="D72" s="9" t="s">
        <v>214</v>
      </c>
      <c r="E72" s="9" t="s">
        <v>152</v>
      </c>
      <c r="F72" s="9" t="s">
        <v>57</v>
      </c>
      <c r="G72" s="9" t="s">
        <v>58</v>
      </c>
      <c r="H72" s="16" t="s">
        <v>150</v>
      </c>
      <c r="I72" s="38">
        <v>301.21519999999998</v>
      </c>
      <c r="J72" s="36">
        <v>13.015705000000001</v>
      </c>
      <c r="K72" s="37">
        <v>314.23090500000001</v>
      </c>
      <c r="L72" s="36">
        <v>1305.04042</v>
      </c>
      <c r="M72" s="36">
        <v>35.583204000000002</v>
      </c>
      <c r="N72" s="39">
        <v>1340.6236240000001</v>
      </c>
      <c r="O72" s="38">
        <v>241.688196</v>
      </c>
      <c r="P72" s="36">
        <v>14.241215</v>
      </c>
      <c r="Q72" s="37">
        <v>255.92941099999999</v>
      </c>
      <c r="R72" s="36">
        <v>1181.7985120000001</v>
      </c>
      <c r="S72" s="36">
        <v>59.736476000000003</v>
      </c>
      <c r="T72" s="39">
        <v>1241.5349880000001</v>
      </c>
      <c r="U72" s="28">
        <f t="shared" si="4"/>
        <v>22.780302495206396</v>
      </c>
      <c r="V72" s="34">
        <f t="shared" si="5"/>
        <v>7.9811392314946161</v>
      </c>
    </row>
    <row r="73" spans="1:24" ht="15" x14ac:dyDescent="0.2">
      <c r="A73" s="32" t="s">
        <v>9</v>
      </c>
      <c r="B73" s="9" t="s">
        <v>32</v>
      </c>
      <c r="C73" s="9" t="s">
        <v>30</v>
      </c>
      <c r="D73" s="9" t="s">
        <v>214</v>
      </c>
      <c r="E73" s="9" t="s">
        <v>217</v>
      </c>
      <c r="F73" s="9" t="s">
        <v>57</v>
      </c>
      <c r="G73" s="9" t="s">
        <v>58</v>
      </c>
      <c r="H73" s="16" t="s">
        <v>150</v>
      </c>
      <c r="I73" s="38">
        <v>0</v>
      </c>
      <c r="J73" s="36">
        <v>0</v>
      </c>
      <c r="K73" s="37">
        <v>0</v>
      </c>
      <c r="L73" s="36">
        <v>30.680976000000001</v>
      </c>
      <c r="M73" s="36">
        <v>0.60430200000000001</v>
      </c>
      <c r="N73" s="39">
        <v>31.285278000000002</v>
      </c>
      <c r="O73" s="38">
        <v>59.135703999999997</v>
      </c>
      <c r="P73" s="36">
        <v>1.0843719999999999</v>
      </c>
      <c r="Q73" s="37">
        <v>60.220075999999999</v>
      </c>
      <c r="R73" s="36">
        <v>59.135703999999997</v>
      </c>
      <c r="S73" s="36">
        <v>1.0843719999999999</v>
      </c>
      <c r="T73" s="39">
        <v>60.220075999999999</v>
      </c>
      <c r="U73" s="27" t="s">
        <v>17</v>
      </c>
      <c r="V73" s="34">
        <f t="shared" si="5"/>
        <v>-48.048424913977186</v>
      </c>
    </row>
    <row r="74" spans="1:24" ht="15" x14ac:dyDescent="0.2">
      <c r="A74" s="32" t="s">
        <v>9</v>
      </c>
      <c r="B74" s="9" t="s">
        <v>32</v>
      </c>
      <c r="C74" s="9" t="s">
        <v>30</v>
      </c>
      <c r="D74" s="9" t="s">
        <v>214</v>
      </c>
      <c r="E74" s="9" t="s">
        <v>210</v>
      </c>
      <c r="F74" s="9" t="s">
        <v>57</v>
      </c>
      <c r="G74" s="9" t="s">
        <v>58</v>
      </c>
      <c r="H74" s="16" t="s">
        <v>150</v>
      </c>
      <c r="I74" s="38">
        <v>11.19232</v>
      </c>
      <c r="J74" s="36">
        <v>0.55089399999999999</v>
      </c>
      <c r="K74" s="37">
        <v>11.743214</v>
      </c>
      <c r="L74" s="36">
        <v>11.304959999999999</v>
      </c>
      <c r="M74" s="36">
        <v>0.55639400000000006</v>
      </c>
      <c r="N74" s="39">
        <v>11.861354</v>
      </c>
      <c r="O74" s="38">
        <v>0</v>
      </c>
      <c r="P74" s="36">
        <v>0</v>
      </c>
      <c r="Q74" s="37">
        <v>0</v>
      </c>
      <c r="R74" s="36">
        <v>25.219550000000002</v>
      </c>
      <c r="S74" s="36">
        <v>0.19939899999999999</v>
      </c>
      <c r="T74" s="39">
        <v>25.418949000000001</v>
      </c>
      <c r="U74" s="27" t="s">
        <v>17</v>
      </c>
      <c r="V74" s="34">
        <f t="shared" si="5"/>
        <v>-53.336567928123223</v>
      </c>
    </row>
    <row r="75" spans="1:24" ht="15" x14ac:dyDescent="0.2">
      <c r="A75" s="32"/>
      <c r="B75" s="9"/>
      <c r="C75" s="9"/>
      <c r="D75" s="9"/>
      <c r="E75" s="9"/>
      <c r="F75" s="9"/>
      <c r="G75" s="9"/>
      <c r="H75" s="16"/>
      <c r="I75" s="18"/>
      <c r="J75" s="10"/>
      <c r="K75" s="11"/>
      <c r="L75" s="10"/>
      <c r="M75" s="10"/>
      <c r="N75" s="19"/>
      <c r="O75" s="18"/>
      <c r="P75" s="10"/>
      <c r="Q75" s="11"/>
      <c r="R75" s="10"/>
      <c r="S75" s="10"/>
      <c r="T75" s="19"/>
      <c r="U75" s="28"/>
      <c r="V75" s="34"/>
    </row>
    <row r="76" spans="1:24" s="5" customFormat="1" ht="20.25" customHeight="1" x14ac:dyDescent="0.3">
      <c r="A76" s="55" t="s">
        <v>9</v>
      </c>
      <c r="B76" s="56"/>
      <c r="C76" s="56"/>
      <c r="D76" s="56"/>
      <c r="E76" s="56"/>
      <c r="F76" s="56"/>
      <c r="G76" s="56"/>
      <c r="H76" s="57"/>
      <c r="I76" s="20">
        <f t="shared" ref="I76:T76" si="6">SUM(I5:I74)</f>
        <v>90119.275132000039</v>
      </c>
      <c r="J76" s="12">
        <f t="shared" si="6"/>
        <v>7534.3986289999993</v>
      </c>
      <c r="K76" s="12">
        <f t="shared" si="6"/>
        <v>97653.673765</v>
      </c>
      <c r="L76" s="12">
        <f t="shared" si="6"/>
        <v>942172.04197399982</v>
      </c>
      <c r="M76" s="12">
        <f t="shared" si="6"/>
        <v>73140.268832000002</v>
      </c>
      <c r="N76" s="21">
        <f t="shared" si="6"/>
        <v>1015312.3108030001</v>
      </c>
      <c r="O76" s="20">
        <f t="shared" si="6"/>
        <v>100166.84235500002</v>
      </c>
      <c r="P76" s="12">
        <f t="shared" si="6"/>
        <v>8673.6466810000002</v>
      </c>
      <c r="Q76" s="12">
        <f t="shared" si="6"/>
        <v>108840.48903700005</v>
      </c>
      <c r="R76" s="12">
        <f t="shared" si="6"/>
        <v>904869.75588100019</v>
      </c>
      <c r="S76" s="12">
        <f t="shared" si="6"/>
        <v>70285.603834000023</v>
      </c>
      <c r="T76" s="21">
        <f t="shared" si="6"/>
        <v>975155.359712</v>
      </c>
      <c r="U76" s="29">
        <f>+((K76/Q76)-1)*100</f>
        <v>-10.278174391698226</v>
      </c>
      <c r="V76" s="35">
        <f>+((N76/T76)-1)*100</f>
        <v>4.1180054738006122</v>
      </c>
      <c r="X76" s="1"/>
    </row>
    <row r="77" spans="1:24" ht="15.75" x14ac:dyDescent="0.2">
      <c r="A77" s="17"/>
      <c r="B77" s="8"/>
      <c r="C77" s="8"/>
      <c r="D77" s="8"/>
      <c r="E77" s="8"/>
      <c r="F77" s="8"/>
      <c r="G77" s="8"/>
      <c r="H77" s="15"/>
      <c r="I77" s="22"/>
      <c r="J77" s="13"/>
      <c r="K77" s="14"/>
      <c r="L77" s="13"/>
      <c r="M77" s="13"/>
      <c r="N77" s="23"/>
      <c r="O77" s="22"/>
      <c r="P77" s="13"/>
      <c r="Q77" s="14"/>
      <c r="R77" s="13"/>
      <c r="S77" s="13"/>
      <c r="T77" s="23"/>
      <c r="U77" s="28"/>
      <c r="V77" s="34"/>
    </row>
    <row r="78" spans="1:24" ht="15" x14ac:dyDescent="0.2">
      <c r="A78" s="32" t="s">
        <v>231</v>
      </c>
      <c r="B78" s="9"/>
      <c r="C78" s="9" t="s">
        <v>30</v>
      </c>
      <c r="D78" s="9" t="s">
        <v>179</v>
      </c>
      <c r="E78" s="9" t="s">
        <v>180</v>
      </c>
      <c r="F78" s="9" t="s">
        <v>57</v>
      </c>
      <c r="G78" s="9" t="s">
        <v>58</v>
      </c>
      <c r="H78" s="16" t="s">
        <v>181</v>
      </c>
      <c r="I78" s="38">
        <v>0</v>
      </c>
      <c r="J78" s="36">
        <v>0</v>
      </c>
      <c r="K78" s="37">
        <v>0</v>
      </c>
      <c r="L78" s="36">
        <v>0</v>
      </c>
      <c r="M78" s="36">
        <v>0</v>
      </c>
      <c r="N78" s="39">
        <v>0</v>
      </c>
      <c r="O78" s="38">
        <v>0</v>
      </c>
      <c r="P78" s="36">
        <v>4894.1763950000004</v>
      </c>
      <c r="Q78" s="37">
        <v>4894.1763950000004</v>
      </c>
      <c r="R78" s="36">
        <v>0</v>
      </c>
      <c r="S78" s="36">
        <v>4894.1763950000004</v>
      </c>
      <c r="T78" s="39">
        <v>4894.1763950000004</v>
      </c>
      <c r="U78" s="27" t="s">
        <v>17</v>
      </c>
      <c r="V78" s="33" t="s">
        <v>17</v>
      </c>
    </row>
    <row r="79" spans="1:24" ht="15.75" x14ac:dyDescent="0.2">
      <c r="A79" s="17"/>
      <c r="B79" s="8"/>
      <c r="C79" s="8"/>
      <c r="D79" s="8"/>
      <c r="E79" s="8"/>
      <c r="F79" s="8"/>
      <c r="G79" s="8"/>
      <c r="H79" s="15"/>
      <c r="I79" s="22"/>
      <c r="J79" s="13"/>
      <c r="K79" s="14"/>
      <c r="L79" s="13"/>
      <c r="M79" s="13"/>
      <c r="N79" s="23"/>
      <c r="O79" s="22"/>
      <c r="P79" s="13"/>
      <c r="Q79" s="14"/>
      <c r="R79" s="13"/>
      <c r="S79" s="13"/>
      <c r="T79" s="23"/>
      <c r="U79" s="58"/>
      <c r="V79" s="59"/>
    </row>
    <row r="80" spans="1:24" ht="20.25" x14ac:dyDescent="0.3">
      <c r="A80" s="55" t="s">
        <v>231</v>
      </c>
      <c r="B80" s="56"/>
      <c r="C80" s="56"/>
      <c r="D80" s="56"/>
      <c r="E80" s="56"/>
      <c r="F80" s="56"/>
      <c r="G80" s="56"/>
      <c r="H80" s="57"/>
      <c r="I80" s="20">
        <f>SUM(I78)</f>
        <v>0</v>
      </c>
      <c r="J80" s="12">
        <f t="shared" ref="J80:T80" si="7">SUM(J78)</f>
        <v>0</v>
      </c>
      <c r="K80" s="12">
        <f t="shared" si="7"/>
        <v>0</v>
      </c>
      <c r="L80" s="12">
        <f t="shared" si="7"/>
        <v>0</v>
      </c>
      <c r="M80" s="12">
        <f t="shared" si="7"/>
        <v>0</v>
      </c>
      <c r="N80" s="21">
        <f t="shared" si="7"/>
        <v>0</v>
      </c>
      <c r="O80" s="20">
        <f t="shared" si="7"/>
        <v>0</v>
      </c>
      <c r="P80" s="12">
        <f t="shared" si="7"/>
        <v>4894.1763950000004</v>
      </c>
      <c r="Q80" s="12">
        <f t="shared" si="7"/>
        <v>4894.1763950000004</v>
      </c>
      <c r="R80" s="12">
        <f t="shared" si="7"/>
        <v>0</v>
      </c>
      <c r="S80" s="12">
        <f t="shared" si="7"/>
        <v>4894.1763950000004</v>
      </c>
      <c r="T80" s="21">
        <f t="shared" si="7"/>
        <v>4894.1763950000004</v>
      </c>
      <c r="U80" s="60" t="s">
        <v>17</v>
      </c>
      <c r="V80" s="61" t="s">
        <v>232</v>
      </c>
    </row>
    <row r="81" spans="1:22" ht="15.75" x14ac:dyDescent="0.2">
      <c r="A81" s="17"/>
      <c r="B81" s="8"/>
      <c r="C81" s="8"/>
      <c r="D81" s="8"/>
      <c r="E81" s="8"/>
      <c r="F81" s="8"/>
      <c r="G81" s="8"/>
      <c r="H81" s="15"/>
      <c r="I81" s="22"/>
      <c r="J81" s="13"/>
      <c r="K81" s="14"/>
      <c r="L81" s="13"/>
      <c r="M81" s="13"/>
      <c r="N81" s="23"/>
      <c r="O81" s="22"/>
      <c r="P81" s="13"/>
      <c r="Q81" s="14"/>
      <c r="R81" s="13"/>
      <c r="S81" s="13"/>
      <c r="T81" s="23"/>
      <c r="U81" s="58"/>
      <c r="V81" s="59"/>
    </row>
    <row r="82" spans="1:22" ht="15" x14ac:dyDescent="0.2">
      <c r="A82" s="32" t="s">
        <v>21</v>
      </c>
      <c r="B82" s="9"/>
      <c r="C82" s="9" t="s">
        <v>30</v>
      </c>
      <c r="D82" s="9" t="s">
        <v>22</v>
      </c>
      <c r="E82" s="9" t="s">
        <v>24</v>
      </c>
      <c r="F82" s="9" t="s">
        <v>20</v>
      </c>
      <c r="G82" s="9" t="s">
        <v>20</v>
      </c>
      <c r="H82" s="16" t="s">
        <v>23</v>
      </c>
      <c r="I82" s="38">
        <v>27504.594582999998</v>
      </c>
      <c r="J82" s="36">
        <v>0</v>
      </c>
      <c r="K82" s="37">
        <v>27504.594582999998</v>
      </c>
      <c r="L82" s="36">
        <v>244208.079745</v>
      </c>
      <c r="M82" s="36">
        <v>0</v>
      </c>
      <c r="N82" s="39">
        <v>244208.079745</v>
      </c>
      <c r="O82" s="38">
        <v>25999.815793999998</v>
      </c>
      <c r="P82" s="36">
        <v>0</v>
      </c>
      <c r="Q82" s="37">
        <v>25999.815793999998</v>
      </c>
      <c r="R82" s="36">
        <v>233319.77383200001</v>
      </c>
      <c r="S82" s="36">
        <v>0</v>
      </c>
      <c r="T82" s="39">
        <v>233319.77383200001</v>
      </c>
      <c r="U82" s="28">
        <f t="shared" ref="U82:U83" si="8">+((K82/Q82)-1)*100</f>
        <v>5.7876517315451848</v>
      </c>
      <c r="V82" s="34">
        <f t="shared" ref="V82:V83" si="9">+((N82/T82)-1)*100</f>
        <v>4.666688011124176</v>
      </c>
    </row>
    <row r="83" spans="1:22" ht="15" x14ac:dyDescent="0.2">
      <c r="A83" s="32" t="s">
        <v>21</v>
      </c>
      <c r="B83" s="9"/>
      <c r="C83" s="9" t="s">
        <v>30</v>
      </c>
      <c r="D83" s="9" t="s">
        <v>179</v>
      </c>
      <c r="E83" s="9" t="s">
        <v>180</v>
      </c>
      <c r="F83" s="9" t="s">
        <v>57</v>
      </c>
      <c r="G83" s="9" t="s">
        <v>58</v>
      </c>
      <c r="H83" s="16" t="s">
        <v>181</v>
      </c>
      <c r="I83" s="38">
        <v>2216.8572920000001</v>
      </c>
      <c r="J83" s="36">
        <v>0</v>
      </c>
      <c r="K83" s="37">
        <v>2216.8572920000001</v>
      </c>
      <c r="L83" s="36">
        <v>13884.603901</v>
      </c>
      <c r="M83" s="36">
        <v>0</v>
      </c>
      <c r="N83" s="39">
        <v>13884.603901</v>
      </c>
      <c r="O83" s="38">
        <v>876.92229899999995</v>
      </c>
      <c r="P83" s="36">
        <v>0</v>
      </c>
      <c r="Q83" s="37">
        <v>876.92229899999995</v>
      </c>
      <c r="R83" s="36">
        <v>876.92229899999995</v>
      </c>
      <c r="S83" s="36">
        <v>0</v>
      </c>
      <c r="T83" s="39">
        <v>876.92229899999995</v>
      </c>
      <c r="U83" s="27" t="s">
        <v>17</v>
      </c>
      <c r="V83" s="33" t="s">
        <v>17</v>
      </c>
    </row>
    <row r="84" spans="1:22" ht="15.75" x14ac:dyDescent="0.2">
      <c r="A84" s="17"/>
      <c r="B84" s="8"/>
      <c r="C84" s="8"/>
      <c r="D84" s="8"/>
      <c r="E84" s="8"/>
      <c r="F84" s="8"/>
      <c r="G84" s="8"/>
      <c r="H84" s="15"/>
      <c r="I84" s="22"/>
      <c r="J84" s="13"/>
      <c r="K84" s="14"/>
      <c r="L84" s="13"/>
      <c r="M84" s="13"/>
      <c r="N84" s="23"/>
      <c r="O84" s="22"/>
      <c r="P84" s="13"/>
      <c r="Q84" s="14"/>
      <c r="R84" s="13"/>
      <c r="S84" s="13"/>
      <c r="T84" s="23"/>
      <c r="U84" s="28"/>
      <c r="V84" s="34"/>
    </row>
    <row r="85" spans="1:22" ht="21" thickBot="1" x14ac:dyDescent="0.35">
      <c r="A85" s="48" t="s">
        <v>18</v>
      </c>
      <c r="B85" s="49"/>
      <c r="C85" s="49"/>
      <c r="D85" s="49"/>
      <c r="E85" s="49"/>
      <c r="F85" s="49"/>
      <c r="G85" s="49"/>
      <c r="H85" s="50"/>
      <c r="I85" s="24">
        <f t="shared" ref="I85:T85" si="10">SUM(I82:I83)</f>
        <v>29721.451874999999</v>
      </c>
      <c r="J85" s="25">
        <f t="shared" si="10"/>
        <v>0</v>
      </c>
      <c r="K85" s="25">
        <f t="shared" si="10"/>
        <v>29721.451874999999</v>
      </c>
      <c r="L85" s="25">
        <f t="shared" si="10"/>
        <v>258092.68364599999</v>
      </c>
      <c r="M85" s="25">
        <f t="shared" si="10"/>
        <v>0</v>
      </c>
      <c r="N85" s="26">
        <f t="shared" si="10"/>
        <v>258092.68364599999</v>
      </c>
      <c r="O85" s="24">
        <f t="shared" si="10"/>
        <v>26876.738093</v>
      </c>
      <c r="P85" s="25">
        <f t="shared" si="10"/>
        <v>0</v>
      </c>
      <c r="Q85" s="25">
        <f t="shared" si="10"/>
        <v>26876.738093</v>
      </c>
      <c r="R85" s="25">
        <f t="shared" si="10"/>
        <v>234196.696131</v>
      </c>
      <c r="S85" s="25">
        <f t="shared" si="10"/>
        <v>0</v>
      </c>
      <c r="T85" s="26">
        <f t="shared" si="10"/>
        <v>234196.696131</v>
      </c>
      <c r="U85" s="46">
        <f>+((K85/Q85)-1)*100</f>
        <v>10.584296993766884</v>
      </c>
      <c r="V85" s="47">
        <f>+((N85/T85)-1)*100</f>
        <v>10.203383698305268</v>
      </c>
    </row>
    <row r="86" spans="1:22" ht="15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A87" s="40" t="s">
        <v>25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A88" s="40" t="s">
        <v>26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A89" s="40" t="s">
        <v>27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A90" s="40" t="s">
        <v>28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A91" s="40" t="s">
        <v>29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A92" s="6" t="s">
        <v>19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A93" s="7" t="s">
        <v>31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 x14ac:dyDescent="0.2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 x14ac:dyDescent="0.2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 x14ac:dyDescent="0.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 x14ac:dyDescent="0.2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 x14ac:dyDescent="0.2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 x14ac:dyDescent="0.2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 x14ac:dyDescent="0.2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5" x14ac:dyDescent="0.2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</sheetData>
  <sortState ref="A77:T78">
    <sortCondition descending="1" ref="N77:N78"/>
  </sortState>
  <mergeCells count="6">
    <mergeCell ref="A85:H85"/>
    <mergeCell ref="A1:F1"/>
    <mergeCell ref="I3:N3"/>
    <mergeCell ref="O3:T3"/>
    <mergeCell ref="A76:H76"/>
    <mergeCell ref="A80:H80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2013-10-30T22:42:56Z</dcterms:modified>
</cp:coreProperties>
</file>