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2" i="1" l="1"/>
  <c r="V71" i="1"/>
  <c r="U71" i="1"/>
  <c r="V70" i="1"/>
  <c r="U70" i="1"/>
  <c r="V68" i="1"/>
  <c r="U68" i="1"/>
  <c r="V67" i="1"/>
  <c r="U67" i="1"/>
  <c r="V66" i="1"/>
  <c r="V65" i="1"/>
  <c r="U65" i="1"/>
  <c r="V64" i="1"/>
  <c r="U64" i="1"/>
  <c r="V61" i="1"/>
  <c r="U61" i="1"/>
  <c r="V58" i="1"/>
  <c r="U58" i="1"/>
  <c r="V57" i="1"/>
  <c r="U57" i="1"/>
  <c r="V56" i="1"/>
  <c r="U56" i="1"/>
  <c r="V55" i="1"/>
  <c r="V54" i="1"/>
  <c r="U54" i="1"/>
  <c r="V53" i="1"/>
  <c r="U53" i="1"/>
  <c r="V52" i="1"/>
  <c r="U52" i="1"/>
  <c r="V51" i="1"/>
  <c r="U51" i="1"/>
  <c r="U50" i="1"/>
  <c r="V49" i="1"/>
  <c r="U49" i="1"/>
  <c r="V48" i="1"/>
  <c r="U48" i="1"/>
  <c r="V47" i="1"/>
  <c r="U47" i="1"/>
  <c r="V46" i="1"/>
  <c r="U46" i="1"/>
  <c r="V45" i="1"/>
  <c r="U45" i="1"/>
  <c r="V43" i="1"/>
  <c r="V42" i="1"/>
  <c r="V41" i="1"/>
  <c r="U41" i="1"/>
  <c r="V39" i="1"/>
  <c r="U39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8" i="1"/>
  <c r="U28" i="1"/>
  <c r="V27" i="1"/>
  <c r="U27" i="1"/>
  <c r="V26" i="1"/>
  <c r="U26" i="1"/>
  <c r="V25" i="1"/>
  <c r="V22" i="1"/>
  <c r="V21" i="1"/>
  <c r="U21" i="1"/>
  <c r="V20" i="1"/>
  <c r="U20" i="1"/>
  <c r="V19" i="1"/>
  <c r="U19" i="1"/>
  <c r="V18" i="1"/>
  <c r="U18" i="1"/>
  <c r="V17" i="1"/>
  <c r="U17" i="1"/>
  <c r="V16" i="1"/>
  <c r="V15" i="1"/>
  <c r="V14" i="1"/>
  <c r="U14" i="1"/>
  <c r="V13" i="1"/>
  <c r="U13" i="1"/>
  <c r="V12" i="1"/>
  <c r="U12" i="1"/>
  <c r="U11" i="1"/>
  <c r="V10" i="1"/>
  <c r="U10" i="1"/>
  <c r="V6" i="1"/>
  <c r="V9" i="1" l="1"/>
  <c r="U9" i="1"/>
  <c r="V8" i="1"/>
  <c r="T79" i="1" l="1"/>
  <c r="S79" i="1"/>
  <c r="R79" i="1"/>
  <c r="Q79" i="1"/>
  <c r="P79" i="1"/>
  <c r="O79" i="1"/>
  <c r="N79" i="1"/>
  <c r="M79" i="1"/>
  <c r="L79" i="1"/>
  <c r="K79" i="1"/>
  <c r="J79" i="1"/>
  <c r="I79" i="1"/>
  <c r="T75" i="1" l="1"/>
  <c r="S75" i="1"/>
  <c r="R75" i="1"/>
  <c r="Q75" i="1"/>
  <c r="P75" i="1"/>
  <c r="O75" i="1"/>
  <c r="N75" i="1"/>
  <c r="M75" i="1"/>
  <c r="L75" i="1"/>
  <c r="K75" i="1"/>
  <c r="J75" i="1"/>
  <c r="I75" i="1"/>
  <c r="V75" i="1" l="1"/>
  <c r="U75" i="1"/>
</calcChain>
</file>

<file path=xl/sharedStrings.xml><?xml version="1.0" encoding="utf-8"?>
<sst xmlns="http://schemas.openxmlformats.org/spreadsheetml/2006/main" count="626" uniqueCount="226">
  <si>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</si>
  <si>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</si>
  <si>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</si>
  <si>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</si>
  <si>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</si>
  <si>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</si>
  <si>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</si>
  <si>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</si>
  <si>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</si>
  <si>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</si>
  <si>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</si>
  <si>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</si>
  <si>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</si>
  <si>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</si>
  <si>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</si>
  <si>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</si>
  <si>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</si>
  <si>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</si>
  <si>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</si>
  <si>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</si>
  <si>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</si>
  <si>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</si>
  <si>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</si>
  <si>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</si>
  <si>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</si>
  <si>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</si>
  <si>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JUNIN</t>
  </si>
  <si>
    <t>YAULI</t>
  </si>
  <si>
    <t>PRODUCCIÓN MINERA METÁLICA DE PLOMO (TMF) - 2013/2012</t>
  </si>
  <si>
    <t>DOE RUN PERU S.R.L. EN LIQUIDACION</t>
  </si>
  <si>
    <t>C.M.LA OROYA-REFINACION 1 Y 2</t>
  </si>
  <si>
    <t>REFINACIÓN</t>
  </si>
  <si>
    <t>REFINERÍA</t>
  </si>
  <si>
    <t>LA OROYA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</si>
  <si>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</si>
  <si>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</si>
  <si>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</si>
  <si>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</si>
  <si>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</si>
  <si>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</si>
  <si>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</si>
  <si>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</si>
  <si>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</si>
  <si>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</si>
  <si>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</si>
  <si>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</si>
  <si>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</si>
  <si>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</si>
  <si>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</si>
  <si>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</si>
  <si>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</si>
  <si>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</si>
  <si>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</si>
  <si>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</si>
  <si>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</si>
  <si>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</si>
  <si>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</si>
  <si>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</si>
  <si>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</si>
  <si>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</si>
  <si>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</si>
  <si>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UCHUCCHACUA</t>
  </si>
  <si>
    <t>PASCO</t>
  </si>
  <si>
    <t>DANIEL ALCIDES CARRION</t>
  </si>
  <si>
    <t>YANAHUANCA</t>
  </si>
  <si>
    <t>MALLAY</t>
  </si>
  <si>
    <t>LIMA</t>
  </si>
  <si>
    <t>OYON</t>
  </si>
  <si>
    <t>RECUPERADA</t>
  </si>
  <si>
    <t>ANGARAES</t>
  </si>
  <si>
    <t>LIRCAY</t>
  </si>
  <si>
    <t>JULCANI</t>
  </si>
  <si>
    <t>CCOCHACCASA</t>
  </si>
  <si>
    <t>LIXIViACIÓN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</si>
  <si>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</si>
  <si>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</si>
  <si>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</si>
  <si>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</si>
  <si>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</si>
  <si>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</si>
  <si>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</si>
  <si>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</si>
  <si>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</si>
  <si>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</si>
  <si>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</si>
  <si>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</si>
  <si>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</si>
  <si>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</si>
  <si>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</si>
  <si>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</si>
  <si>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</si>
  <si>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</si>
  <si>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</si>
  <si>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</si>
  <si>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</si>
  <si>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</si>
  <si>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</si>
  <si>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</si>
  <si>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AREQUIPA-M</t>
  </si>
  <si>
    <t>CARHUAZ</t>
  </si>
  <si>
    <t>SAN MIGUEL DE ACO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</si>
  <si>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</si>
  <si>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</si>
  <si>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</si>
  <si>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</si>
  <si>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</si>
  <si>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</si>
  <si>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</si>
  <si>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</si>
  <si>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</si>
  <si>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</si>
  <si>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</si>
  <si>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</si>
  <si>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</si>
  <si>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</si>
  <si>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</si>
  <si>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</si>
  <si>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</si>
  <si>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</si>
  <si>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</si>
  <si>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</si>
  <si>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</si>
  <si>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</si>
  <si>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</si>
  <si>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</si>
  <si>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</si>
  <si>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</si>
  <si>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CHILPES</t>
  </si>
  <si>
    <t>JAUJA</t>
  </si>
  <si>
    <t>MONOBAMBA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</si>
  <si>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</si>
  <si>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</si>
  <si>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</si>
  <si>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</si>
  <si>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</si>
  <si>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</si>
  <si>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</si>
  <si>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</si>
  <si>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</si>
  <si>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</si>
  <si>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</si>
  <si>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COMPAÑIA SORMIN S.A.C.</t>
  </si>
  <si>
    <t>TOMANCA UNO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</si>
  <si>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</si>
  <si>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</si>
  <si>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</si>
  <si>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</si>
  <si>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</si>
  <si>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</si>
  <si>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</si>
  <si>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TACAZA</t>
  </si>
  <si>
    <t>SANTA LUCIA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</si>
  <si>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</si>
  <si>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</si>
  <si>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</si>
  <si>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</si>
  <si>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</si>
  <si>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</si>
  <si>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</si>
  <si>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</si>
  <si>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</si>
  <si>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</si>
  <si>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</si>
  <si>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</si>
  <si>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</si>
  <si>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</si>
  <si>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</si>
  <si>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</si>
  <si>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</si>
  <si>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CASAPALCA-6</t>
  </si>
  <si>
    <t>HUAROCHIRI</t>
  </si>
  <si>
    <t>CHICLA</t>
  </si>
  <si>
    <t>ACUMULACION ISCAYCRUZ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</si>
  <si>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</si>
  <si>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</si>
  <si>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</si>
  <si>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</si>
  <si>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</si>
  <si>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</si>
  <si>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</si>
  <si>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</si>
  <si>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</si>
  <si>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</si>
  <si>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</si>
  <si>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</si>
  <si>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</si>
  <si>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</si>
  <si>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</si>
  <si>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</si>
  <si>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</si>
  <si>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</si>
  <si>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</si>
  <si>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</si>
  <si>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</si>
  <si>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</si>
  <si>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</si>
  <si>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</si>
  <si>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</si>
  <si>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</si>
  <si>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</si>
  <si>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</si>
  <si>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</si>
  <si>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</si>
  <si>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</si>
  <si>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</si>
  <si>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S.M.R.L. MAGISTRAL DE HUARAZ S.A.C.</t>
  </si>
  <si>
    <t>SOCIEDAD MINERA ANDEREAL S.A.C.</t>
  </si>
  <si>
    <t>CUNCA</t>
  </si>
  <si>
    <t>CUSCO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</si>
  <si>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</si>
  <si>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</si>
  <si>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</si>
  <si>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</si>
  <si>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</si>
  <si>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</si>
  <si>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</si>
  <si>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</si>
  <si>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</si>
  <si>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</si>
  <si>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</si>
  <si>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</si>
  <si>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</si>
  <si>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</si>
  <si>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</si>
  <si>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SANTA CECILIA</t>
  </si>
  <si>
    <t>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</si>
</sst>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0" borderId="19" xfId="0" applyBorder="1" applyAlignment="1">
      <alignment wrapText="1"/>
    </xf>
    <xf numFmtId="0" fontId="0" fillId="0" borderId="19" xfId="0" applyBorder="1" applyAlignment="1"/>
    <xf numFmtId="0" fontId="6" fillId="3" borderId="20" xfId="0" applyFont="1" applyFill="1" applyBorder="1" applyAlignment="1" applyProtection="1">
      <protection locked="0"/>
    </xf>
    <xf numFmtId="0" fontId="6" fillId="3" borderId="21" xfId="0" applyFont="1" applyFill="1" applyBorder="1" applyAlignment="1" applyProtection="1"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4" fontId="3" fillId="3" borderId="14" xfId="0" quotePrefix="1" applyNumberFormat="1" applyFont="1" applyFill="1" applyBorder="1" applyAlignment="1">
      <alignment horizontal="right"/>
    </xf>
    <xf numFmtId="4" fontId="3" fillId="3" borderId="13" xfId="0" quotePrefix="1" applyNumberFormat="1" applyFont="1" applyFill="1" applyBorder="1" applyAlignment="1">
      <alignment horizontal="right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28</v>
      </c>
    </row>
    <row r="2" spans="1:22" ht="13.5" thickBot="1" x14ac:dyDescent="0.25">
      <c r="A2" s="54"/>
    </row>
    <row r="3" spans="1:22" customFormat="1" ht="13.5" thickBot="1" x14ac:dyDescent="0.25">
      <c r="A3" s="32"/>
      <c r="I3" s="55">
        <v>2013</v>
      </c>
      <c r="J3" s="56"/>
      <c r="K3" s="56"/>
      <c r="L3" s="56"/>
      <c r="M3" s="56"/>
      <c r="N3" s="57"/>
      <c r="O3" s="55">
        <v>2012</v>
      </c>
      <c r="P3" s="56"/>
      <c r="Q3" s="56"/>
      <c r="R3" s="56"/>
      <c r="S3" s="56"/>
      <c r="T3" s="57"/>
      <c r="U3" s="4"/>
      <c r="V3" s="4"/>
    </row>
    <row r="4" spans="1:22" customFormat="1" ht="73.5" customHeight="1" x14ac:dyDescent="0.2">
      <c r="A4" s="34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4" t="s">
        <v>11</v>
      </c>
      <c r="J4" s="18" t="s">
        <v>7</v>
      </c>
      <c r="K4" s="18" t="s">
        <v>34</v>
      </c>
      <c r="L4" s="18" t="s">
        <v>12</v>
      </c>
      <c r="M4" s="18" t="s">
        <v>8</v>
      </c>
      <c r="N4" s="35" t="s">
        <v>35</v>
      </c>
      <c r="O4" s="34" t="s">
        <v>13</v>
      </c>
      <c r="P4" s="18" t="s">
        <v>14</v>
      </c>
      <c r="Q4" s="18" t="s">
        <v>34</v>
      </c>
      <c r="R4" s="18" t="s">
        <v>15</v>
      </c>
      <c r="S4" s="18" t="s">
        <v>16</v>
      </c>
      <c r="T4" s="35" t="s">
        <v>36</v>
      </c>
      <c r="U4" s="36" t="s">
        <v>37</v>
      </c>
      <c r="V4" s="35" t="s">
        <v>38</v>
      </c>
    </row>
    <row r="5" spans="1:22" ht="15" x14ac:dyDescent="0.2">
      <c r="A5" s="23"/>
      <c r="B5" s="24"/>
      <c r="C5" s="24"/>
      <c r="D5" s="24"/>
      <c r="E5" s="24"/>
      <c r="F5" s="24"/>
      <c r="G5" s="24"/>
      <c r="H5" s="27"/>
      <c r="I5" s="28"/>
      <c r="J5" s="25"/>
      <c r="K5" s="26"/>
      <c r="L5" s="25"/>
      <c r="M5" s="25"/>
      <c r="N5" s="29"/>
      <c r="O5" s="28"/>
      <c r="P5" s="25"/>
      <c r="Q5" s="26"/>
      <c r="R5" s="25"/>
      <c r="S5" s="25"/>
      <c r="T5" s="29"/>
      <c r="U5" s="15"/>
      <c r="V5" s="21"/>
    </row>
    <row r="6" spans="1:22" ht="15" x14ac:dyDescent="0.2">
      <c r="A6" s="23" t="s">
        <v>9</v>
      </c>
      <c r="B6" s="24" t="s">
        <v>39</v>
      </c>
      <c r="C6" s="24" t="s">
        <v>40</v>
      </c>
      <c r="D6" s="24" t="s">
        <v>41</v>
      </c>
      <c r="E6" s="24" t="s">
        <v>42</v>
      </c>
      <c r="F6" s="24" t="s">
        <v>43</v>
      </c>
      <c r="G6" s="24" t="s">
        <v>44</v>
      </c>
      <c r="H6" s="27" t="s">
        <v>45</v>
      </c>
      <c r="I6" s="28">
        <v>0</v>
      </c>
      <c r="J6" s="25">
        <v>0</v>
      </c>
      <c r="K6" s="26">
        <v>0</v>
      </c>
      <c r="L6" s="25">
        <v>224.249786</v>
      </c>
      <c r="M6" s="25">
        <v>17.236186</v>
      </c>
      <c r="N6" s="29">
        <v>241.485972</v>
      </c>
      <c r="O6" s="28">
        <v>7.5720000000000001</v>
      </c>
      <c r="P6" s="25">
        <v>0.48</v>
      </c>
      <c r="Q6" s="26">
        <v>8.0519999999999996</v>
      </c>
      <c r="R6" s="25">
        <v>237.15309999999999</v>
      </c>
      <c r="S6" s="25">
        <v>15.720132</v>
      </c>
      <c r="T6" s="29">
        <v>252.873232</v>
      </c>
      <c r="U6" s="15" t="s">
        <v>18</v>
      </c>
      <c r="V6" s="21">
        <f t="shared" ref="V6" si="0">+((N6/T6)-1)*100</f>
        <v>-4.503149625579983</v>
      </c>
    </row>
    <row r="7" spans="1:22" ht="15" x14ac:dyDescent="0.2">
      <c r="A7" s="23" t="s">
        <v>9</v>
      </c>
      <c r="B7" s="24" t="s">
        <v>39</v>
      </c>
      <c r="C7" s="24" t="s">
        <v>25</v>
      </c>
      <c r="D7" s="24" t="s">
        <v>46</v>
      </c>
      <c r="E7" s="24" t="s">
        <v>47</v>
      </c>
      <c r="F7" s="24" t="s">
        <v>48</v>
      </c>
      <c r="G7" s="24" t="s">
        <v>49</v>
      </c>
      <c r="H7" s="27" t="s">
        <v>49</v>
      </c>
      <c r="I7" s="28">
        <v>0</v>
      </c>
      <c r="J7" s="25">
        <v>186.418948</v>
      </c>
      <c r="K7" s="26">
        <v>186.418948</v>
      </c>
      <c r="L7" s="25">
        <v>0</v>
      </c>
      <c r="M7" s="25">
        <v>883.12573399999997</v>
      </c>
      <c r="N7" s="29">
        <v>883.12573399999997</v>
      </c>
      <c r="O7" s="28">
        <v>0</v>
      </c>
      <c r="P7" s="25">
        <v>0</v>
      </c>
      <c r="Q7" s="26">
        <v>0</v>
      </c>
      <c r="R7" s="25">
        <v>0</v>
      </c>
      <c r="S7" s="25">
        <v>0</v>
      </c>
      <c r="T7" s="29">
        <v>0</v>
      </c>
      <c r="U7" s="15" t="s">
        <v>18</v>
      </c>
      <c r="V7" s="20" t="s">
        <v>18</v>
      </c>
    </row>
    <row r="8" spans="1:22" ht="15" x14ac:dyDescent="0.2">
      <c r="A8" s="23" t="s">
        <v>9</v>
      </c>
      <c r="B8" s="24" t="s">
        <v>39</v>
      </c>
      <c r="C8" s="24" t="s">
        <v>25</v>
      </c>
      <c r="D8" s="24" t="s">
        <v>50</v>
      </c>
      <c r="E8" s="24" t="s">
        <v>51</v>
      </c>
      <c r="F8" s="24" t="s">
        <v>52</v>
      </c>
      <c r="G8" s="24" t="s">
        <v>53</v>
      </c>
      <c r="H8" s="27" t="s">
        <v>54</v>
      </c>
      <c r="I8" s="28">
        <v>71.324315999999996</v>
      </c>
      <c r="J8" s="25">
        <v>0</v>
      </c>
      <c r="K8" s="26">
        <v>71.324315999999996</v>
      </c>
      <c r="L8" s="25">
        <v>384.58144900000002</v>
      </c>
      <c r="M8" s="25">
        <v>0</v>
      </c>
      <c r="N8" s="29">
        <v>384.58144900000002</v>
      </c>
      <c r="O8" s="28">
        <v>26.764647</v>
      </c>
      <c r="P8" s="25">
        <v>0</v>
      </c>
      <c r="Q8" s="26">
        <v>26.764647</v>
      </c>
      <c r="R8" s="25">
        <v>375.93392799999998</v>
      </c>
      <c r="S8" s="25">
        <v>0</v>
      </c>
      <c r="T8" s="29">
        <v>375.93392799999998</v>
      </c>
      <c r="U8" s="15" t="s">
        <v>18</v>
      </c>
      <c r="V8" s="21">
        <f t="shared" ref="V8:V9" si="1">+((N8/T8)-1)*100</f>
        <v>2.3002768188563394</v>
      </c>
    </row>
    <row r="9" spans="1:22" ht="15" x14ac:dyDescent="0.2">
      <c r="A9" s="23" t="s">
        <v>9</v>
      </c>
      <c r="B9" s="24" t="s">
        <v>39</v>
      </c>
      <c r="C9" s="24" t="s">
        <v>25</v>
      </c>
      <c r="D9" s="24" t="s">
        <v>55</v>
      </c>
      <c r="E9" s="33" t="s">
        <v>56</v>
      </c>
      <c r="F9" s="24" t="s">
        <v>57</v>
      </c>
      <c r="G9" s="24" t="s">
        <v>58</v>
      </c>
      <c r="H9" s="27" t="s">
        <v>59</v>
      </c>
      <c r="I9" s="28">
        <v>663.55366900000001</v>
      </c>
      <c r="J9" s="25">
        <v>48.901212999999998</v>
      </c>
      <c r="K9" s="26">
        <v>712.454882</v>
      </c>
      <c r="L9" s="25">
        <v>5886.2154200000004</v>
      </c>
      <c r="M9" s="25">
        <v>458.55551400000002</v>
      </c>
      <c r="N9" s="29">
        <v>6344.7709340000001</v>
      </c>
      <c r="O9" s="28">
        <v>657.86557000000005</v>
      </c>
      <c r="P9" s="25">
        <v>115.90041100000001</v>
      </c>
      <c r="Q9" s="26">
        <v>773.76598100000001</v>
      </c>
      <c r="R9" s="25">
        <v>4958.2828769999996</v>
      </c>
      <c r="S9" s="25">
        <v>486.16709900000001</v>
      </c>
      <c r="T9" s="29">
        <v>5444.4499759999999</v>
      </c>
      <c r="U9" s="16">
        <f t="shared" ref="U9" si="2">+((K9/Q9)-1)*100</f>
        <v>-7.9237263598436751</v>
      </c>
      <c r="V9" s="21">
        <f t="shared" si="1"/>
        <v>16.536490590762298</v>
      </c>
    </row>
    <row r="10" spans="1:22" ht="15" x14ac:dyDescent="0.2">
      <c r="A10" s="23" t="s">
        <v>9</v>
      </c>
      <c r="B10" s="24" t="s">
        <v>39</v>
      </c>
      <c r="C10" s="24" t="s">
        <v>25</v>
      </c>
      <c r="D10" s="24" t="s">
        <v>60</v>
      </c>
      <c r="E10" s="24" t="s">
        <v>61</v>
      </c>
      <c r="F10" s="24" t="s">
        <v>62</v>
      </c>
      <c r="G10" s="24" t="s">
        <v>63</v>
      </c>
      <c r="H10" s="27" t="s">
        <v>64</v>
      </c>
      <c r="I10" s="28">
        <v>0</v>
      </c>
      <c r="J10" s="25">
        <v>678.73212000000001</v>
      </c>
      <c r="K10" s="26">
        <v>678.73212000000001</v>
      </c>
      <c r="L10" s="25">
        <v>0</v>
      </c>
      <c r="M10" s="25">
        <v>6606.0494129999997</v>
      </c>
      <c r="N10" s="29">
        <v>6606.0494129999997</v>
      </c>
      <c r="O10" s="28">
        <v>0</v>
      </c>
      <c r="P10" s="25">
        <v>738.55207700000005</v>
      </c>
      <c r="Q10" s="26">
        <v>738.55207700000005</v>
      </c>
      <c r="R10" s="25">
        <v>0</v>
      </c>
      <c r="S10" s="25">
        <v>6547.818295</v>
      </c>
      <c r="T10" s="29">
        <v>6547.818295</v>
      </c>
      <c r="U10" s="16">
        <f t="shared" ref="U10:U71" si="3">+((K10/Q10)-1)*100</f>
        <v>-8.0996261283278521</v>
      </c>
      <c r="V10" s="21">
        <f t="shared" ref="V10:V72" si="4">+((N10/T10)-1)*100</f>
        <v>0.88932092151161601</v>
      </c>
    </row>
    <row r="11" spans="1:22" ht="15" x14ac:dyDescent="0.2">
      <c r="A11" s="23" t="s">
        <v>9</v>
      </c>
      <c r="B11" s="24" t="s">
        <v>39</v>
      </c>
      <c r="C11" s="24" t="s">
        <v>25</v>
      </c>
      <c r="D11" s="24" t="s">
        <v>60</v>
      </c>
      <c r="E11" s="33" t="s">
        <v>65</v>
      </c>
      <c r="F11" s="24" t="s">
        <v>66</v>
      </c>
      <c r="G11" s="24" t="s">
        <v>67</v>
      </c>
      <c r="H11" s="27" t="s">
        <v>67</v>
      </c>
      <c r="I11" s="28">
        <v>594.78798200000006</v>
      </c>
      <c r="J11" s="25">
        <v>42.394482000000004</v>
      </c>
      <c r="K11" s="26">
        <v>637.18246499999998</v>
      </c>
      <c r="L11" s="25">
        <v>5111.307957</v>
      </c>
      <c r="M11" s="25">
        <v>337.86676</v>
      </c>
      <c r="N11" s="29">
        <v>5449.1747169999999</v>
      </c>
      <c r="O11" s="28">
        <v>616.26677099999995</v>
      </c>
      <c r="P11" s="25">
        <v>29.963747999999999</v>
      </c>
      <c r="Q11" s="26">
        <v>646.23051899999996</v>
      </c>
      <c r="R11" s="25">
        <v>1677.714868</v>
      </c>
      <c r="S11" s="25">
        <v>711.52654399999994</v>
      </c>
      <c r="T11" s="29">
        <v>2389.2414119999999</v>
      </c>
      <c r="U11" s="16">
        <f t="shared" si="3"/>
        <v>-1.4001279317481408</v>
      </c>
      <c r="V11" s="20" t="s">
        <v>18</v>
      </c>
    </row>
    <row r="12" spans="1:22" ht="15" x14ac:dyDescent="0.2">
      <c r="A12" s="23" t="s">
        <v>9</v>
      </c>
      <c r="B12" s="24" t="s">
        <v>39</v>
      </c>
      <c r="C12" s="24" t="s">
        <v>25</v>
      </c>
      <c r="D12" s="24" t="s">
        <v>60</v>
      </c>
      <c r="E12" s="24" t="s">
        <v>68</v>
      </c>
      <c r="F12" s="24" t="s">
        <v>52</v>
      </c>
      <c r="G12" s="24" t="s">
        <v>69</v>
      </c>
      <c r="H12" s="27" t="s">
        <v>70</v>
      </c>
      <c r="I12" s="28">
        <v>282.01254899999998</v>
      </c>
      <c r="J12" s="25">
        <v>14.463428</v>
      </c>
      <c r="K12" s="26">
        <v>296.475977</v>
      </c>
      <c r="L12" s="25">
        <v>2414.0871029999998</v>
      </c>
      <c r="M12" s="25">
        <v>105.99086</v>
      </c>
      <c r="N12" s="29">
        <v>2520.0779640000001</v>
      </c>
      <c r="O12" s="28">
        <v>233.24588600000001</v>
      </c>
      <c r="P12" s="25">
        <v>10.62215</v>
      </c>
      <c r="Q12" s="26">
        <v>243.86803599999999</v>
      </c>
      <c r="R12" s="25">
        <v>2349.6573749999998</v>
      </c>
      <c r="S12" s="25">
        <v>76.182479000000001</v>
      </c>
      <c r="T12" s="29">
        <v>2425.8398539999998</v>
      </c>
      <c r="U12" s="16">
        <f t="shared" si="3"/>
        <v>21.572298634495922</v>
      </c>
      <c r="V12" s="21">
        <f t="shared" si="4"/>
        <v>3.8847622131613413</v>
      </c>
    </row>
    <row r="13" spans="1:22" ht="15" x14ac:dyDescent="0.2">
      <c r="A13" s="23" t="s">
        <v>9</v>
      </c>
      <c r="B13" s="24" t="s">
        <v>39</v>
      </c>
      <c r="C13" s="24" t="s">
        <v>25</v>
      </c>
      <c r="D13" s="24" t="s">
        <v>60</v>
      </c>
      <c r="E13" s="24" t="s">
        <v>71</v>
      </c>
      <c r="F13" s="24" t="s">
        <v>52</v>
      </c>
      <c r="G13" s="24" t="s">
        <v>69</v>
      </c>
      <c r="H13" s="27" t="s">
        <v>72</v>
      </c>
      <c r="I13" s="28">
        <v>196.75076999999999</v>
      </c>
      <c r="J13" s="25">
        <v>0</v>
      </c>
      <c r="K13" s="26">
        <v>196.75076999999999</v>
      </c>
      <c r="L13" s="25">
        <v>1672.4696260000001</v>
      </c>
      <c r="M13" s="25">
        <v>0</v>
      </c>
      <c r="N13" s="29">
        <v>1672.4696260000001</v>
      </c>
      <c r="O13" s="28">
        <v>198.05158</v>
      </c>
      <c r="P13" s="25">
        <v>0</v>
      </c>
      <c r="Q13" s="26">
        <v>198.05158</v>
      </c>
      <c r="R13" s="25">
        <v>1738.456938</v>
      </c>
      <c r="S13" s="25">
        <v>0</v>
      </c>
      <c r="T13" s="29">
        <v>1738.456938</v>
      </c>
      <c r="U13" s="16">
        <f t="shared" si="3"/>
        <v>-0.65680364680756886</v>
      </c>
      <c r="V13" s="21">
        <f t="shared" si="4"/>
        <v>-3.7957403808871359</v>
      </c>
    </row>
    <row r="14" spans="1:22" ht="15" x14ac:dyDescent="0.2">
      <c r="A14" s="23" t="s">
        <v>9</v>
      </c>
      <c r="B14" s="24" t="s">
        <v>73</v>
      </c>
      <c r="C14" s="24" t="s">
        <v>25</v>
      </c>
      <c r="D14" s="24" t="s">
        <v>60</v>
      </c>
      <c r="E14" s="24" t="s">
        <v>61</v>
      </c>
      <c r="F14" s="24" t="s">
        <v>62</v>
      </c>
      <c r="G14" s="24" t="s">
        <v>63</v>
      </c>
      <c r="H14" s="27" t="s">
        <v>64</v>
      </c>
      <c r="I14" s="28">
        <v>0</v>
      </c>
      <c r="J14" s="25">
        <v>27.515936</v>
      </c>
      <c r="K14" s="26">
        <v>27.515936</v>
      </c>
      <c r="L14" s="25">
        <v>0</v>
      </c>
      <c r="M14" s="25">
        <v>136.40314499999999</v>
      </c>
      <c r="N14" s="29">
        <v>136.40314499999999</v>
      </c>
      <c r="O14" s="28">
        <v>0</v>
      </c>
      <c r="P14" s="25">
        <v>43.878995000000003</v>
      </c>
      <c r="Q14" s="26">
        <v>43.878995000000003</v>
      </c>
      <c r="R14" s="25">
        <v>0</v>
      </c>
      <c r="S14" s="25">
        <v>136.28231099999999</v>
      </c>
      <c r="T14" s="29">
        <v>136.28231099999999</v>
      </c>
      <c r="U14" s="16">
        <f t="shared" si="3"/>
        <v>-37.291325838251311</v>
      </c>
      <c r="V14" s="21">
        <f t="shared" si="4"/>
        <v>8.8664478253530632E-2</v>
      </c>
    </row>
    <row r="15" spans="1:22" ht="15" x14ac:dyDescent="0.2">
      <c r="A15" s="23" t="s">
        <v>9</v>
      </c>
      <c r="B15" s="24" t="s">
        <v>39</v>
      </c>
      <c r="C15" s="24" t="s">
        <v>25</v>
      </c>
      <c r="D15" s="24" t="s">
        <v>74</v>
      </c>
      <c r="E15" s="24" t="s">
        <v>75</v>
      </c>
      <c r="F15" s="24" t="s">
        <v>43</v>
      </c>
      <c r="G15" s="24" t="s">
        <v>76</v>
      </c>
      <c r="H15" s="27" t="s">
        <v>77</v>
      </c>
      <c r="I15" s="28">
        <v>0</v>
      </c>
      <c r="J15" s="25">
        <v>0</v>
      </c>
      <c r="K15" s="26">
        <v>0</v>
      </c>
      <c r="L15" s="25">
        <v>43.25</v>
      </c>
      <c r="M15" s="25">
        <v>8.2322120000000005</v>
      </c>
      <c r="N15" s="29">
        <v>51.482211999999997</v>
      </c>
      <c r="O15" s="28">
        <v>0</v>
      </c>
      <c r="P15" s="25">
        <v>0</v>
      </c>
      <c r="Q15" s="26">
        <v>0</v>
      </c>
      <c r="R15" s="25">
        <v>130.28112400000001</v>
      </c>
      <c r="S15" s="25">
        <v>28.482659999999999</v>
      </c>
      <c r="T15" s="29">
        <v>158.76378399999999</v>
      </c>
      <c r="U15" s="15" t="s">
        <v>18</v>
      </c>
      <c r="V15" s="21">
        <f t="shared" si="4"/>
        <v>-67.573075733695035</v>
      </c>
    </row>
    <row r="16" spans="1:22" ht="15" x14ac:dyDescent="0.2">
      <c r="A16" s="23" t="s">
        <v>9</v>
      </c>
      <c r="B16" s="24" t="s">
        <v>39</v>
      </c>
      <c r="C16" s="24" t="s">
        <v>25</v>
      </c>
      <c r="D16" s="24" t="s">
        <v>78</v>
      </c>
      <c r="E16" s="24" t="s">
        <v>79</v>
      </c>
      <c r="F16" s="24" t="s">
        <v>43</v>
      </c>
      <c r="G16" s="24" t="s">
        <v>80</v>
      </c>
      <c r="H16" s="27" t="s">
        <v>81</v>
      </c>
      <c r="I16" s="28">
        <v>0</v>
      </c>
      <c r="J16" s="25">
        <v>0</v>
      </c>
      <c r="K16" s="26">
        <v>0</v>
      </c>
      <c r="L16" s="25">
        <v>2223.2433000000001</v>
      </c>
      <c r="M16" s="25">
        <v>0</v>
      </c>
      <c r="N16" s="29">
        <v>2223.2433000000001</v>
      </c>
      <c r="O16" s="28">
        <v>426.30720000000002</v>
      </c>
      <c r="P16" s="25">
        <v>0</v>
      </c>
      <c r="Q16" s="26">
        <v>426.30720000000002</v>
      </c>
      <c r="R16" s="25">
        <v>2236.9715000000001</v>
      </c>
      <c r="S16" s="25">
        <v>0</v>
      </c>
      <c r="T16" s="29">
        <v>2236.9715000000001</v>
      </c>
      <c r="U16" s="15" t="s">
        <v>18</v>
      </c>
      <c r="V16" s="21">
        <f t="shared" si="4"/>
        <v>-0.61369579362097193</v>
      </c>
    </row>
    <row r="17" spans="1:22" ht="15" x14ac:dyDescent="0.2">
      <c r="A17" s="23" t="s">
        <v>9</v>
      </c>
      <c r="B17" s="24" t="s">
        <v>39</v>
      </c>
      <c r="C17" s="24" t="s">
        <v>25</v>
      </c>
      <c r="D17" s="24" t="s">
        <v>82</v>
      </c>
      <c r="E17" s="24" t="s">
        <v>83</v>
      </c>
      <c r="F17" s="24" t="s">
        <v>48</v>
      </c>
      <c r="G17" s="24" t="s">
        <v>84</v>
      </c>
      <c r="H17" s="27" t="s">
        <v>85</v>
      </c>
      <c r="I17" s="28">
        <v>0</v>
      </c>
      <c r="J17" s="25">
        <v>123.65528</v>
      </c>
      <c r="K17" s="26">
        <v>123.65528</v>
      </c>
      <c r="L17" s="25">
        <v>0</v>
      </c>
      <c r="M17" s="25">
        <v>862.66417999999999</v>
      </c>
      <c r="N17" s="29">
        <v>862.66417999999999</v>
      </c>
      <c r="O17" s="28">
        <v>0</v>
      </c>
      <c r="P17" s="25">
        <v>92.763300000000001</v>
      </c>
      <c r="Q17" s="26">
        <v>92.763300000000001</v>
      </c>
      <c r="R17" s="25">
        <v>0</v>
      </c>
      <c r="S17" s="25">
        <v>919.13918999999999</v>
      </c>
      <c r="T17" s="29">
        <v>919.13918999999999</v>
      </c>
      <c r="U17" s="16">
        <f t="shared" si="3"/>
        <v>33.301941608373141</v>
      </c>
      <c r="V17" s="21">
        <f t="shared" si="4"/>
        <v>-6.1443370726037667</v>
      </c>
    </row>
    <row r="18" spans="1:22" ht="15" x14ac:dyDescent="0.2">
      <c r="A18" s="23" t="s">
        <v>9</v>
      </c>
      <c r="B18" s="24" t="s">
        <v>39</v>
      </c>
      <c r="C18" s="24" t="s">
        <v>25</v>
      </c>
      <c r="D18" s="24" t="s">
        <v>86</v>
      </c>
      <c r="E18" s="24" t="s">
        <v>87</v>
      </c>
      <c r="F18" s="24" t="s">
        <v>26</v>
      </c>
      <c r="G18" s="24" t="s">
        <v>27</v>
      </c>
      <c r="H18" s="27" t="s">
        <v>27</v>
      </c>
      <c r="I18" s="28">
        <v>245.49227999999999</v>
      </c>
      <c r="J18" s="25">
        <v>29.533874999999998</v>
      </c>
      <c r="K18" s="26">
        <v>275.02615500000002</v>
      </c>
      <c r="L18" s="25">
        <v>1757.151468</v>
      </c>
      <c r="M18" s="25">
        <v>263.75147700000002</v>
      </c>
      <c r="N18" s="29">
        <v>2020.902945</v>
      </c>
      <c r="O18" s="28">
        <v>225.7792</v>
      </c>
      <c r="P18" s="25">
        <v>38.227690000000003</v>
      </c>
      <c r="Q18" s="26">
        <v>264.00689</v>
      </c>
      <c r="R18" s="25">
        <v>1741.484095</v>
      </c>
      <c r="S18" s="25">
        <v>258.62998299999998</v>
      </c>
      <c r="T18" s="29">
        <v>2000.1140780000001</v>
      </c>
      <c r="U18" s="16">
        <f t="shared" si="3"/>
        <v>4.1738550838578581</v>
      </c>
      <c r="V18" s="21">
        <f t="shared" si="4"/>
        <v>1.0393840645723351</v>
      </c>
    </row>
    <row r="19" spans="1:22" ht="15" x14ac:dyDescent="0.2">
      <c r="A19" s="23" t="s">
        <v>9</v>
      </c>
      <c r="B19" s="24" t="s">
        <v>39</v>
      </c>
      <c r="C19" s="24" t="s">
        <v>25</v>
      </c>
      <c r="D19" s="24" t="s">
        <v>86</v>
      </c>
      <c r="E19" s="24" t="s">
        <v>88</v>
      </c>
      <c r="F19" s="24" t="s">
        <v>26</v>
      </c>
      <c r="G19" s="24" t="s">
        <v>27</v>
      </c>
      <c r="H19" s="27" t="s">
        <v>88</v>
      </c>
      <c r="I19" s="28">
        <v>136.95973499999999</v>
      </c>
      <c r="J19" s="25">
        <v>33.103870000000001</v>
      </c>
      <c r="K19" s="26">
        <v>170.063605</v>
      </c>
      <c r="L19" s="25">
        <v>692.70782799999995</v>
      </c>
      <c r="M19" s="25">
        <v>260.23665899999997</v>
      </c>
      <c r="N19" s="29">
        <v>952.94448699999998</v>
      </c>
      <c r="O19" s="28">
        <v>121.283232</v>
      </c>
      <c r="P19" s="25">
        <v>29.583666999999998</v>
      </c>
      <c r="Q19" s="26">
        <v>150.86689899999999</v>
      </c>
      <c r="R19" s="25">
        <v>692.44486300000005</v>
      </c>
      <c r="S19" s="25">
        <v>214.91487100000001</v>
      </c>
      <c r="T19" s="29">
        <v>907.359734</v>
      </c>
      <c r="U19" s="16">
        <f t="shared" si="3"/>
        <v>12.724266308410037</v>
      </c>
      <c r="V19" s="21">
        <f t="shared" si="4"/>
        <v>5.0238897861429654</v>
      </c>
    </row>
    <row r="20" spans="1:22" ht="15" x14ac:dyDescent="0.2">
      <c r="A20" s="23" t="s">
        <v>9</v>
      </c>
      <c r="B20" s="24" t="s">
        <v>39</v>
      </c>
      <c r="C20" s="24" t="s">
        <v>25</v>
      </c>
      <c r="D20" s="24" t="s">
        <v>86</v>
      </c>
      <c r="E20" s="24" t="s">
        <v>89</v>
      </c>
      <c r="F20" s="24" t="s">
        <v>26</v>
      </c>
      <c r="G20" s="24" t="s">
        <v>27</v>
      </c>
      <c r="H20" s="27" t="s">
        <v>27</v>
      </c>
      <c r="I20" s="28">
        <v>97.933471999999995</v>
      </c>
      <c r="J20" s="25">
        <v>17.854382000000001</v>
      </c>
      <c r="K20" s="26">
        <v>115.787854</v>
      </c>
      <c r="L20" s="25">
        <v>648.09371199999998</v>
      </c>
      <c r="M20" s="25">
        <v>147.52023700000001</v>
      </c>
      <c r="N20" s="29">
        <v>795.61394900000005</v>
      </c>
      <c r="O20" s="28">
        <v>84.129435000000001</v>
      </c>
      <c r="P20" s="25">
        <v>23.769577999999999</v>
      </c>
      <c r="Q20" s="26">
        <v>107.899013</v>
      </c>
      <c r="R20" s="25">
        <v>558.47873800000002</v>
      </c>
      <c r="S20" s="25">
        <v>108.74793699999999</v>
      </c>
      <c r="T20" s="29">
        <v>667.226675</v>
      </c>
      <c r="U20" s="16">
        <f t="shared" si="3"/>
        <v>7.3113189645210186</v>
      </c>
      <c r="V20" s="21">
        <f t="shared" si="4"/>
        <v>19.241927640258094</v>
      </c>
    </row>
    <row r="21" spans="1:22" ht="15" x14ac:dyDescent="0.2">
      <c r="A21" s="23" t="s">
        <v>9</v>
      </c>
      <c r="B21" s="24" t="s">
        <v>39</v>
      </c>
      <c r="C21" s="24" t="s">
        <v>25</v>
      </c>
      <c r="D21" s="24" t="s">
        <v>90</v>
      </c>
      <c r="E21" s="24" t="s">
        <v>91</v>
      </c>
      <c r="F21" s="24" t="s">
        <v>62</v>
      </c>
      <c r="G21" s="24" t="s">
        <v>62</v>
      </c>
      <c r="H21" s="27" t="s">
        <v>92</v>
      </c>
      <c r="I21" s="28">
        <v>973.73543800000004</v>
      </c>
      <c r="J21" s="25">
        <v>91.041588000000004</v>
      </c>
      <c r="K21" s="26">
        <v>1064.777026</v>
      </c>
      <c r="L21" s="25">
        <v>7159.7783879999997</v>
      </c>
      <c r="M21" s="25">
        <v>672.89530400000001</v>
      </c>
      <c r="N21" s="29">
        <v>7832.6736920000003</v>
      </c>
      <c r="O21" s="28">
        <v>605.40080999999998</v>
      </c>
      <c r="P21" s="25">
        <v>64.716916999999995</v>
      </c>
      <c r="Q21" s="26">
        <v>670.11772699999995</v>
      </c>
      <c r="R21" s="25">
        <v>6971.3771189999998</v>
      </c>
      <c r="S21" s="25">
        <v>624.30009900000005</v>
      </c>
      <c r="T21" s="29">
        <v>7595.6772179999998</v>
      </c>
      <c r="U21" s="16">
        <f t="shared" si="3"/>
        <v>58.894024601739872</v>
      </c>
      <c r="V21" s="21">
        <f t="shared" si="4"/>
        <v>3.1201493586164197</v>
      </c>
    </row>
    <row r="22" spans="1:22" ht="15" x14ac:dyDescent="0.2">
      <c r="A22" s="23" t="s">
        <v>9</v>
      </c>
      <c r="B22" s="24" t="s">
        <v>39</v>
      </c>
      <c r="C22" s="24" t="s">
        <v>25</v>
      </c>
      <c r="D22" s="24" t="s">
        <v>93</v>
      </c>
      <c r="E22" s="33" t="s">
        <v>94</v>
      </c>
      <c r="F22" s="24" t="s">
        <v>26</v>
      </c>
      <c r="G22" s="24" t="s">
        <v>27</v>
      </c>
      <c r="H22" s="27" t="s">
        <v>27</v>
      </c>
      <c r="I22" s="28">
        <v>1013.7101730000001</v>
      </c>
      <c r="J22" s="25">
        <v>0</v>
      </c>
      <c r="K22" s="26">
        <v>1013.7101730000001</v>
      </c>
      <c r="L22" s="25">
        <v>2996.7628709999999</v>
      </c>
      <c r="M22" s="25">
        <v>0</v>
      </c>
      <c r="N22" s="29">
        <v>2996.7628709999999</v>
      </c>
      <c r="O22" s="28">
        <v>116.72837</v>
      </c>
      <c r="P22" s="25">
        <v>0</v>
      </c>
      <c r="Q22" s="26">
        <v>116.72837</v>
      </c>
      <c r="R22" s="25">
        <v>3341.1362530000001</v>
      </c>
      <c r="S22" s="25">
        <v>0</v>
      </c>
      <c r="T22" s="29">
        <v>3341.1362530000001</v>
      </c>
      <c r="U22" s="15" t="s">
        <v>18</v>
      </c>
      <c r="V22" s="21">
        <f t="shared" si="4"/>
        <v>-10.30707387915677</v>
      </c>
    </row>
    <row r="23" spans="1:22" ht="15" x14ac:dyDescent="0.2">
      <c r="A23" s="23" t="s">
        <v>9</v>
      </c>
      <c r="B23" s="24" t="s">
        <v>39</v>
      </c>
      <c r="C23" s="24" t="s">
        <v>25</v>
      </c>
      <c r="D23" s="24" t="s">
        <v>95</v>
      </c>
      <c r="E23" s="24" t="s">
        <v>96</v>
      </c>
      <c r="F23" s="24" t="s">
        <v>52</v>
      </c>
      <c r="G23" s="24" t="s">
        <v>52</v>
      </c>
      <c r="H23" s="27" t="s">
        <v>97</v>
      </c>
      <c r="I23" s="28">
        <v>1541.33205</v>
      </c>
      <c r="J23" s="25">
        <v>59.728265</v>
      </c>
      <c r="K23" s="26">
        <v>1601.0603149999999</v>
      </c>
      <c r="L23" s="25">
        <v>1865.11212</v>
      </c>
      <c r="M23" s="25">
        <v>75.814858999999998</v>
      </c>
      <c r="N23" s="29">
        <v>1940.9269790000001</v>
      </c>
      <c r="O23" s="28">
        <v>0</v>
      </c>
      <c r="P23" s="25">
        <v>0</v>
      </c>
      <c r="Q23" s="26">
        <v>0</v>
      </c>
      <c r="R23" s="25">
        <v>0</v>
      </c>
      <c r="S23" s="25">
        <v>0</v>
      </c>
      <c r="T23" s="29">
        <v>0</v>
      </c>
      <c r="U23" s="15" t="s">
        <v>18</v>
      </c>
      <c r="V23" s="20" t="s">
        <v>18</v>
      </c>
    </row>
    <row r="24" spans="1:22" ht="15" x14ac:dyDescent="0.2">
      <c r="A24" s="23" t="s">
        <v>9</v>
      </c>
      <c r="B24" s="24" t="s">
        <v>39</v>
      </c>
      <c r="C24" s="24" t="s">
        <v>25</v>
      </c>
      <c r="D24" s="24" t="s">
        <v>95</v>
      </c>
      <c r="E24" s="24" t="s">
        <v>98</v>
      </c>
      <c r="F24" s="24" t="s">
        <v>43</v>
      </c>
      <c r="G24" s="24" t="s">
        <v>99</v>
      </c>
      <c r="H24" s="27" t="s">
        <v>100</v>
      </c>
      <c r="I24" s="28">
        <v>0</v>
      </c>
      <c r="J24" s="25">
        <v>0</v>
      </c>
      <c r="K24" s="26">
        <v>0</v>
      </c>
      <c r="L24" s="25">
        <v>0</v>
      </c>
      <c r="M24" s="25">
        <v>0</v>
      </c>
      <c r="N24" s="29">
        <v>0</v>
      </c>
      <c r="O24" s="28">
        <v>0</v>
      </c>
      <c r="P24" s="25">
        <v>0</v>
      </c>
      <c r="Q24" s="26">
        <v>0</v>
      </c>
      <c r="R24" s="25">
        <v>672.95781499999998</v>
      </c>
      <c r="S24" s="25">
        <v>70.643878000000001</v>
      </c>
      <c r="T24" s="29">
        <v>743.60169299999995</v>
      </c>
      <c r="U24" s="15" t="s">
        <v>18</v>
      </c>
      <c r="V24" s="20" t="s">
        <v>18</v>
      </c>
    </row>
    <row r="25" spans="1:22" ht="15" x14ac:dyDescent="0.2">
      <c r="A25" s="23" t="s">
        <v>9</v>
      </c>
      <c r="B25" s="24" t="s">
        <v>39</v>
      </c>
      <c r="C25" s="24" t="s">
        <v>40</v>
      </c>
      <c r="D25" s="24" t="s">
        <v>101</v>
      </c>
      <c r="E25" s="24" t="s">
        <v>102</v>
      </c>
      <c r="F25" s="24" t="s">
        <v>48</v>
      </c>
      <c r="G25" s="24" t="s">
        <v>49</v>
      </c>
      <c r="H25" s="27" t="s">
        <v>49</v>
      </c>
      <c r="I25" s="28">
        <v>0</v>
      </c>
      <c r="J25" s="25">
        <v>0</v>
      </c>
      <c r="K25" s="26">
        <v>0</v>
      </c>
      <c r="L25" s="25">
        <v>0</v>
      </c>
      <c r="M25" s="25">
        <v>103.973517</v>
      </c>
      <c r="N25" s="29">
        <v>103.973517</v>
      </c>
      <c r="O25" s="28">
        <v>0</v>
      </c>
      <c r="P25" s="25">
        <v>43.941544999999998</v>
      </c>
      <c r="Q25" s="26">
        <v>43.941544999999998</v>
      </c>
      <c r="R25" s="25">
        <v>0</v>
      </c>
      <c r="S25" s="25">
        <v>127.94282699999999</v>
      </c>
      <c r="T25" s="29">
        <v>127.94282699999999</v>
      </c>
      <c r="U25" s="15" t="s">
        <v>18</v>
      </c>
      <c r="V25" s="21">
        <f t="shared" si="4"/>
        <v>-18.734391416878726</v>
      </c>
    </row>
    <row r="26" spans="1:22" ht="15" x14ac:dyDescent="0.2">
      <c r="A26" s="23" t="s">
        <v>9</v>
      </c>
      <c r="B26" s="24" t="s">
        <v>39</v>
      </c>
      <c r="C26" s="24" t="s">
        <v>25</v>
      </c>
      <c r="D26" s="24" t="s">
        <v>103</v>
      </c>
      <c r="E26" s="24" t="s">
        <v>104</v>
      </c>
      <c r="F26" s="24" t="s">
        <v>105</v>
      </c>
      <c r="G26" s="24" t="s">
        <v>106</v>
      </c>
      <c r="H26" s="27" t="s">
        <v>107</v>
      </c>
      <c r="I26" s="28">
        <v>1255.1422</v>
      </c>
      <c r="J26" s="25">
        <v>191.39949999999999</v>
      </c>
      <c r="K26" s="26">
        <v>1446.5417</v>
      </c>
      <c r="L26" s="25">
        <v>9294.1070999999993</v>
      </c>
      <c r="M26" s="25">
        <v>1912.0112999999999</v>
      </c>
      <c r="N26" s="29">
        <v>11206.118399999999</v>
      </c>
      <c r="O26" s="28">
        <v>699.44780000000003</v>
      </c>
      <c r="P26" s="25">
        <v>181.53800000000001</v>
      </c>
      <c r="Q26" s="26">
        <v>880.98580000000004</v>
      </c>
      <c r="R26" s="25">
        <v>6332.5397000000003</v>
      </c>
      <c r="S26" s="25">
        <v>1381.0381</v>
      </c>
      <c r="T26" s="29">
        <v>7713.5778</v>
      </c>
      <c r="U26" s="16">
        <f t="shared" si="3"/>
        <v>64.19580202087252</v>
      </c>
      <c r="V26" s="21">
        <f t="shared" si="4"/>
        <v>45.277829439926045</v>
      </c>
    </row>
    <row r="27" spans="1:22" ht="15" x14ac:dyDescent="0.2">
      <c r="A27" s="23" t="s">
        <v>9</v>
      </c>
      <c r="B27" s="24" t="s">
        <v>39</v>
      </c>
      <c r="C27" s="24" t="s">
        <v>25</v>
      </c>
      <c r="D27" s="24" t="s">
        <v>103</v>
      </c>
      <c r="E27" s="24" t="s">
        <v>108</v>
      </c>
      <c r="F27" s="24" t="s">
        <v>62</v>
      </c>
      <c r="G27" s="24" t="s">
        <v>62</v>
      </c>
      <c r="H27" s="27" t="s">
        <v>109</v>
      </c>
      <c r="I27" s="28">
        <v>1184.5755999999999</v>
      </c>
      <c r="J27" s="25">
        <v>114.7753</v>
      </c>
      <c r="K27" s="26">
        <v>1299.3508999999999</v>
      </c>
      <c r="L27" s="25">
        <v>9241.1750599999996</v>
      </c>
      <c r="M27" s="25">
        <v>794.74105999999995</v>
      </c>
      <c r="N27" s="29">
        <v>10035.91612</v>
      </c>
      <c r="O27" s="28">
        <v>630.59799999999996</v>
      </c>
      <c r="P27" s="25">
        <v>70.156999999999996</v>
      </c>
      <c r="Q27" s="26">
        <v>700.755</v>
      </c>
      <c r="R27" s="25">
        <v>5181.5947999999999</v>
      </c>
      <c r="S27" s="25">
        <v>648.66189999999995</v>
      </c>
      <c r="T27" s="29">
        <v>5830.2566999999999</v>
      </c>
      <c r="U27" s="16">
        <f t="shared" si="3"/>
        <v>85.421566738731784</v>
      </c>
      <c r="V27" s="21">
        <f t="shared" si="4"/>
        <v>72.135064310290147</v>
      </c>
    </row>
    <row r="28" spans="1:22" ht="15" x14ac:dyDescent="0.2">
      <c r="A28" s="23" t="s">
        <v>9</v>
      </c>
      <c r="B28" s="24" t="s">
        <v>39</v>
      </c>
      <c r="C28" s="24" t="s">
        <v>25</v>
      </c>
      <c r="D28" s="24" t="s">
        <v>110</v>
      </c>
      <c r="E28" s="33" t="s">
        <v>111</v>
      </c>
      <c r="F28" s="24" t="s">
        <v>112</v>
      </c>
      <c r="G28" s="24" t="s">
        <v>113</v>
      </c>
      <c r="H28" s="27" t="s">
        <v>111</v>
      </c>
      <c r="I28" s="28">
        <v>125.131804</v>
      </c>
      <c r="J28" s="25">
        <v>40.421017999999997</v>
      </c>
      <c r="K28" s="26">
        <v>165.55282199999999</v>
      </c>
      <c r="L28" s="25">
        <v>1325.0812490000001</v>
      </c>
      <c r="M28" s="25">
        <v>342.02374200000003</v>
      </c>
      <c r="N28" s="29">
        <v>1667.1049909999999</v>
      </c>
      <c r="O28" s="28">
        <v>178.52879300000001</v>
      </c>
      <c r="P28" s="25">
        <v>22.231266999999999</v>
      </c>
      <c r="Q28" s="26">
        <v>200.76006000000001</v>
      </c>
      <c r="R28" s="25">
        <v>1376.7008980000001</v>
      </c>
      <c r="S28" s="25">
        <v>177.01159699999999</v>
      </c>
      <c r="T28" s="29">
        <v>1553.712495</v>
      </c>
      <c r="U28" s="16">
        <f t="shared" si="3"/>
        <v>-17.536973240593777</v>
      </c>
      <c r="V28" s="21">
        <f t="shared" si="4"/>
        <v>7.2981646453194049</v>
      </c>
    </row>
    <row r="29" spans="1:22" ht="15" x14ac:dyDescent="0.2">
      <c r="A29" s="23" t="s">
        <v>9</v>
      </c>
      <c r="B29" s="24" t="s">
        <v>39</v>
      </c>
      <c r="C29" s="24" t="s">
        <v>25</v>
      </c>
      <c r="D29" s="24" t="s">
        <v>110</v>
      </c>
      <c r="E29" s="24" t="s">
        <v>114</v>
      </c>
      <c r="F29" s="24" t="s">
        <v>62</v>
      </c>
      <c r="G29" s="24" t="s">
        <v>62</v>
      </c>
      <c r="H29" s="27" t="s">
        <v>115</v>
      </c>
      <c r="I29" s="28">
        <v>0</v>
      </c>
      <c r="J29" s="25">
        <v>0</v>
      </c>
      <c r="K29" s="26">
        <v>0</v>
      </c>
      <c r="L29" s="25">
        <v>0</v>
      </c>
      <c r="M29" s="25">
        <v>0</v>
      </c>
      <c r="N29" s="29">
        <v>0</v>
      </c>
      <c r="O29" s="28">
        <v>0</v>
      </c>
      <c r="P29" s="25">
        <v>0</v>
      </c>
      <c r="Q29" s="26">
        <v>0</v>
      </c>
      <c r="R29" s="25">
        <v>486.58337999999998</v>
      </c>
      <c r="S29" s="25">
        <v>71.418475999999998</v>
      </c>
      <c r="T29" s="29">
        <v>558.00185599999998</v>
      </c>
      <c r="U29" s="15" t="s">
        <v>18</v>
      </c>
      <c r="V29" s="20" t="s">
        <v>18</v>
      </c>
    </row>
    <row r="30" spans="1:22" ht="15" x14ac:dyDescent="0.2">
      <c r="A30" s="23" t="s">
        <v>9</v>
      </c>
      <c r="B30" s="24" t="s">
        <v>39</v>
      </c>
      <c r="C30" s="24" t="s">
        <v>25</v>
      </c>
      <c r="D30" s="24" t="s">
        <v>116</v>
      </c>
      <c r="E30" s="33" t="s">
        <v>117</v>
      </c>
      <c r="F30" s="24" t="s">
        <v>118</v>
      </c>
      <c r="G30" s="24" t="s">
        <v>119</v>
      </c>
      <c r="H30" s="27" t="s">
        <v>120</v>
      </c>
      <c r="I30" s="28">
        <v>946.45907999999997</v>
      </c>
      <c r="J30" s="25">
        <v>41.297420000000002</v>
      </c>
      <c r="K30" s="26">
        <v>987.75649999999996</v>
      </c>
      <c r="L30" s="25">
        <v>7672.0329899999997</v>
      </c>
      <c r="M30" s="25">
        <v>320.03649999999999</v>
      </c>
      <c r="N30" s="29">
        <v>7992.0694899999999</v>
      </c>
      <c r="O30" s="28">
        <v>886.83870999999999</v>
      </c>
      <c r="P30" s="25">
        <v>37.101950000000002</v>
      </c>
      <c r="Q30" s="26">
        <v>923.94065999999998</v>
      </c>
      <c r="R30" s="25">
        <v>9469.0841400000008</v>
      </c>
      <c r="S30" s="25">
        <v>348.13582000000002</v>
      </c>
      <c r="T30" s="29">
        <v>9817.2199600000004</v>
      </c>
      <c r="U30" s="16">
        <f t="shared" si="3"/>
        <v>6.9069197582450892</v>
      </c>
      <c r="V30" s="21">
        <f t="shared" si="4"/>
        <v>-18.59131686400557</v>
      </c>
    </row>
    <row r="31" spans="1:22" ht="15" x14ac:dyDescent="0.2">
      <c r="A31" s="23" t="s">
        <v>9</v>
      </c>
      <c r="B31" s="24" t="s">
        <v>39</v>
      </c>
      <c r="C31" s="24" t="s">
        <v>25</v>
      </c>
      <c r="D31" s="24" t="s">
        <v>121</v>
      </c>
      <c r="E31" s="24" t="s">
        <v>122</v>
      </c>
      <c r="F31" s="24" t="s">
        <v>26</v>
      </c>
      <c r="G31" s="24" t="s">
        <v>123</v>
      </c>
      <c r="H31" s="27" t="s">
        <v>124</v>
      </c>
      <c r="I31" s="28">
        <v>22.906849000000001</v>
      </c>
      <c r="J31" s="25">
        <v>5.5871279999999999</v>
      </c>
      <c r="K31" s="26">
        <v>28.493977000000001</v>
      </c>
      <c r="L31" s="25">
        <v>958.83267599999999</v>
      </c>
      <c r="M31" s="25">
        <v>191.34995699999999</v>
      </c>
      <c r="N31" s="29">
        <v>1150.1826329999999</v>
      </c>
      <c r="O31" s="28">
        <v>74.275040000000004</v>
      </c>
      <c r="P31" s="25">
        <v>12.181380000000001</v>
      </c>
      <c r="Q31" s="26">
        <v>86.456419999999994</v>
      </c>
      <c r="R31" s="25">
        <v>626.56351500000005</v>
      </c>
      <c r="S31" s="25">
        <v>143.46254099999999</v>
      </c>
      <c r="T31" s="29">
        <v>770.02605600000004</v>
      </c>
      <c r="U31" s="16">
        <f t="shared" si="3"/>
        <v>-67.042381583692688</v>
      </c>
      <c r="V31" s="21">
        <f t="shared" si="4"/>
        <v>49.369313419700674</v>
      </c>
    </row>
    <row r="32" spans="1:22" ht="15" x14ac:dyDescent="0.2">
      <c r="A32" s="23" t="s">
        <v>9</v>
      </c>
      <c r="B32" s="24" t="s">
        <v>39</v>
      </c>
      <c r="C32" s="24" t="s">
        <v>25</v>
      </c>
      <c r="D32" s="24" t="s">
        <v>121</v>
      </c>
      <c r="E32" s="33" t="s">
        <v>125</v>
      </c>
      <c r="F32" s="24" t="s">
        <v>26</v>
      </c>
      <c r="G32" s="24" t="s">
        <v>123</v>
      </c>
      <c r="H32" s="27" t="s">
        <v>126</v>
      </c>
      <c r="I32" s="28">
        <v>25.617963</v>
      </c>
      <c r="J32" s="25">
        <v>5.3981310000000002</v>
      </c>
      <c r="K32" s="26">
        <v>31.016093999999999</v>
      </c>
      <c r="L32" s="25">
        <v>604.05955100000006</v>
      </c>
      <c r="M32" s="25">
        <v>113.79414199999999</v>
      </c>
      <c r="N32" s="29">
        <v>717.85369300000002</v>
      </c>
      <c r="O32" s="28">
        <v>95.224239999999995</v>
      </c>
      <c r="P32" s="25">
        <v>20.025359999999999</v>
      </c>
      <c r="Q32" s="26">
        <v>115.2496</v>
      </c>
      <c r="R32" s="25">
        <v>401.48590799999999</v>
      </c>
      <c r="S32" s="25">
        <v>102.81042100000001</v>
      </c>
      <c r="T32" s="29">
        <v>504.29632900000001</v>
      </c>
      <c r="U32" s="16">
        <f t="shared" si="3"/>
        <v>-73.087894448223679</v>
      </c>
      <c r="V32" s="21">
        <f t="shared" si="4"/>
        <v>42.347594404162315</v>
      </c>
    </row>
    <row r="33" spans="1:22" ht="15" x14ac:dyDescent="0.2">
      <c r="A33" s="23" t="s">
        <v>9</v>
      </c>
      <c r="B33" s="24" t="s">
        <v>39</v>
      </c>
      <c r="C33" s="24" t="s">
        <v>25</v>
      </c>
      <c r="D33" s="24" t="s">
        <v>121</v>
      </c>
      <c r="E33" s="24" t="s">
        <v>127</v>
      </c>
      <c r="F33" s="24" t="s">
        <v>26</v>
      </c>
      <c r="G33" s="24" t="s">
        <v>128</v>
      </c>
      <c r="H33" s="27" t="s">
        <v>129</v>
      </c>
      <c r="I33" s="28">
        <v>1.4312480000000001</v>
      </c>
      <c r="J33" s="25">
        <v>0.33149299999999998</v>
      </c>
      <c r="K33" s="26">
        <v>1.7627409999999999</v>
      </c>
      <c r="L33" s="25">
        <v>2.9661379999999999</v>
      </c>
      <c r="M33" s="25">
        <v>0.63931700000000002</v>
      </c>
      <c r="N33" s="29">
        <v>3.6054550000000001</v>
      </c>
      <c r="O33" s="28">
        <v>8.6319999999999997</v>
      </c>
      <c r="P33" s="25">
        <v>0.89639999999999997</v>
      </c>
      <c r="Q33" s="26">
        <v>9.5283999999999995</v>
      </c>
      <c r="R33" s="25">
        <v>72.712102000000002</v>
      </c>
      <c r="S33" s="25">
        <v>14.694584000000001</v>
      </c>
      <c r="T33" s="29">
        <v>87.406685999999993</v>
      </c>
      <c r="U33" s="16">
        <f t="shared" si="3"/>
        <v>-81.500136434238698</v>
      </c>
      <c r="V33" s="21">
        <f t="shared" si="4"/>
        <v>-95.87508099780834</v>
      </c>
    </row>
    <row r="34" spans="1:22" ht="15" x14ac:dyDescent="0.2">
      <c r="A34" s="23" t="s">
        <v>9</v>
      </c>
      <c r="B34" s="24" t="s">
        <v>39</v>
      </c>
      <c r="C34" s="24" t="s">
        <v>25</v>
      </c>
      <c r="D34" s="24" t="s">
        <v>130</v>
      </c>
      <c r="E34" s="33" t="s">
        <v>131</v>
      </c>
      <c r="F34" s="24" t="s">
        <v>66</v>
      </c>
      <c r="G34" s="24" t="s">
        <v>132</v>
      </c>
      <c r="H34" s="27" t="s">
        <v>133</v>
      </c>
      <c r="I34" s="28">
        <v>167.15174999999999</v>
      </c>
      <c r="J34" s="25">
        <v>18.162303999999999</v>
      </c>
      <c r="K34" s="26">
        <v>185.314054</v>
      </c>
      <c r="L34" s="25">
        <v>1701.4858059999999</v>
      </c>
      <c r="M34" s="25">
        <v>122.993888</v>
      </c>
      <c r="N34" s="29">
        <v>1824.4796940000001</v>
      </c>
      <c r="O34" s="28">
        <v>188.53855200000001</v>
      </c>
      <c r="P34" s="25">
        <v>13.792856</v>
      </c>
      <c r="Q34" s="26">
        <v>202.33140800000001</v>
      </c>
      <c r="R34" s="25">
        <v>1045.7908649999999</v>
      </c>
      <c r="S34" s="25">
        <v>99.036823999999996</v>
      </c>
      <c r="T34" s="29">
        <v>1144.827689</v>
      </c>
      <c r="U34" s="16">
        <f t="shared" si="3"/>
        <v>-8.4106339041539293</v>
      </c>
      <c r="V34" s="21">
        <f t="shared" si="4"/>
        <v>59.367187877301618</v>
      </c>
    </row>
    <row r="35" spans="1:22" ht="15" x14ac:dyDescent="0.2">
      <c r="A35" s="23" t="s">
        <v>9</v>
      </c>
      <c r="B35" s="24" t="s">
        <v>39</v>
      </c>
      <c r="C35" s="24" t="s">
        <v>25</v>
      </c>
      <c r="D35" s="24" t="s">
        <v>134</v>
      </c>
      <c r="E35" s="33" t="s">
        <v>135</v>
      </c>
      <c r="F35" s="24" t="s">
        <v>43</v>
      </c>
      <c r="G35" s="24" t="s">
        <v>136</v>
      </c>
      <c r="H35" s="27" t="s">
        <v>137</v>
      </c>
      <c r="I35" s="28">
        <v>312.42</v>
      </c>
      <c r="J35" s="25">
        <v>43.438400000000001</v>
      </c>
      <c r="K35" s="26">
        <v>355.85840000000002</v>
      </c>
      <c r="L35" s="25">
        <v>3442.819</v>
      </c>
      <c r="M35" s="25">
        <v>455.38310000000001</v>
      </c>
      <c r="N35" s="29">
        <v>3898.2021</v>
      </c>
      <c r="O35" s="28">
        <v>470.00799999999998</v>
      </c>
      <c r="P35" s="25">
        <v>42.832999999999998</v>
      </c>
      <c r="Q35" s="26">
        <v>512.84100000000001</v>
      </c>
      <c r="R35" s="25">
        <v>3690.326</v>
      </c>
      <c r="S35" s="25">
        <v>458.94369999999998</v>
      </c>
      <c r="T35" s="29">
        <v>4149.2696999999998</v>
      </c>
      <c r="U35" s="16">
        <f t="shared" si="3"/>
        <v>-30.610384115154599</v>
      </c>
      <c r="V35" s="21">
        <f t="shared" si="4"/>
        <v>-6.0508864969659566</v>
      </c>
    </row>
    <row r="36" spans="1:22" ht="15" x14ac:dyDescent="0.2">
      <c r="A36" s="23" t="s">
        <v>9</v>
      </c>
      <c r="B36" s="24" t="s">
        <v>39</v>
      </c>
      <c r="C36" s="24" t="s">
        <v>25</v>
      </c>
      <c r="D36" s="24" t="s">
        <v>134</v>
      </c>
      <c r="E36" s="33" t="s">
        <v>138</v>
      </c>
      <c r="F36" s="24" t="s">
        <v>43</v>
      </c>
      <c r="G36" s="24" t="s">
        <v>136</v>
      </c>
      <c r="H36" s="27" t="s">
        <v>139</v>
      </c>
      <c r="I36" s="28">
        <v>142.065</v>
      </c>
      <c r="J36" s="25">
        <v>30.216000000000001</v>
      </c>
      <c r="K36" s="26">
        <v>172.28100000000001</v>
      </c>
      <c r="L36" s="25">
        <v>1345.7149999999999</v>
      </c>
      <c r="M36" s="25">
        <v>383.62490000000003</v>
      </c>
      <c r="N36" s="29">
        <v>1729.3398999999999</v>
      </c>
      <c r="O36" s="28">
        <v>74.536000000000001</v>
      </c>
      <c r="P36" s="25">
        <v>37.591999999999999</v>
      </c>
      <c r="Q36" s="26">
        <v>112.128</v>
      </c>
      <c r="R36" s="25">
        <v>875.452</v>
      </c>
      <c r="S36" s="25">
        <v>349.524</v>
      </c>
      <c r="T36" s="29">
        <v>1224.9760000000001</v>
      </c>
      <c r="U36" s="16">
        <f t="shared" si="3"/>
        <v>53.64672517123288</v>
      </c>
      <c r="V36" s="21">
        <f t="shared" si="4"/>
        <v>41.173369927247535</v>
      </c>
    </row>
    <row r="37" spans="1:22" ht="15" x14ac:dyDescent="0.2">
      <c r="A37" s="23" t="s">
        <v>9</v>
      </c>
      <c r="B37" s="24" t="s">
        <v>39</v>
      </c>
      <c r="C37" s="24" t="s">
        <v>25</v>
      </c>
      <c r="D37" s="24" t="s">
        <v>134</v>
      </c>
      <c r="E37" s="33" t="s">
        <v>140</v>
      </c>
      <c r="F37" s="24" t="s">
        <v>43</v>
      </c>
      <c r="G37" s="24" t="s">
        <v>136</v>
      </c>
      <c r="H37" s="27" t="s">
        <v>137</v>
      </c>
      <c r="I37" s="28">
        <v>124.845</v>
      </c>
      <c r="J37" s="25">
        <v>17.416</v>
      </c>
      <c r="K37" s="26">
        <v>142.261</v>
      </c>
      <c r="L37" s="25">
        <v>1124.7619999999999</v>
      </c>
      <c r="M37" s="25">
        <v>153.39760000000001</v>
      </c>
      <c r="N37" s="29">
        <v>1278.1596</v>
      </c>
      <c r="O37" s="28">
        <v>167.55199999999999</v>
      </c>
      <c r="P37" s="25">
        <v>15.250999999999999</v>
      </c>
      <c r="Q37" s="26">
        <v>182.803</v>
      </c>
      <c r="R37" s="25">
        <v>1147.0360000000001</v>
      </c>
      <c r="S37" s="25">
        <v>140.20160000000001</v>
      </c>
      <c r="T37" s="29">
        <v>1287.2375999999999</v>
      </c>
      <c r="U37" s="16">
        <f t="shared" si="3"/>
        <v>-22.177973009195696</v>
      </c>
      <c r="V37" s="21">
        <f t="shared" si="4"/>
        <v>-0.70523110884890272</v>
      </c>
    </row>
    <row r="38" spans="1:22" ht="15" x14ac:dyDescent="0.2">
      <c r="A38" s="23" t="s">
        <v>9</v>
      </c>
      <c r="B38" s="24" t="s">
        <v>39</v>
      </c>
      <c r="C38" s="24" t="s">
        <v>25</v>
      </c>
      <c r="D38" s="24" t="s">
        <v>141</v>
      </c>
      <c r="E38" s="24" t="s">
        <v>142</v>
      </c>
      <c r="F38" s="24" t="s">
        <v>43</v>
      </c>
      <c r="G38" s="24" t="s">
        <v>143</v>
      </c>
      <c r="H38" s="27" t="s">
        <v>144</v>
      </c>
      <c r="I38" s="28">
        <v>0</v>
      </c>
      <c r="J38" s="25">
        <v>0</v>
      </c>
      <c r="K38" s="26">
        <v>0</v>
      </c>
      <c r="L38" s="25">
        <v>0</v>
      </c>
      <c r="M38" s="25">
        <v>0</v>
      </c>
      <c r="N38" s="29">
        <v>0</v>
      </c>
      <c r="O38" s="28">
        <v>0</v>
      </c>
      <c r="P38" s="25">
        <v>0</v>
      </c>
      <c r="Q38" s="26">
        <v>0</v>
      </c>
      <c r="R38" s="25">
        <v>10.445512000000001</v>
      </c>
      <c r="S38" s="25">
        <v>0</v>
      </c>
      <c r="T38" s="29">
        <v>10.445512000000001</v>
      </c>
      <c r="U38" s="15" t="s">
        <v>18</v>
      </c>
      <c r="V38" s="20" t="s">
        <v>18</v>
      </c>
    </row>
    <row r="39" spans="1:22" ht="15" x14ac:dyDescent="0.2">
      <c r="A39" s="23" t="s">
        <v>9</v>
      </c>
      <c r="B39" s="24" t="s">
        <v>39</v>
      </c>
      <c r="C39" s="24" t="s">
        <v>25</v>
      </c>
      <c r="D39" s="24" t="s">
        <v>145</v>
      </c>
      <c r="E39" s="24" t="s">
        <v>146</v>
      </c>
      <c r="F39" s="24" t="s">
        <v>147</v>
      </c>
      <c r="G39" s="24" t="s">
        <v>148</v>
      </c>
      <c r="H39" s="27" t="s">
        <v>149</v>
      </c>
      <c r="I39" s="28">
        <v>105.820042</v>
      </c>
      <c r="J39" s="25">
        <v>15.108962999999999</v>
      </c>
      <c r="K39" s="26">
        <v>120.929005</v>
      </c>
      <c r="L39" s="25">
        <v>1036.0734419999999</v>
      </c>
      <c r="M39" s="25">
        <v>118.75953</v>
      </c>
      <c r="N39" s="29">
        <v>1154.8329719999999</v>
      </c>
      <c r="O39" s="28">
        <v>130.54199499999999</v>
      </c>
      <c r="P39" s="25">
        <v>16.029243999999998</v>
      </c>
      <c r="Q39" s="26">
        <v>146.57123899999999</v>
      </c>
      <c r="R39" s="25">
        <v>1106.9572900000001</v>
      </c>
      <c r="S39" s="25">
        <v>135.80381700000001</v>
      </c>
      <c r="T39" s="29">
        <v>1242.761107</v>
      </c>
      <c r="U39" s="16">
        <f t="shared" si="3"/>
        <v>-17.494724186646181</v>
      </c>
      <c r="V39" s="21">
        <f t="shared" si="4"/>
        <v>-7.0752242329386039</v>
      </c>
    </row>
    <row r="40" spans="1:22" ht="15" x14ac:dyDescent="0.2">
      <c r="A40" s="23" t="s">
        <v>9</v>
      </c>
      <c r="B40" s="24" t="s">
        <v>39</v>
      </c>
      <c r="C40" s="24" t="s">
        <v>25</v>
      </c>
      <c r="D40" s="24" t="s">
        <v>145</v>
      </c>
      <c r="E40" s="24" t="s">
        <v>150</v>
      </c>
      <c r="F40" s="24" t="s">
        <v>147</v>
      </c>
      <c r="G40" s="24" t="s">
        <v>148</v>
      </c>
      <c r="H40" s="27" t="s">
        <v>151</v>
      </c>
      <c r="I40" s="28">
        <v>0</v>
      </c>
      <c r="J40" s="25">
        <v>0</v>
      </c>
      <c r="K40" s="26">
        <v>0</v>
      </c>
      <c r="L40" s="25">
        <v>0</v>
      </c>
      <c r="M40" s="25">
        <v>0</v>
      </c>
      <c r="N40" s="29">
        <v>0</v>
      </c>
      <c r="O40" s="28">
        <v>0</v>
      </c>
      <c r="P40" s="25">
        <v>0</v>
      </c>
      <c r="Q40" s="26">
        <v>0</v>
      </c>
      <c r="R40" s="25">
        <v>0</v>
      </c>
      <c r="S40" s="25">
        <v>20.603505999999999</v>
      </c>
      <c r="T40" s="29">
        <v>20.603505999999999</v>
      </c>
      <c r="U40" s="15" t="s">
        <v>18</v>
      </c>
      <c r="V40" s="20" t="s">
        <v>18</v>
      </c>
    </row>
    <row r="41" spans="1:22" ht="15" x14ac:dyDescent="0.2">
      <c r="A41" s="23" t="s">
        <v>9</v>
      </c>
      <c r="B41" s="24" t="s">
        <v>39</v>
      </c>
      <c r="C41" s="24" t="s">
        <v>40</v>
      </c>
      <c r="D41" s="24" t="s">
        <v>152</v>
      </c>
      <c r="E41" s="33" t="s">
        <v>153</v>
      </c>
      <c r="F41" s="24" t="s">
        <v>43</v>
      </c>
      <c r="G41" s="24" t="s">
        <v>143</v>
      </c>
      <c r="H41" s="27" t="s">
        <v>144</v>
      </c>
      <c r="I41" s="28">
        <v>2.2303999999999999</v>
      </c>
      <c r="J41" s="25">
        <v>0.3014</v>
      </c>
      <c r="K41" s="26">
        <v>2.5318000000000001</v>
      </c>
      <c r="L41" s="25">
        <v>45.659399999999998</v>
      </c>
      <c r="M41" s="25">
        <v>5.3726700000000003</v>
      </c>
      <c r="N41" s="29">
        <v>51.032069999999997</v>
      </c>
      <c r="O41" s="28">
        <v>6.3</v>
      </c>
      <c r="P41" s="25">
        <v>0.69299999999999995</v>
      </c>
      <c r="Q41" s="26">
        <v>6.9930000000000003</v>
      </c>
      <c r="R41" s="25">
        <v>56.7</v>
      </c>
      <c r="S41" s="25">
        <v>6.1740000000000004</v>
      </c>
      <c r="T41" s="29">
        <v>62.874000000000002</v>
      </c>
      <c r="U41" s="16">
        <f t="shared" si="3"/>
        <v>-63.795223795223798</v>
      </c>
      <c r="V41" s="21">
        <f t="shared" si="4"/>
        <v>-18.834383051817927</v>
      </c>
    </row>
    <row r="42" spans="1:22" ht="15" x14ac:dyDescent="0.2">
      <c r="A42" s="23" t="s">
        <v>9</v>
      </c>
      <c r="B42" s="24" t="s">
        <v>39</v>
      </c>
      <c r="C42" s="24" t="s">
        <v>25</v>
      </c>
      <c r="D42" s="24" t="s">
        <v>154</v>
      </c>
      <c r="E42" s="33" t="s">
        <v>155</v>
      </c>
      <c r="F42" s="24" t="s">
        <v>52</v>
      </c>
      <c r="G42" s="24" t="s">
        <v>53</v>
      </c>
      <c r="H42" s="27" t="s">
        <v>53</v>
      </c>
      <c r="I42" s="28">
        <v>0</v>
      </c>
      <c r="J42" s="25">
        <v>0</v>
      </c>
      <c r="K42" s="26">
        <v>0</v>
      </c>
      <c r="L42" s="25">
        <v>740.65328999999997</v>
      </c>
      <c r="M42" s="25">
        <v>8.2261500000000005</v>
      </c>
      <c r="N42" s="29">
        <v>748.87944000000005</v>
      </c>
      <c r="O42" s="28">
        <v>84.944969999999998</v>
      </c>
      <c r="P42" s="25">
        <v>0</v>
      </c>
      <c r="Q42" s="26">
        <v>84.944969999999998</v>
      </c>
      <c r="R42" s="25">
        <v>907.38207299999999</v>
      </c>
      <c r="S42" s="25">
        <v>0</v>
      </c>
      <c r="T42" s="29">
        <v>907.38207299999999</v>
      </c>
      <c r="U42" s="15" t="s">
        <v>18</v>
      </c>
      <c r="V42" s="21">
        <f t="shared" si="4"/>
        <v>-17.468124808324259</v>
      </c>
    </row>
    <row r="43" spans="1:22" ht="15" x14ac:dyDescent="0.2">
      <c r="A43" s="23" t="s">
        <v>9</v>
      </c>
      <c r="B43" s="24" t="s">
        <v>39</v>
      </c>
      <c r="C43" s="24" t="s">
        <v>40</v>
      </c>
      <c r="D43" s="24" t="s">
        <v>156</v>
      </c>
      <c r="E43" s="24" t="s">
        <v>157</v>
      </c>
      <c r="F43" s="24" t="s">
        <v>43</v>
      </c>
      <c r="G43" s="24" t="s">
        <v>99</v>
      </c>
      <c r="H43" s="27" t="s">
        <v>158</v>
      </c>
      <c r="I43" s="28">
        <v>0</v>
      </c>
      <c r="J43" s="25">
        <v>0</v>
      </c>
      <c r="K43" s="26">
        <v>0</v>
      </c>
      <c r="L43" s="25">
        <v>2019.330238</v>
      </c>
      <c r="M43" s="25">
        <v>61.202334999999998</v>
      </c>
      <c r="N43" s="29">
        <v>2080.5325739999998</v>
      </c>
      <c r="O43" s="28">
        <v>382.33392199999997</v>
      </c>
      <c r="P43" s="25">
        <v>14.097701000000001</v>
      </c>
      <c r="Q43" s="26">
        <v>396.431623</v>
      </c>
      <c r="R43" s="25">
        <v>1688.1407610000001</v>
      </c>
      <c r="S43" s="25">
        <v>46.718324000000003</v>
      </c>
      <c r="T43" s="29">
        <v>1734.8590850000001</v>
      </c>
      <c r="U43" s="15" t="s">
        <v>18</v>
      </c>
      <c r="V43" s="21">
        <f t="shared" si="4"/>
        <v>19.925162336743906</v>
      </c>
    </row>
    <row r="44" spans="1:22" ht="15" x14ac:dyDescent="0.2">
      <c r="A44" s="23" t="s">
        <v>9</v>
      </c>
      <c r="B44" s="24" t="s">
        <v>39</v>
      </c>
      <c r="C44" s="24" t="s">
        <v>25</v>
      </c>
      <c r="D44" s="24" t="s">
        <v>159</v>
      </c>
      <c r="E44" s="24" t="s">
        <v>160</v>
      </c>
      <c r="F44" s="24" t="s">
        <v>43</v>
      </c>
      <c r="G44" s="24" t="s">
        <v>161</v>
      </c>
      <c r="H44" s="27" t="s">
        <v>162</v>
      </c>
      <c r="I44" s="28">
        <v>0</v>
      </c>
      <c r="J44" s="25">
        <v>0</v>
      </c>
      <c r="K44" s="26">
        <v>0</v>
      </c>
      <c r="L44" s="25">
        <v>0</v>
      </c>
      <c r="M44" s="25">
        <v>0</v>
      </c>
      <c r="N44" s="29">
        <v>0</v>
      </c>
      <c r="O44" s="28">
        <v>0</v>
      </c>
      <c r="P44" s="25">
        <v>0</v>
      </c>
      <c r="Q44" s="26">
        <v>0</v>
      </c>
      <c r="R44" s="25">
        <v>0</v>
      </c>
      <c r="S44" s="25">
        <v>0.3</v>
      </c>
      <c r="T44" s="29">
        <v>0.3</v>
      </c>
      <c r="U44" s="15" t="s">
        <v>18</v>
      </c>
      <c r="V44" s="20" t="s">
        <v>18</v>
      </c>
    </row>
    <row r="45" spans="1:22" ht="15" x14ac:dyDescent="0.2">
      <c r="A45" s="23" t="s">
        <v>9</v>
      </c>
      <c r="B45" s="24" t="s">
        <v>39</v>
      </c>
      <c r="C45" s="24" t="s">
        <v>25</v>
      </c>
      <c r="D45" s="24" t="s">
        <v>163</v>
      </c>
      <c r="E45" s="24" t="s">
        <v>164</v>
      </c>
      <c r="F45" s="24" t="s">
        <v>62</v>
      </c>
      <c r="G45" s="24" t="s">
        <v>62</v>
      </c>
      <c r="H45" s="27" t="s">
        <v>165</v>
      </c>
      <c r="I45" s="28">
        <v>1042.7582030000001</v>
      </c>
      <c r="J45" s="25">
        <v>60.304485</v>
      </c>
      <c r="K45" s="26">
        <v>1103.062688</v>
      </c>
      <c r="L45" s="25">
        <v>6619.4236730000002</v>
      </c>
      <c r="M45" s="25">
        <v>477.698936</v>
      </c>
      <c r="N45" s="29">
        <v>7097.1226100000003</v>
      </c>
      <c r="O45" s="28">
        <v>1281.594112</v>
      </c>
      <c r="P45" s="25">
        <v>211.679922</v>
      </c>
      <c r="Q45" s="26">
        <v>1493.2740349999999</v>
      </c>
      <c r="R45" s="25">
        <v>14704.0803</v>
      </c>
      <c r="S45" s="25">
        <v>2595.8458999999998</v>
      </c>
      <c r="T45" s="29">
        <v>17299.926200000002</v>
      </c>
      <c r="U45" s="16">
        <f t="shared" si="3"/>
        <v>-26.131261768038438</v>
      </c>
      <c r="V45" s="21">
        <f t="shared" si="4"/>
        <v>-58.97599488025562</v>
      </c>
    </row>
    <row r="46" spans="1:22" ht="15" x14ac:dyDescent="0.2">
      <c r="A46" s="23" t="s">
        <v>9</v>
      </c>
      <c r="B46" s="24" t="s">
        <v>39</v>
      </c>
      <c r="C46" s="24" t="s">
        <v>25</v>
      </c>
      <c r="D46" s="24" t="s">
        <v>166</v>
      </c>
      <c r="E46" s="24" t="s">
        <v>167</v>
      </c>
      <c r="F46" s="24" t="s">
        <v>62</v>
      </c>
      <c r="G46" s="24" t="s">
        <v>62</v>
      </c>
      <c r="H46" s="27" t="s">
        <v>115</v>
      </c>
      <c r="I46" s="28">
        <v>2588.9155219999998</v>
      </c>
      <c r="J46" s="25">
        <v>172.125383</v>
      </c>
      <c r="K46" s="26">
        <v>2761.0409060000002</v>
      </c>
      <c r="L46" s="25">
        <v>19984.065663000001</v>
      </c>
      <c r="M46" s="25">
        <v>1297.269706</v>
      </c>
      <c r="N46" s="29">
        <v>21281.335369</v>
      </c>
      <c r="O46" s="28">
        <v>1668.8157839999999</v>
      </c>
      <c r="P46" s="25">
        <v>140.484779</v>
      </c>
      <c r="Q46" s="26">
        <v>1809.300563</v>
      </c>
      <c r="R46" s="25">
        <v>16510.928586999999</v>
      </c>
      <c r="S46" s="25">
        <v>1057.302852</v>
      </c>
      <c r="T46" s="29">
        <v>17568.231437999999</v>
      </c>
      <c r="U46" s="16">
        <f t="shared" si="3"/>
        <v>52.602666602939664</v>
      </c>
      <c r="V46" s="21">
        <f t="shared" si="4"/>
        <v>21.135331374156287</v>
      </c>
    </row>
    <row r="47" spans="1:22" ht="15" x14ac:dyDescent="0.2">
      <c r="A47" s="23" t="s">
        <v>9</v>
      </c>
      <c r="B47" s="24" t="s">
        <v>39</v>
      </c>
      <c r="C47" s="24" t="s">
        <v>25</v>
      </c>
      <c r="D47" s="24" t="s">
        <v>168</v>
      </c>
      <c r="E47" s="24" t="s">
        <v>169</v>
      </c>
      <c r="F47" s="24" t="s">
        <v>66</v>
      </c>
      <c r="G47" s="24" t="s">
        <v>170</v>
      </c>
      <c r="H47" s="27" t="s">
        <v>171</v>
      </c>
      <c r="I47" s="28">
        <v>705.24300000000005</v>
      </c>
      <c r="J47" s="25">
        <v>66.026600000000002</v>
      </c>
      <c r="K47" s="26">
        <v>771.26959999999997</v>
      </c>
      <c r="L47" s="25">
        <v>1350.107</v>
      </c>
      <c r="M47" s="25">
        <v>5629.5508</v>
      </c>
      <c r="N47" s="29">
        <v>6979.6578</v>
      </c>
      <c r="O47" s="28">
        <v>0</v>
      </c>
      <c r="P47" s="25">
        <v>839.09709999999995</v>
      </c>
      <c r="Q47" s="26">
        <v>839.09709999999995</v>
      </c>
      <c r="R47" s="25">
        <v>4564.5811000000003</v>
      </c>
      <c r="S47" s="25">
        <v>2044.9458</v>
      </c>
      <c r="T47" s="29">
        <v>6609.5268999999998</v>
      </c>
      <c r="U47" s="16">
        <f t="shared" si="3"/>
        <v>-8.0833910640377589</v>
      </c>
      <c r="V47" s="21">
        <f t="shared" si="4"/>
        <v>5.599960566012685</v>
      </c>
    </row>
    <row r="48" spans="1:22" ht="15" x14ac:dyDescent="0.2">
      <c r="A48" s="23" t="s">
        <v>9</v>
      </c>
      <c r="B48" s="24" t="s">
        <v>39</v>
      </c>
      <c r="C48" s="24" t="s">
        <v>25</v>
      </c>
      <c r="D48" s="24" t="s">
        <v>168</v>
      </c>
      <c r="E48" s="24" t="s">
        <v>172</v>
      </c>
      <c r="F48" s="24" t="s">
        <v>66</v>
      </c>
      <c r="G48" s="24" t="s">
        <v>67</v>
      </c>
      <c r="H48" s="27" t="s">
        <v>67</v>
      </c>
      <c r="I48" s="28">
        <v>222.0384</v>
      </c>
      <c r="J48" s="25">
        <v>109.0022</v>
      </c>
      <c r="K48" s="26">
        <v>331.04059999999998</v>
      </c>
      <c r="L48" s="25">
        <v>1769.9114</v>
      </c>
      <c r="M48" s="25">
        <v>785.25720000000001</v>
      </c>
      <c r="N48" s="29">
        <v>2555.1686</v>
      </c>
      <c r="O48" s="28">
        <v>125.52670000000001</v>
      </c>
      <c r="P48" s="25">
        <v>74.656899999999993</v>
      </c>
      <c r="Q48" s="26">
        <v>200.18360000000001</v>
      </c>
      <c r="R48" s="25">
        <v>2034.1221</v>
      </c>
      <c r="S48" s="25">
        <v>569.31622000000004</v>
      </c>
      <c r="T48" s="29">
        <v>2603.4383200000002</v>
      </c>
      <c r="U48" s="16">
        <f t="shared" si="3"/>
        <v>65.368491724596794</v>
      </c>
      <c r="V48" s="21">
        <f t="shared" si="4"/>
        <v>-1.8540758054141349</v>
      </c>
    </row>
    <row r="49" spans="1:22" ht="15" x14ac:dyDescent="0.2">
      <c r="A49" s="23" t="s">
        <v>9</v>
      </c>
      <c r="B49" s="24" t="s">
        <v>39</v>
      </c>
      <c r="C49" s="24" t="s">
        <v>25</v>
      </c>
      <c r="D49" s="24" t="s">
        <v>168</v>
      </c>
      <c r="E49" s="33" t="s">
        <v>173</v>
      </c>
      <c r="F49" s="24" t="s">
        <v>66</v>
      </c>
      <c r="G49" s="24" t="s">
        <v>170</v>
      </c>
      <c r="H49" s="27" t="s">
        <v>171</v>
      </c>
      <c r="I49" s="28">
        <v>10.406000000000001</v>
      </c>
      <c r="J49" s="25">
        <v>0.96519999999999995</v>
      </c>
      <c r="K49" s="26">
        <v>11.3712</v>
      </c>
      <c r="L49" s="25">
        <v>30.558</v>
      </c>
      <c r="M49" s="25">
        <v>194.2594</v>
      </c>
      <c r="N49" s="29">
        <v>224.81739999999999</v>
      </c>
      <c r="O49" s="28">
        <v>0</v>
      </c>
      <c r="P49" s="25">
        <v>32.8566</v>
      </c>
      <c r="Q49" s="26">
        <v>32.8566</v>
      </c>
      <c r="R49" s="25">
        <v>111.907</v>
      </c>
      <c r="S49" s="25">
        <v>63.2453</v>
      </c>
      <c r="T49" s="29">
        <v>175.1523</v>
      </c>
      <c r="U49" s="16">
        <f t="shared" si="3"/>
        <v>-65.391428206205148</v>
      </c>
      <c r="V49" s="21">
        <f t="shared" si="4"/>
        <v>28.355379860841111</v>
      </c>
    </row>
    <row r="50" spans="1:22" ht="15" x14ac:dyDescent="0.2">
      <c r="A50" s="23" t="s">
        <v>9</v>
      </c>
      <c r="B50" s="24" t="s">
        <v>39</v>
      </c>
      <c r="C50" s="24" t="s">
        <v>25</v>
      </c>
      <c r="D50" s="24" t="s">
        <v>174</v>
      </c>
      <c r="E50" s="24" t="s">
        <v>175</v>
      </c>
      <c r="F50" s="24" t="s">
        <v>43</v>
      </c>
      <c r="G50" s="24" t="s">
        <v>136</v>
      </c>
      <c r="H50" s="27" t="s">
        <v>176</v>
      </c>
      <c r="I50" s="28">
        <v>32.479734000000001</v>
      </c>
      <c r="J50" s="25">
        <v>9.3607209999999998</v>
      </c>
      <c r="K50" s="26">
        <v>41.840454999999999</v>
      </c>
      <c r="L50" s="25">
        <v>1195.925729</v>
      </c>
      <c r="M50" s="25">
        <v>322.24654600000002</v>
      </c>
      <c r="N50" s="29">
        <v>1518.1722749999999</v>
      </c>
      <c r="O50" s="28">
        <v>210.49141599999999</v>
      </c>
      <c r="P50" s="25">
        <v>39.890999999999998</v>
      </c>
      <c r="Q50" s="26">
        <v>250.38241600000001</v>
      </c>
      <c r="R50" s="25">
        <v>519.20313299999998</v>
      </c>
      <c r="S50" s="25">
        <v>220.48663099999999</v>
      </c>
      <c r="T50" s="29">
        <v>739.68976399999997</v>
      </c>
      <c r="U50" s="16">
        <f t="shared" si="3"/>
        <v>-83.28937963439094</v>
      </c>
      <c r="V50" s="20" t="s">
        <v>18</v>
      </c>
    </row>
    <row r="51" spans="1:22" ht="15" x14ac:dyDescent="0.2">
      <c r="A51" s="23" t="s">
        <v>9</v>
      </c>
      <c r="B51" s="24" t="s">
        <v>39</v>
      </c>
      <c r="C51" s="24" t="s">
        <v>25</v>
      </c>
      <c r="D51" s="24" t="s">
        <v>177</v>
      </c>
      <c r="E51" s="24" t="s">
        <v>178</v>
      </c>
      <c r="F51" s="24" t="s">
        <v>48</v>
      </c>
      <c r="G51" s="24" t="s">
        <v>49</v>
      </c>
      <c r="H51" s="27" t="s">
        <v>49</v>
      </c>
      <c r="I51" s="28">
        <v>713.94919700000003</v>
      </c>
      <c r="J51" s="25">
        <v>4.7696139999999998</v>
      </c>
      <c r="K51" s="26">
        <v>718.71880999999996</v>
      </c>
      <c r="L51" s="25">
        <v>6354.9706530000003</v>
      </c>
      <c r="M51" s="25">
        <v>40.576000000000001</v>
      </c>
      <c r="N51" s="29">
        <v>6395.5466530000003</v>
      </c>
      <c r="O51" s="28">
        <v>679.16266199999995</v>
      </c>
      <c r="P51" s="25">
        <v>3.760945</v>
      </c>
      <c r="Q51" s="26">
        <v>682.92360699999995</v>
      </c>
      <c r="R51" s="25">
        <v>5874.369796</v>
      </c>
      <c r="S51" s="25">
        <v>51.467500000000001</v>
      </c>
      <c r="T51" s="29">
        <v>5925.8372959999997</v>
      </c>
      <c r="U51" s="16">
        <f t="shared" si="3"/>
        <v>5.2414651702031412</v>
      </c>
      <c r="V51" s="21">
        <f t="shared" si="4"/>
        <v>7.9264639499477818</v>
      </c>
    </row>
    <row r="52" spans="1:22" ht="15" x14ac:dyDescent="0.2">
      <c r="A52" s="23" t="s">
        <v>9</v>
      </c>
      <c r="B52" s="24" t="s">
        <v>39</v>
      </c>
      <c r="C52" s="24" t="s">
        <v>25</v>
      </c>
      <c r="D52" s="24" t="s">
        <v>179</v>
      </c>
      <c r="E52" s="24" t="s">
        <v>180</v>
      </c>
      <c r="F52" s="24" t="s">
        <v>66</v>
      </c>
      <c r="G52" s="24" t="s">
        <v>181</v>
      </c>
      <c r="H52" s="27" t="s">
        <v>181</v>
      </c>
      <c r="I52" s="28">
        <v>297.19158599999997</v>
      </c>
      <c r="J52" s="25">
        <v>60.263441</v>
      </c>
      <c r="K52" s="26">
        <v>357.45502699999997</v>
      </c>
      <c r="L52" s="25">
        <v>2180.671362</v>
      </c>
      <c r="M52" s="25">
        <v>512.41817800000001</v>
      </c>
      <c r="N52" s="29">
        <v>2693.0895399999999</v>
      </c>
      <c r="O52" s="28">
        <v>243.00333900000001</v>
      </c>
      <c r="P52" s="25">
        <v>63.050060999999999</v>
      </c>
      <c r="Q52" s="26">
        <v>306.05340000000001</v>
      </c>
      <c r="R52" s="25">
        <v>1973.3840889999999</v>
      </c>
      <c r="S52" s="25">
        <v>516.13622399999997</v>
      </c>
      <c r="T52" s="29">
        <v>2489.5203120000001</v>
      </c>
      <c r="U52" s="16">
        <f t="shared" si="3"/>
        <v>16.794986430472569</v>
      </c>
      <c r="V52" s="21">
        <f t="shared" si="4"/>
        <v>8.1770462774998887</v>
      </c>
    </row>
    <row r="53" spans="1:22" ht="15" x14ac:dyDescent="0.2">
      <c r="A53" s="23" t="s">
        <v>9</v>
      </c>
      <c r="B53" s="24" t="s">
        <v>39</v>
      </c>
      <c r="C53" s="24" t="s">
        <v>40</v>
      </c>
      <c r="D53" s="24" t="s">
        <v>182</v>
      </c>
      <c r="E53" s="24" t="s">
        <v>183</v>
      </c>
      <c r="F53" s="24" t="s">
        <v>43</v>
      </c>
      <c r="G53" s="24" t="s">
        <v>44</v>
      </c>
      <c r="H53" s="27" t="s">
        <v>45</v>
      </c>
      <c r="I53" s="28">
        <v>37.345500000000001</v>
      </c>
      <c r="J53" s="25">
        <v>2.4519600000000001</v>
      </c>
      <c r="K53" s="26">
        <v>39.797460000000001</v>
      </c>
      <c r="L53" s="25">
        <v>582.34136000000001</v>
      </c>
      <c r="M53" s="25">
        <v>32.425874999999998</v>
      </c>
      <c r="N53" s="29">
        <v>614.76723500000003</v>
      </c>
      <c r="O53" s="28">
        <v>42.594110999999998</v>
      </c>
      <c r="P53" s="25">
        <v>5.3351899999999999</v>
      </c>
      <c r="Q53" s="26">
        <v>47.929301000000002</v>
      </c>
      <c r="R53" s="25">
        <v>532.63380299999994</v>
      </c>
      <c r="S53" s="25">
        <v>38.518929</v>
      </c>
      <c r="T53" s="29">
        <v>571.15273200000001</v>
      </c>
      <c r="U53" s="16">
        <f t="shared" si="3"/>
        <v>-16.966325046134102</v>
      </c>
      <c r="V53" s="21">
        <f t="shared" si="4"/>
        <v>7.6362241754977633</v>
      </c>
    </row>
    <row r="54" spans="1:22" ht="15" x14ac:dyDescent="0.2">
      <c r="A54" s="23" t="s">
        <v>9</v>
      </c>
      <c r="B54" s="24" t="s">
        <v>39</v>
      </c>
      <c r="C54" s="24" t="s">
        <v>25</v>
      </c>
      <c r="D54" s="24" t="s">
        <v>184</v>
      </c>
      <c r="E54" s="24" t="s">
        <v>185</v>
      </c>
      <c r="F54" s="24" t="s">
        <v>43</v>
      </c>
      <c r="G54" s="24" t="s">
        <v>99</v>
      </c>
      <c r="H54" s="27" t="s">
        <v>186</v>
      </c>
      <c r="I54" s="28">
        <v>17.152999999999999</v>
      </c>
      <c r="J54" s="25">
        <v>0</v>
      </c>
      <c r="K54" s="26">
        <v>17.152999999999999</v>
      </c>
      <c r="L54" s="25">
        <v>108.439245</v>
      </c>
      <c r="M54" s="25">
        <v>0</v>
      </c>
      <c r="N54" s="29">
        <v>108.439245</v>
      </c>
      <c r="O54" s="28">
        <v>69.647940000000006</v>
      </c>
      <c r="P54" s="25">
        <v>0</v>
      </c>
      <c r="Q54" s="26">
        <v>69.647940000000006</v>
      </c>
      <c r="R54" s="25">
        <v>87.427589999999995</v>
      </c>
      <c r="S54" s="25">
        <v>0</v>
      </c>
      <c r="T54" s="29">
        <v>87.427589999999995</v>
      </c>
      <c r="U54" s="16">
        <f t="shared" si="3"/>
        <v>-75.371848758197302</v>
      </c>
      <c r="V54" s="21">
        <f t="shared" si="4"/>
        <v>24.033208510036719</v>
      </c>
    </row>
    <row r="55" spans="1:22" ht="15" x14ac:dyDescent="0.2">
      <c r="A55" s="23" t="s">
        <v>9</v>
      </c>
      <c r="B55" s="24" t="s">
        <v>39</v>
      </c>
      <c r="C55" s="24" t="s">
        <v>40</v>
      </c>
      <c r="D55" s="24" t="s">
        <v>187</v>
      </c>
      <c r="E55" s="24" t="s">
        <v>44</v>
      </c>
      <c r="F55" s="24" t="s">
        <v>43</v>
      </c>
      <c r="G55" s="24" t="s">
        <v>44</v>
      </c>
      <c r="H55" s="27" t="s">
        <v>188</v>
      </c>
      <c r="I55" s="28">
        <v>0</v>
      </c>
      <c r="J55" s="25">
        <v>0</v>
      </c>
      <c r="K55" s="26">
        <v>0</v>
      </c>
      <c r="L55" s="25">
        <v>165.27338</v>
      </c>
      <c r="M55" s="25">
        <v>0</v>
      </c>
      <c r="N55" s="29">
        <v>165.27338</v>
      </c>
      <c r="O55" s="28">
        <v>0</v>
      </c>
      <c r="P55" s="25">
        <v>0</v>
      </c>
      <c r="Q55" s="26">
        <v>0</v>
      </c>
      <c r="R55" s="25">
        <v>93.204006000000007</v>
      </c>
      <c r="S55" s="25">
        <v>0</v>
      </c>
      <c r="T55" s="29">
        <v>93.204006000000007</v>
      </c>
      <c r="U55" s="15" t="s">
        <v>18</v>
      </c>
      <c r="V55" s="21">
        <f t="shared" si="4"/>
        <v>77.324330887665909</v>
      </c>
    </row>
    <row r="56" spans="1:22" ht="15" x14ac:dyDescent="0.2">
      <c r="A56" s="23" t="s">
        <v>9</v>
      </c>
      <c r="B56" s="24" t="s">
        <v>39</v>
      </c>
      <c r="C56" s="24" t="s">
        <v>25</v>
      </c>
      <c r="D56" s="24" t="s">
        <v>189</v>
      </c>
      <c r="E56" s="24" t="s">
        <v>190</v>
      </c>
      <c r="F56" s="24" t="s">
        <v>43</v>
      </c>
      <c r="G56" s="24" t="s">
        <v>80</v>
      </c>
      <c r="H56" s="27" t="s">
        <v>191</v>
      </c>
      <c r="I56" s="28">
        <v>21.016401999999999</v>
      </c>
      <c r="J56" s="25">
        <v>18.73638</v>
      </c>
      <c r="K56" s="26">
        <v>39.752782000000003</v>
      </c>
      <c r="L56" s="25">
        <v>269.36904099999998</v>
      </c>
      <c r="M56" s="25">
        <v>136.635313</v>
      </c>
      <c r="N56" s="29">
        <v>406.00435399999998</v>
      </c>
      <c r="O56" s="28">
        <v>139.81431599999999</v>
      </c>
      <c r="P56" s="25">
        <v>34.405234999999998</v>
      </c>
      <c r="Q56" s="26">
        <v>174.219551</v>
      </c>
      <c r="R56" s="25">
        <v>1077.575202</v>
      </c>
      <c r="S56" s="25">
        <v>289.44539800000001</v>
      </c>
      <c r="T56" s="29">
        <v>1367.0206000000001</v>
      </c>
      <c r="U56" s="16">
        <f t="shared" si="3"/>
        <v>-77.182364567108777</v>
      </c>
      <c r="V56" s="21">
        <f t="shared" si="4"/>
        <v>-70.300055902595759</v>
      </c>
    </row>
    <row r="57" spans="1:22" ht="15" x14ac:dyDescent="0.2">
      <c r="A57" s="23" t="s">
        <v>9</v>
      </c>
      <c r="B57" s="24" t="s">
        <v>39</v>
      </c>
      <c r="C57" s="24" t="s">
        <v>25</v>
      </c>
      <c r="D57" s="24" t="s">
        <v>192</v>
      </c>
      <c r="E57" s="24" t="s">
        <v>193</v>
      </c>
      <c r="F57" s="24" t="s">
        <v>66</v>
      </c>
      <c r="G57" s="24" t="s">
        <v>170</v>
      </c>
      <c r="H57" s="27" t="s">
        <v>194</v>
      </c>
      <c r="I57" s="28">
        <v>11.384192000000001</v>
      </c>
      <c r="J57" s="25">
        <v>4.255306</v>
      </c>
      <c r="K57" s="26">
        <v>15.639498</v>
      </c>
      <c r="L57" s="25">
        <v>160.020365</v>
      </c>
      <c r="M57" s="25">
        <v>45.287936999999999</v>
      </c>
      <c r="N57" s="29">
        <v>205.308302</v>
      </c>
      <c r="O57" s="28">
        <v>117.26779999999999</v>
      </c>
      <c r="P57" s="25">
        <v>11.429550000000001</v>
      </c>
      <c r="Q57" s="26">
        <v>128.69735</v>
      </c>
      <c r="R57" s="25">
        <v>529.26853000000006</v>
      </c>
      <c r="S57" s="25">
        <v>80.803676999999993</v>
      </c>
      <c r="T57" s="29">
        <v>610.07220800000005</v>
      </c>
      <c r="U57" s="16">
        <f t="shared" si="3"/>
        <v>-87.84784768295539</v>
      </c>
      <c r="V57" s="21">
        <f t="shared" si="4"/>
        <v>-66.346884957591783</v>
      </c>
    </row>
    <row r="58" spans="1:22" ht="15" x14ac:dyDescent="0.2">
      <c r="A58" s="23" t="s">
        <v>9</v>
      </c>
      <c r="B58" s="24" t="s">
        <v>39</v>
      </c>
      <c r="C58" s="24" t="s">
        <v>25</v>
      </c>
      <c r="D58" s="24" t="s">
        <v>195</v>
      </c>
      <c r="E58" s="24" t="s">
        <v>114</v>
      </c>
      <c r="F58" s="24" t="s">
        <v>62</v>
      </c>
      <c r="G58" s="24" t="s">
        <v>62</v>
      </c>
      <c r="H58" s="27" t="s">
        <v>115</v>
      </c>
      <c r="I58" s="28">
        <v>509.531634</v>
      </c>
      <c r="J58" s="25">
        <v>162.811318</v>
      </c>
      <c r="K58" s="26">
        <v>672.34295199999997</v>
      </c>
      <c r="L58" s="25">
        <v>4441.050999</v>
      </c>
      <c r="M58" s="25">
        <v>1127.5839089999999</v>
      </c>
      <c r="N58" s="29">
        <v>5568.6349069999997</v>
      </c>
      <c r="O58" s="28">
        <v>289.661472</v>
      </c>
      <c r="P58" s="25">
        <v>91.001149999999996</v>
      </c>
      <c r="Q58" s="26">
        <v>380.662622</v>
      </c>
      <c r="R58" s="25">
        <v>3211.8629679999999</v>
      </c>
      <c r="S58" s="25">
        <v>740.02736800000002</v>
      </c>
      <c r="T58" s="29">
        <v>3951.8903359999999</v>
      </c>
      <c r="U58" s="16">
        <f t="shared" si="3"/>
        <v>76.624368441406872</v>
      </c>
      <c r="V58" s="21">
        <f t="shared" si="4"/>
        <v>40.910663847935268</v>
      </c>
    </row>
    <row r="59" spans="1:22" ht="15" x14ac:dyDescent="0.2">
      <c r="A59" s="23" t="s">
        <v>9</v>
      </c>
      <c r="B59" s="24" t="s">
        <v>39</v>
      </c>
      <c r="C59" s="24" t="s">
        <v>40</v>
      </c>
      <c r="D59" s="24" t="s">
        <v>196</v>
      </c>
      <c r="E59" s="24" t="s">
        <v>197</v>
      </c>
      <c r="F59" s="24" t="s">
        <v>26</v>
      </c>
      <c r="G59" s="24" t="s">
        <v>27</v>
      </c>
      <c r="H59" s="27" t="s">
        <v>198</v>
      </c>
      <c r="I59" s="28">
        <v>0</v>
      </c>
      <c r="J59" s="25">
        <v>0</v>
      </c>
      <c r="K59" s="26">
        <v>0</v>
      </c>
      <c r="L59" s="25">
        <v>0</v>
      </c>
      <c r="M59" s="25">
        <v>29.737957999999999</v>
      </c>
      <c r="N59" s="29">
        <v>29.737957999999999</v>
      </c>
      <c r="O59" s="28">
        <v>0</v>
      </c>
      <c r="P59" s="25">
        <v>1.56</v>
      </c>
      <c r="Q59" s="26">
        <v>1.56</v>
      </c>
      <c r="R59" s="25">
        <v>0</v>
      </c>
      <c r="S59" s="25">
        <v>1.56</v>
      </c>
      <c r="T59" s="29">
        <v>1.56</v>
      </c>
      <c r="U59" s="15" t="s">
        <v>18</v>
      </c>
      <c r="V59" s="20" t="s">
        <v>18</v>
      </c>
    </row>
    <row r="60" spans="1:22" ht="15" x14ac:dyDescent="0.2">
      <c r="A60" s="23" t="s">
        <v>9</v>
      </c>
      <c r="B60" s="24" t="s">
        <v>39</v>
      </c>
      <c r="C60" s="24" t="s">
        <v>40</v>
      </c>
      <c r="D60" s="24" t="s">
        <v>199</v>
      </c>
      <c r="E60" s="24" t="s">
        <v>200</v>
      </c>
      <c r="F60" s="24" t="s">
        <v>52</v>
      </c>
      <c r="G60" s="24" t="s">
        <v>52</v>
      </c>
      <c r="H60" s="27" t="s">
        <v>201</v>
      </c>
      <c r="I60" s="28">
        <v>60.000304</v>
      </c>
      <c r="J60" s="25">
        <v>0.80182200000000003</v>
      </c>
      <c r="K60" s="26">
        <v>60.802126000000001</v>
      </c>
      <c r="L60" s="25">
        <v>404.39822500000002</v>
      </c>
      <c r="M60" s="25">
        <v>7.8767199999999997</v>
      </c>
      <c r="N60" s="29">
        <v>412.274945</v>
      </c>
      <c r="O60" s="28">
        <v>0</v>
      </c>
      <c r="P60" s="25">
        <v>0</v>
      </c>
      <c r="Q60" s="26">
        <v>0</v>
      </c>
      <c r="R60" s="25">
        <v>0</v>
      </c>
      <c r="S60" s="25">
        <v>0</v>
      </c>
      <c r="T60" s="29">
        <v>0</v>
      </c>
      <c r="U60" s="15" t="s">
        <v>18</v>
      </c>
      <c r="V60" s="20" t="s">
        <v>18</v>
      </c>
    </row>
    <row r="61" spans="1:22" ht="15" x14ac:dyDescent="0.2">
      <c r="A61" s="23" t="s">
        <v>9</v>
      </c>
      <c r="B61" s="24" t="s">
        <v>39</v>
      </c>
      <c r="C61" s="24" t="s">
        <v>40</v>
      </c>
      <c r="D61" s="24" t="s">
        <v>202</v>
      </c>
      <c r="E61" s="24" t="s">
        <v>203</v>
      </c>
      <c r="F61" s="24" t="s">
        <v>66</v>
      </c>
      <c r="G61" s="24" t="s">
        <v>204</v>
      </c>
      <c r="H61" s="27" t="s">
        <v>204</v>
      </c>
      <c r="I61" s="28">
        <v>12</v>
      </c>
      <c r="J61" s="25">
        <v>0</v>
      </c>
      <c r="K61" s="26">
        <v>12</v>
      </c>
      <c r="L61" s="25">
        <v>117.3</v>
      </c>
      <c r="M61" s="25">
        <v>0</v>
      </c>
      <c r="N61" s="29">
        <v>117.3</v>
      </c>
      <c r="O61" s="28">
        <v>18.8</v>
      </c>
      <c r="P61" s="25">
        <v>0</v>
      </c>
      <c r="Q61" s="26">
        <v>18.8</v>
      </c>
      <c r="R61" s="25">
        <v>141</v>
      </c>
      <c r="S61" s="25">
        <v>0</v>
      </c>
      <c r="T61" s="29">
        <v>141</v>
      </c>
      <c r="U61" s="16">
        <f t="shared" si="3"/>
        <v>-36.170212765957451</v>
      </c>
      <c r="V61" s="21">
        <f t="shared" si="4"/>
        <v>-16.808510638297868</v>
      </c>
    </row>
    <row r="62" spans="1:22" ht="15" x14ac:dyDescent="0.2">
      <c r="A62" s="23" t="s">
        <v>9</v>
      </c>
      <c r="B62" s="24" t="s">
        <v>39</v>
      </c>
      <c r="C62" s="24" t="s">
        <v>40</v>
      </c>
      <c r="D62" s="24" t="s">
        <v>205</v>
      </c>
      <c r="E62" s="24" t="s">
        <v>176</v>
      </c>
      <c r="F62" s="24" t="s">
        <v>43</v>
      </c>
      <c r="G62" s="24" t="s">
        <v>136</v>
      </c>
      <c r="H62" s="27" t="s">
        <v>176</v>
      </c>
      <c r="I62" s="28">
        <v>0</v>
      </c>
      <c r="J62" s="25">
        <v>0</v>
      </c>
      <c r="K62" s="26">
        <v>0</v>
      </c>
      <c r="L62" s="25">
        <v>0</v>
      </c>
      <c r="M62" s="25">
        <v>1.7050670000000001</v>
      </c>
      <c r="N62" s="29">
        <v>1.7050670000000001</v>
      </c>
      <c r="O62" s="28">
        <v>0</v>
      </c>
      <c r="P62" s="25">
        <v>0</v>
      </c>
      <c r="Q62" s="26">
        <v>0</v>
      </c>
      <c r="R62" s="25">
        <v>0</v>
      </c>
      <c r="S62" s="25">
        <v>0</v>
      </c>
      <c r="T62" s="29">
        <v>0</v>
      </c>
      <c r="U62" s="15" t="s">
        <v>18</v>
      </c>
      <c r="V62" s="20" t="s">
        <v>18</v>
      </c>
    </row>
    <row r="63" spans="1:22" ht="15" x14ac:dyDescent="0.2">
      <c r="A63" s="23" t="s">
        <v>9</v>
      </c>
      <c r="B63" s="24" t="s">
        <v>39</v>
      </c>
      <c r="C63" s="24" t="s">
        <v>40</v>
      </c>
      <c r="D63" s="24" t="s">
        <v>206</v>
      </c>
      <c r="E63" s="24" t="s">
        <v>207</v>
      </c>
      <c r="F63" s="24" t="s">
        <v>208</v>
      </c>
      <c r="G63" s="24" t="s">
        <v>209</v>
      </c>
      <c r="H63" s="27" t="s">
        <v>210</v>
      </c>
      <c r="I63" s="28">
        <v>0</v>
      </c>
      <c r="J63" s="25">
        <v>0</v>
      </c>
      <c r="K63" s="26">
        <v>0</v>
      </c>
      <c r="L63" s="25">
        <v>0</v>
      </c>
      <c r="M63" s="25">
        <v>26.291319999999999</v>
      </c>
      <c r="N63" s="29">
        <v>26.291319999999999</v>
      </c>
      <c r="O63" s="28">
        <v>0</v>
      </c>
      <c r="P63" s="25">
        <v>0</v>
      </c>
      <c r="Q63" s="26">
        <v>0</v>
      </c>
      <c r="R63" s="25">
        <v>0</v>
      </c>
      <c r="S63" s="25">
        <v>7.43445</v>
      </c>
      <c r="T63" s="29">
        <v>7.43445</v>
      </c>
      <c r="U63" s="15" t="s">
        <v>18</v>
      </c>
      <c r="V63" s="20" t="s">
        <v>18</v>
      </c>
    </row>
    <row r="64" spans="1:22" ht="15" x14ac:dyDescent="0.2">
      <c r="A64" s="23" t="s">
        <v>9</v>
      </c>
      <c r="B64" s="24" t="s">
        <v>39</v>
      </c>
      <c r="C64" s="24" t="s">
        <v>25</v>
      </c>
      <c r="D64" s="24" t="s">
        <v>211</v>
      </c>
      <c r="E64" s="24" t="s">
        <v>212</v>
      </c>
      <c r="F64" s="24" t="s">
        <v>26</v>
      </c>
      <c r="G64" s="24" t="s">
        <v>27</v>
      </c>
      <c r="H64" s="27" t="s">
        <v>88</v>
      </c>
      <c r="I64" s="28">
        <v>69.898471999999998</v>
      </c>
      <c r="J64" s="25">
        <v>24.391852</v>
      </c>
      <c r="K64" s="26">
        <v>94.290323999999998</v>
      </c>
      <c r="L64" s="25">
        <v>703.33089399999994</v>
      </c>
      <c r="M64" s="25">
        <v>234.428057</v>
      </c>
      <c r="N64" s="29">
        <v>937.75895100000002</v>
      </c>
      <c r="O64" s="28">
        <v>148.593683</v>
      </c>
      <c r="P64" s="25">
        <v>36.859037999999998</v>
      </c>
      <c r="Q64" s="26">
        <v>185.452721</v>
      </c>
      <c r="R64" s="25">
        <v>1480.4154160000001</v>
      </c>
      <c r="S64" s="25">
        <v>305.46141799999998</v>
      </c>
      <c r="T64" s="29">
        <v>1785.8768339999999</v>
      </c>
      <c r="U64" s="16">
        <f t="shared" si="3"/>
        <v>-49.156678051652861</v>
      </c>
      <c r="V64" s="21">
        <f t="shared" si="4"/>
        <v>-47.490278548514951</v>
      </c>
    </row>
    <row r="65" spans="1:22" ht="15" x14ac:dyDescent="0.2">
      <c r="A65" s="23" t="s">
        <v>9</v>
      </c>
      <c r="B65" s="24" t="s">
        <v>39</v>
      </c>
      <c r="C65" s="24" t="s">
        <v>25</v>
      </c>
      <c r="D65" s="24" t="s">
        <v>213</v>
      </c>
      <c r="E65" s="24" t="s">
        <v>214</v>
      </c>
      <c r="F65" s="24" t="s">
        <v>66</v>
      </c>
      <c r="G65" s="24" t="s">
        <v>132</v>
      </c>
      <c r="H65" s="27" t="s">
        <v>133</v>
      </c>
      <c r="I65" s="28">
        <v>1390.0180539999999</v>
      </c>
      <c r="J65" s="25">
        <v>70.543987999999999</v>
      </c>
      <c r="K65" s="26">
        <v>1460.562042</v>
      </c>
      <c r="L65" s="25">
        <v>11832.793071</v>
      </c>
      <c r="M65" s="25">
        <v>522.19144700000004</v>
      </c>
      <c r="N65" s="29">
        <v>12354.984517999999</v>
      </c>
      <c r="O65" s="28">
        <v>1175.759086</v>
      </c>
      <c r="P65" s="25">
        <v>70.243729999999999</v>
      </c>
      <c r="Q65" s="26">
        <v>1246.0028159999999</v>
      </c>
      <c r="R65" s="25">
        <v>12079.514075999999</v>
      </c>
      <c r="S65" s="25">
        <v>840.35799499999996</v>
      </c>
      <c r="T65" s="29">
        <v>12919.872072</v>
      </c>
      <c r="U65" s="16">
        <f t="shared" si="3"/>
        <v>17.219802655726912</v>
      </c>
      <c r="V65" s="21">
        <f t="shared" si="4"/>
        <v>-4.372237982326677</v>
      </c>
    </row>
    <row r="66" spans="1:22" ht="15" x14ac:dyDescent="0.2">
      <c r="A66" s="23" t="s">
        <v>9</v>
      </c>
      <c r="B66" s="24" t="s">
        <v>39</v>
      </c>
      <c r="C66" s="24" t="s">
        <v>25</v>
      </c>
      <c r="D66" s="24" t="s">
        <v>215</v>
      </c>
      <c r="E66" s="24" t="s">
        <v>216</v>
      </c>
      <c r="F66" s="24" t="s">
        <v>62</v>
      </c>
      <c r="G66" s="24" t="s">
        <v>62</v>
      </c>
      <c r="H66" s="27" t="s">
        <v>217</v>
      </c>
      <c r="I66" s="28">
        <v>0</v>
      </c>
      <c r="J66" s="25">
        <v>0</v>
      </c>
      <c r="K66" s="26">
        <v>0</v>
      </c>
      <c r="L66" s="25">
        <v>7060.4269000000004</v>
      </c>
      <c r="M66" s="25">
        <v>1355.5454</v>
      </c>
      <c r="N66" s="29">
        <v>8415.9722999999994</v>
      </c>
      <c r="O66" s="28">
        <v>0</v>
      </c>
      <c r="P66" s="25">
        <v>0</v>
      </c>
      <c r="Q66" s="26">
        <v>0</v>
      </c>
      <c r="R66" s="25">
        <v>10091.872499999999</v>
      </c>
      <c r="S66" s="25">
        <v>3390.5646999999999</v>
      </c>
      <c r="T66" s="29">
        <v>13482.4372</v>
      </c>
      <c r="U66" s="15" t="s">
        <v>18</v>
      </c>
      <c r="V66" s="21">
        <f t="shared" si="4"/>
        <v>-37.578256993475932</v>
      </c>
    </row>
    <row r="67" spans="1:22" ht="15" x14ac:dyDescent="0.2">
      <c r="A67" s="23" t="s">
        <v>9</v>
      </c>
      <c r="B67" s="24" t="s">
        <v>39</v>
      </c>
      <c r="C67" s="24" t="s">
        <v>25</v>
      </c>
      <c r="D67" s="24" t="s">
        <v>218</v>
      </c>
      <c r="E67" s="24" t="s">
        <v>178</v>
      </c>
      <c r="F67" s="24" t="s">
        <v>26</v>
      </c>
      <c r="G67" s="24" t="s">
        <v>27</v>
      </c>
      <c r="H67" s="27" t="s">
        <v>27</v>
      </c>
      <c r="I67" s="28">
        <v>1839.873386</v>
      </c>
      <c r="J67" s="25">
        <v>131.225528</v>
      </c>
      <c r="K67" s="26">
        <v>1971.0989139999999</v>
      </c>
      <c r="L67" s="25">
        <v>14655.073257</v>
      </c>
      <c r="M67" s="25">
        <v>851.27938300000005</v>
      </c>
      <c r="N67" s="29">
        <v>15506.352639999999</v>
      </c>
      <c r="O67" s="28">
        <v>1485.7807539999999</v>
      </c>
      <c r="P67" s="25">
        <v>108.694829</v>
      </c>
      <c r="Q67" s="26">
        <v>1594.4755829999999</v>
      </c>
      <c r="R67" s="25">
        <v>12872.312567999999</v>
      </c>
      <c r="S67" s="25">
        <v>862.28459299999997</v>
      </c>
      <c r="T67" s="29">
        <v>13734.597161</v>
      </c>
      <c r="U67" s="16">
        <f t="shared" si="3"/>
        <v>23.62051416876416</v>
      </c>
      <c r="V67" s="21">
        <f t="shared" si="4"/>
        <v>12.899944994608049</v>
      </c>
    </row>
    <row r="68" spans="1:22" ht="15" x14ac:dyDescent="0.2">
      <c r="A68" s="23" t="s">
        <v>9</v>
      </c>
      <c r="B68" s="24" t="s">
        <v>39</v>
      </c>
      <c r="C68" s="24" t="s">
        <v>25</v>
      </c>
      <c r="D68" s="24" t="s">
        <v>218</v>
      </c>
      <c r="E68" s="24" t="s">
        <v>219</v>
      </c>
      <c r="F68" s="24" t="s">
        <v>26</v>
      </c>
      <c r="G68" s="24" t="s">
        <v>27</v>
      </c>
      <c r="H68" s="27" t="s">
        <v>220</v>
      </c>
      <c r="I68" s="28">
        <v>389.79422</v>
      </c>
      <c r="J68" s="25">
        <v>39.379595999999999</v>
      </c>
      <c r="K68" s="26">
        <v>429.17381599999999</v>
      </c>
      <c r="L68" s="25">
        <v>4750.0336340000003</v>
      </c>
      <c r="M68" s="25">
        <v>416.07162</v>
      </c>
      <c r="N68" s="29">
        <v>5166.1052540000001</v>
      </c>
      <c r="O68" s="28">
        <v>763.62019399999997</v>
      </c>
      <c r="P68" s="25">
        <v>28.987949</v>
      </c>
      <c r="Q68" s="26">
        <v>792.60814300000004</v>
      </c>
      <c r="R68" s="25">
        <v>5693.711464</v>
      </c>
      <c r="S68" s="25">
        <v>391.46307200000001</v>
      </c>
      <c r="T68" s="29">
        <v>6085.1745360000004</v>
      </c>
      <c r="U68" s="16">
        <f t="shared" si="3"/>
        <v>-45.85296406675954</v>
      </c>
      <c r="V68" s="21">
        <f t="shared" si="4"/>
        <v>-15.103416944949899</v>
      </c>
    </row>
    <row r="69" spans="1:22" ht="15" x14ac:dyDescent="0.2">
      <c r="A69" s="23" t="s">
        <v>9</v>
      </c>
      <c r="B69" s="24" t="s">
        <v>39</v>
      </c>
      <c r="C69" s="24" t="s">
        <v>25</v>
      </c>
      <c r="D69" s="24" t="s">
        <v>218</v>
      </c>
      <c r="E69" s="24" t="s">
        <v>221</v>
      </c>
      <c r="F69" s="24" t="s">
        <v>26</v>
      </c>
      <c r="G69" s="24" t="s">
        <v>27</v>
      </c>
      <c r="H69" s="27" t="s">
        <v>88</v>
      </c>
      <c r="I69" s="28">
        <v>492.10312499999998</v>
      </c>
      <c r="J69" s="25">
        <v>28.819780999999999</v>
      </c>
      <c r="K69" s="26">
        <v>520.92290600000001</v>
      </c>
      <c r="L69" s="25">
        <v>3042.074775</v>
      </c>
      <c r="M69" s="25">
        <v>201.69052500000001</v>
      </c>
      <c r="N69" s="29">
        <v>3243.7653</v>
      </c>
      <c r="O69" s="28">
        <v>202.83081100000001</v>
      </c>
      <c r="P69" s="25">
        <v>18.071672</v>
      </c>
      <c r="Q69" s="26">
        <v>220.90248299999999</v>
      </c>
      <c r="R69" s="25">
        <v>1445.72918</v>
      </c>
      <c r="S69" s="25">
        <v>148.250056</v>
      </c>
      <c r="T69" s="29">
        <v>1593.9792359999999</v>
      </c>
      <c r="U69" s="15" t="s">
        <v>18</v>
      </c>
      <c r="V69" s="20" t="s">
        <v>18</v>
      </c>
    </row>
    <row r="70" spans="1:22" ht="15" x14ac:dyDescent="0.2">
      <c r="A70" s="23" t="s">
        <v>9</v>
      </c>
      <c r="B70" s="24" t="s">
        <v>39</v>
      </c>
      <c r="C70" s="24" t="s">
        <v>25</v>
      </c>
      <c r="D70" s="24" t="s">
        <v>218</v>
      </c>
      <c r="E70" s="24" t="s">
        <v>222</v>
      </c>
      <c r="F70" s="24" t="s">
        <v>26</v>
      </c>
      <c r="G70" s="24" t="s">
        <v>27</v>
      </c>
      <c r="H70" s="27" t="s">
        <v>27</v>
      </c>
      <c r="I70" s="28">
        <v>105.92949400000001</v>
      </c>
      <c r="J70" s="25">
        <v>13.266655</v>
      </c>
      <c r="K70" s="26">
        <v>119.19614900000001</v>
      </c>
      <c r="L70" s="25">
        <v>1042.5274879999999</v>
      </c>
      <c r="M70" s="25">
        <v>92.558558000000005</v>
      </c>
      <c r="N70" s="29">
        <v>1135.0860459999999</v>
      </c>
      <c r="O70" s="28">
        <v>118.30712200000001</v>
      </c>
      <c r="P70" s="25">
        <v>7.5667470000000003</v>
      </c>
      <c r="Q70" s="26">
        <v>125.873869</v>
      </c>
      <c r="R70" s="25">
        <v>891.26662199999998</v>
      </c>
      <c r="S70" s="25">
        <v>65.054393000000005</v>
      </c>
      <c r="T70" s="29">
        <v>956.32101399999999</v>
      </c>
      <c r="U70" s="16">
        <f t="shared" si="3"/>
        <v>-5.3050883817672982</v>
      </c>
      <c r="V70" s="21">
        <f t="shared" si="4"/>
        <v>18.692994233419611</v>
      </c>
    </row>
    <row r="71" spans="1:22" ht="15" x14ac:dyDescent="0.2">
      <c r="A71" s="23" t="s">
        <v>9</v>
      </c>
      <c r="B71" s="24" t="s">
        <v>39</v>
      </c>
      <c r="C71" s="24" t="s">
        <v>25</v>
      </c>
      <c r="D71" s="24" t="s">
        <v>218</v>
      </c>
      <c r="E71" s="24" t="s">
        <v>223</v>
      </c>
      <c r="F71" s="24" t="s">
        <v>26</v>
      </c>
      <c r="G71" s="24" t="s">
        <v>27</v>
      </c>
      <c r="H71" s="27" t="s">
        <v>220</v>
      </c>
      <c r="I71" s="28">
        <v>91.281220000000005</v>
      </c>
      <c r="J71" s="25">
        <v>6.8758160000000004</v>
      </c>
      <c r="K71" s="26">
        <v>98.157036000000005</v>
      </c>
      <c r="L71" s="25">
        <v>399.08233999999999</v>
      </c>
      <c r="M71" s="25">
        <v>26.562190999999999</v>
      </c>
      <c r="N71" s="29">
        <v>425.64453099999997</v>
      </c>
      <c r="O71" s="28">
        <v>67.777559999999994</v>
      </c>
      <c r="P71" s="25">
        <v>4.1440539999999997</v>
      </c>
      <c r="Q71" s="26">
        <v>71.921614000000005</v>
      </c>
      <c r="R71" s="25">
        <v>285.60198000000003</v>
      </c>
      <c r="S71" s="25">
        <v>17.758284</v>
      </c>
      <c r="T71" s="29">
        <v>303.36026399999997</v>
      </c>
      <c r="U71" s="16">
        <f t="shared" si="3"/>
        <v>36.477799288542116</v>
      </c>
      <c r="V71" s="21">
        <f t="shared" si="4"/>
        <v>40.309915803607034</v>
      </c>
    </row>
    <row r="72" spans="1:22" ht="15" x14ac:dyDescent="0.2">
      <c r="A72" s="23" t="s">
        <v>9</v>
      </c>
      <c r="B72" s="24" t="s">
        <v>39</v>
      </c>
      <c r="C72" s="24" t="s">
        <v>25</v>
      </c>
      <c r="D72" s="24" t="s">
        <v>218</v>
      </c>
      <c r="E72" s="24" t="s">
        <v>224</v>
      </c>
      <c r="F72" s="24" t="s">
        <v>26</v>
      </c>
      <c r="G72" s="24" t="s">
        <v>27</v>
      </c>
      <c r="H72" s="27" t="s">
        <v>220</v>
      </c>
      <c r="I72" s="28">
        <v>0</v>
      </c>
      <c r="J72" s="25">
        <v>0</v>
      </c>
      <c r="K72" s="26">
        <v>0</v>
      </c>
      <c r="L72" s="25">
        <v>6.3913799999999998</v>
      </c>
      <c r="M72" s="25">
        <v>0.68347599999999997</v>
      </c>
      <c r="N72" s="29">
        <v>7.0748559999999996</v>
      </c>
      <c r="O72" s="28">
        <v>11.49072</v>
      </c>
      <c r="P72" s="25">
        <v>0.87339199999999995</v>
      </c>
      <c r="Q72" s="26">
        <v>12.364112</v>
      </c>
      <c r="R72" s="25">
        <v>11.49072</v>
      </c>
      <c r="S72" s="25">
        <v>0.87339199999999995</v>
      </c>
      <c r="T72" s="29">
        <v>12.364112</v>
      </c>
      <c r="U72" s="15" t="s">
        <v>18</v>
      </c>
      <c r="V72" s="21">
        <f t="shared" si="4"/>
        <v>-42.779101321631515</v>
      </c>
    </row>
    <row r="73" spans="1:22" ht="15" x14ac:dyDescent="0.2">
      <c r="A73" s="23" t="s">
        <v>9</v>
      </c>
      <c r="B73" s="24" t="s">
        <v>39</v>
      </c>
      <c r="C73" s="24" t="s">
        <v>25</v>
      </c>
      <c r="D73" s="24" t="s">
        <v>218</v>
      </c>
      <c r="E73" s="24" t="s">
        <v>225</v>
      </c>
      <c r="F73" s="24" t="s">
        <v>26</v>
      </c>
      <c r="G73" s="24" t="s">
        <v>27</v>
      </c>
      <c r="H73" s="27" t="s">
        <v>220</v>
      </c>
      <c r="I73" s="28">
        <v>2.0280800000000001</v>
      </c>
      <c r="J73" s="25">
        <v>0.17772199999999999</v>
      </c>
      <c r="K73" s="26">
        <v>2.2058019999999998</v>
      </c>
      <c r="L73" s="25">
        <v>2.0421800000000001</v>
      </c>
      <c r="M73" s="25">
        <v>0.17872299999999999</v>
      </c>
      <c r="N73" s="29">
        <v>2.2209029999999998</v>
      </c>
      <c r="O73" s="28">
        <v>0</v>
      </c>
      <c r="P73" s="25">
        <v>0</v>
      </c>
      <c r="Q73" s="26">
        <v>0</v>
      </c>
      <c r="R73" s="25">
        <v>0.33200000000000002</v>
      </c>
      <c r="S73" s="25">
        <v>9.3043000000000001E-2</v>
      </c>
      <c r="T73" s="29">
        <v>0.425043</v>
      </c>
      <c r="U73" s="15" t="s">
        <v>18</v>
      </c>
      <c r="V73" s="20" t="s">
        <v>18</v>
      </c>
    </row>
    <row r="74" spans="1:22" ht="15.75" x14ac:dyDescent="0.2">
      <c r="A74" s="12"/>
      <c r="B74" s="8"/>
      <c r="C74" s="8"/>
      <c r="D74" s="8"/>
      <c r="E74" s="8"/>
      <c r="F74" s="8"/>
      <c r="G74" s="8"/>
      <c r="H74" s="11"/>
      <c r="I74" s="13"/>
      <c r="J74" s="9"/>
      <c r="K74" s="10"/>
      <c r="L74" s="9"/>
      <c r="M74" s="9"/>
      <c r="N74" s="14"/>
      <c r="O74" s="13"/>
      <c r="P74" s="9"/>
      <c r="Q74" s="10"/>
      <c r="R74" s="9"/>
      <c r="S74" s="9"/>
      <c r="T74" s="14"/>
      <c r="U74" s="17"/>
      <c r="V74" s="22"/>
    </row>
    <row r="75" spans="1:22" s="5" customFormat="1" ht="20.25" customHeight="1" thickBot="1" x14ac:dyDescent="0.35">
      <c r="A75" s="58" t="s">
        <v>9</v>
      </c>
      <c r="B75" s="59"/>
      <c r="C75" s="59"/>
      <c r="D75" s="59"/>
      <c r="E75" s="59"/>
      <c r="F75" s="59"/>
      <c r="G75" s="59"/>
      <c r="H75" s="60"/>
      <c r="I75" s="37">
        <f t="shared" ref="I75:T75" si="5">SUM(I5:I73)</f>
        <v>20895.728095000006</v>
      </c>
      <c r="J75" s="38">
        <f t="shared" si="5"/>
        <v>2863.751812</v>
      </c>
      <c r="K75" s="38">
        <f t="shared" si="5"/>
        <v>23759.479908000001</v>
      </c>
      <c r="L75" s="38">
        <f t="shared" si="5"/>
        <v>162861.36598199993</v>
      </c>
      <c r="M75" s="38">
        <f t="shared" si="5"/>
        <v>30291.882493000008</v>
      </c>
      <c r="N75" s="39">
        <f t="shared" si="5"/>
        <v>193153.24847699999</v>
      </c>
      <c r="O75" s="37">
        <f t="shared" si="5"/>
        <v>16258.234305</v>
      </c>
      <c r="P75" s="38">
        <f t="shared" si="5"/>
        <v>3541.4700789999997</v>
      </c>
      <c r="Q75" s="38">
        <f t="shared" si="5"/>
        <v>19799.704385000005</v>
      </c>
      <c r="R75" s="38">
        <f t="shared" si="5"/>
        <v>158975.62026699999</v>
      </c>
      <c r="S75" s="38">
        <f t="shared" si="5"/>
        <v>28769.734710000004</v>
      </c>
      <c r="T75" s="39">
        <f t="shared" si="5"/>
        <v>187745.35497600003</v>
      </c>
      <c r="U75" s="40">
        <f>+((K75/Q75)-1)*100</f>
        <v>19.999164866319276</v>
      </c>
      <c r="V75" s="41">
        <f>+((N75/T75)-1)*100</f>
        <v>2.8804406381671921</v>
      </c>
    </row>
    <row r="76" spans="1:22" s="5" customFormat="1" ht="20.25" customHeight="1" x14ac:dyDescent="0.2">
      <c r="A76" s="43"/>
      <c r="B76" s="43"/>
      <c r="C76" s="43"/>
      <c r="D76" s="43"/>
      <c r="E76" s="43"/>
      <c r="F76" s="43"/>
      <c r="G76" s="43"/>
      <c r="H76" s="47"/>
      <c r="I76" s="48"/>
      <c r="J76" s="43"/>
      <c r="K76" s="43"/>
      <c r="L76" s="43"/>
      <c r="M76" s="43"/>
      <c r="N76" s="50"/>
      <c r="O76" s="49"/>
      <c r="P76" s="43"/>
      <c r="Q76" s="43"/>
      <c r="R76" s="43"/>
      <c r="S76" s="43"/>
      <c r="T76" s="50"/>
      <c r="U76" s="49"/>
      <c r="V76" s="51"/>
    </row>
    <row r="77" spans="1:22" s="5" customFormat="1" ht="20.25" customHeight="1" x14ac:dyDescent="0.2">
      <c r="A77" s="42" t="s">
        <v>32</v>
      </c>
      <c r="B77" s="42"/>
      <c r="C77" s="42" t="s">
        <v>25</v>
      </c>
      <c r="D77" s="42" t="s">
        <v>29</v>
      </c>
      <c r="E77" s="42" t="s">
        <v>30</v>
      </c>
      <c r="F77" s="42" t="s">
        <v>26</v>
      </c>
      <c r="G77" s="42" t="s">
        <v>27</v>
      </c>
      <c r="H77" s="46" t="s">
        <v>33</v>
      </c>
      <c r="I77" s="28">
        <v>10.962904</v>
      </c>
      <c r="J77" s="25">
        <v>0</v>
      </c>
      <c r="K77" s="26">
        <v>10.962904</v>
      </c>
      <c r="L77" s="25">
        <v>467.37315799999999</v>
      </c>
      <c r="M77" s="25">
        <v>0</v>
      </c>
      <c r="N77" s="29">
        <v>467.37315799999999</v>
      </c>
      <c r="O77" s="28">
        <v>0</v>
      </c>
      <c r="P77" s="25">
        <v>0</v>
      </c>
      <c r="Q77" s="26">
        <v>0</v>
      </c>
      <c r="R77" s="25">
        <v>0</v>
      </c>
      <c r="S77" s="25">
        <v>0</v>
      </c>
      <c r="T77" s="29">
        <v>0</v>
      </c>
      <c r="U77" s="15" t="s">
        <v>18</v>
      </c>
      <c r="V77" s="20" t="s">
        <v>18</v>
      </c>
    </row>
    <row r="78" spans="1:22" s="5" customFormat="1" ht="20.25" customHeight="1" x14ac:dyDescent="0.2">
      <c r="A78" s="43"/>
      <c r="B78" s="43"/>
      <c r="C78" s="43"/>
      <c r="D78" s="43"/>
      <c r="E78" s="43"/>
      <c r="F78" s="43"/>
      <c r="G78" s="43"/>
      <c r="H78" s="47"/>
      <c r="I78" s="48"/>
      <c r="J78" s="43"/>
      <c r="K78" s="43"/>
      <c r="L78" s="43"/>
      <c r="M78" s="43"/>
      <c r="N78" s="50"/>
      <c r="O78" s="49"/>
      <c r="P78" s="43"/>
      <c r="Q78" s="43"/>
      <c r="R78" s="43"/>
      <c r="S78" s="43"/>
      <c r="T78" s="50"/>
      <c r="U78" s="49"/>
      <c r="V78" s="50"/>
    </row>
    <row r="79" spans="1:22" s="5" customFormat="1" ht="20.25" customHeight="1" thickBot="1" x14ac:dyDescent="0.35">
      <c r="A79" s="44" t="s">
        <v>31</v>
      </c>
      <c r="B79" s="45"/>
      <c r="C79" s="45"/>
      <c r="D79" s="45"/>
      <c r="E79" s="45"/>
      <c r="F79" s="45"/>
      <c r="G79" s="45"/>
      <c r="H79" s="45"/>
      <c r="I79" s="37">
        <f t="shared" ref="I79:T79" si="6">SUM(I77)</f>
        <v>10.962904</v>
      </c>
      <c r="J79" s="38">
        <f t="shared" si="6"/>
        <v>0</v>
      </c>
      <c r="K79" s="38">
        <f t="shared" si="6"/>
        <v>10.962904</v>
      </c>
      <c r="L79" s="38">
        <f t="shared" si="6"/>
        <v>467.37315799999999</v>
      </c>
      <c r="M79" s="38">
        <f t="shared" si="6"/>
        <v>0</v>
      </c>
      <c r="N79" s="39">
        <f t="shared" si="6"/>
        <v>467.37315799999999</v>
      </c>
      <c r="O79" s="37">
        <f t="shared" si="6"/>
        <v>0</v>
      </c>
      <c r="P79" s="38">
        <f t="shared" si="6"/>
        <v>0</v>
      </c>
      <c r="Q79" s="38">
        <f t="shared" si="6"/>
        <v>0</v>
      </c>
      <c r="R79" s="38">
        <f t="shared" si="6"/>
        <v>0</v>
      </c>
      <c r="S79" s="38">
        <f t="shared" si="6"/>
        <v>0</v>
      </c>
      <c r="T79" s="39">
        <f t="shared" si="6"/>
        <v>0</v>
      </c>
      <c r="U79" s="52" t="s">
        <v>18</v>
      </c>
      <c r="V79" s="53" t="s">
        <v>18</v>
      </c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2" ht="15" x14ac:dyDescent="0.2">
      <c r="A81" s="31" t="s">
        <v>19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A82" s="31" t="s">
        <v>20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ht="15" x14ac:dyDescent="0.2">
      <c r="A83" s="31" t="s">
        <v>21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ht="15" x14ac:dyDescent="0.2">
      <c r="A84" s="31" t="s">
        <v>22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2" ht="15" x14ac:dyDescent="0.2">
      <c r="A85" s="31" t="s">
        <v>23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2" x14ac:dyDescent="0.2">
      <c r="A86" s="6" t="s">
        <v>17</v>
      </c>
    </row>
    <row r="87" spans="1:22" x14ac:dyDescent="0.2">
      <c r="A87" s="7" t="s">
        <v>24</v>
      </c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ortState ref="A5:T69">
    <sortCondition ref="D5:D69"/>
  </sortState>
  <mergeCells count="3">
    <mergeCell ref="I3:N3"/>
    <mergeCell ref="O3:T3"/>
    <mergeCell ref="A75:H75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2013-10-31T14:01:28Z</dcterms:modified>
</cp:coreProperties>
</file>