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8" i="1" l="1"/>
  <c r="V9" i="1"/>
  <c r="V8" i="1"/>
  <c r="U16" i="1" l="1"/>
  <c r="V6" i="1" l="1"/>
  <c r="U6" i="1"/>
  <c r="T12" i="1"/>
  <c r="T18" i="1" s="1"/>
  <c r="V14" i="1"/>
  <c r="V16" i="1"/>
  <c r="I12" i="1"/>
  <c r="J12" i="1"/>
  <c r="J18" i="1" s="1"/>
  <c r="O12" i="1"/>
  <c r="P12" i="1"/>
  <c r="P18" i="1" s="1"/>
  <c r="L12" i="1"/>
  <c r="M12" i="1"/>
  <c r="R12" i="1"/>
  <c r="R18" i="1" s="1"/>
  <c r="S12" i="1"/>
  <c r="S18" i="1" s="1"/>
  <c r="L18" i="1"/>
  <c r="N12" i="1" l="1"/>
  <c r="V12" i="1" s="1"/>
  <c r="Q12" i="1"/>
  <c r="Q18" i="1" s="1"/>
  <c r="K12" i="1"/>
  <c r="K18" i="1" s="1"/>
  <c r="O18" i="1"/>
  <c r="I18" i="1"/>
  <c r="M18" i="1"/>
  <c r="N18" i="1" l="1"/>
  <c r="V18" i="1" s="1"/>
  <c r="U12" i="1"/>
  <c r="U18" i="1"/>
</calcChain>
</file>

<file path=xl/sharedStrings.xml><?xml version="1.0" encoding="utf-8"?>
<sst xmlns="http://schemas.openxmlformats.org/spreadsheetml/2006/main" count="90" uniqueCount="51">
  <si>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</si>
  <si>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</si>
  <si>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</si>
  <si>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</si>
  <si>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</si>
  <si>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</si>
  <si>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</si>
  <si>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</si>
  <si>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</si>
  <si>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</si>
  <si>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</si>
  <si>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</si>
  <si>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</si>
  <si>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</si>
  <si>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</si>
  <si>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</si>
  <si>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</si>
  <si>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</si>
  <si>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</si>
  <si>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</si>
  <si>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</si>
  <si>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</si>
  <si>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</si>
  <si>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</si>
  <si>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</si>
  <si>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</si>
  <si>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</si>
  <si>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</si>
  <si>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</si>
  <si>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</si>
  <si>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</si>
  <si>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</si>
  <si>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</si>
  <si>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</si>
  <si>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</si>
  <si>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</si>
  <si>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</si>
  <si>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</si>
  <si>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</si>
  <si>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</si>
  <si>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</si>
  <si>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</si>
  <si>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</si>
  <si>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- 2013/2012</t>
  </si>
  <si>
    <t>TOQUEPALA 1</t>
  </si>
  <si>
    <t>COCOTEA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</si>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</sst>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43</v>
      </c>
      <c r="B1" s="3"/>
    </row>
    <row r="2" spans="1:23" ht="13.5" thickBot="1" x14ac:dyDescent="0.25">
      <c r="A2" s="55"/>
    </row>
    <row r="3" spans="1:23" customFormat="1" ht="13.5" thickBot="1" x14ac:dyDescent="0.25">
      <c r="A3" s="50"/>
      <c r="I3" s="59">
        <v>2013</v>
      </c>
      <c r="J3" s="60"/>
      <c r="K3" s="60"/>
      <c r="L3" s="60"/>
      <c r="M3" s="60"/>
      <c r="N3" s="61"/>
      <c r="O3" s="59">
        <v>2012</v>
      </c>
      <c r="P3" s="60"/>
      <c r="Q3" s="60"/>
      <c r="R3" s="60"/>
      <c r="S3" s="60"/>
      <c r="T3" s="61"/>
      <c r="U3" s="4"/>
      <c r="V3" s="4"/>
    </row>
    <row r="4" spans="1:23" customFormat="1" ht="73.5" customHeight="1" x14ac:dyDescent="0.2">
      <c r="A4" s="51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1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2" t="s">
        <v>47</v>
      </c>
      <c r="O4" s="51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2" t="s">
        <v>48</v>
      </c>
      <c r="U4" s="53" t="s">
        <v>49</v>
      </c>
      <c r="V4" s="52" t="s">
        <v>50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209.098007</v>
      </c>
      <c r="J6" s="12">
        <v>0</v>
      </c>
      <c r="K6" s="13">
        <v>209.098007</v>
      </c>
      <c r="L6" s="12">
        <v>2105.178692</v>
      </c>
      <c r="M6" s="12">
        <v>0</v>
      </c>
      <c r="N6" s="28">
        <v>2105.178692</v>
      </c>
      <c r="O6" s="27">
        <v>227.08879200000001</v>
      </c>
      <c r="P6" s="12">
        <v>0</v>
      </c>
      <c r="Q6" s="13">
        <v>227.08879200000001</v>
      </c>
      <c r="R6" s="12">
        <v>2189.3903869999999</v>
      </c>
      <c r="S6" s="12">
        <v>0</v>
      </c>
      <c r="T6" s="28">
        <v>2189.3903869999999</v>
      </c>
      <c r="U6" s="37">
        <f>+((K6/Q6)-1)*100</f>
        <v>-7.9223570840079249</v>
      </c>
      <c r="V6" s="43">
        <f>+((N6/T6)-1)*100</f>
        <v>-3.8463535557672124</v>
      </c>
      <c r="W6" s="2"/>
    </row>
    <row r="7" spans="1:23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42</v>
      </c>
      <c r="F7" s="11" t="s">
        <v>39</v>
      </c>
      <c r="G7" s="11" t="s">
        <v>40</v>
      </c>
      <c r="H7" s="22" t="s">
        <v>41</v>
      </c>
      <c r="I7" s="27">
        <v>313.44545099999999</v>
      </c>
      <c r="J7" s="12">
        <v>0</v>
      </c>
      <c r="K7" s="13">
        <v>313.44545099999999</v>
      </c>
      <c r="L7" s="12">
        <v>1259.82945</v>
      </c>
      <c r="M7" s="12">
        <v>0</v>
      </c>
      <c r="N7" s="28">
        <v>1259.82945</v>
      </c>
      <c r="O7" s="27">
        <v>28.242695000000001</v>
      </c>
      <c r="P7" s="12">
        <v>0</v>
      </c>
      <c r="Q7" s="13">
        <v>28.242695000000001</v>
      </c>
      <c r="R7" s="12">
        <v>583.61200699999995</v>
      </c>
      <c r="S7" s="12">
        <v>0</v>
      </c>
      <c r="T7" s="28">
        <v>583.61200699999995</v>
      </c>
      <c r="U7" s="47" t="s">
        <v>20</v>
      </c>
      <c r="V7" s="54" t="s">
        <v>20</v>
      </c>
      <c r="W7" s="2"/>
    </row>
    <row r="8" spans="1:23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44</v>
      </c>
      <c r="F8" s="11" t="s">
        <v>39</v>
      </c>
      <c r="G8" s="11" t="s">
        <v>40</v>
      </c>
      <c r="H8" s="22" t="s">
        <v>41</v>
      </c>
      <c r="I8" s="27">
        <v>102.077741</v>
      </c>
      <c r="J8" s="12">
        <v>0</v>
      </c>
      <c r="K8" s="13">
        <v>102.077741</v>
      </c>
      <c r="L8" s="12">
        <v>1123.8054540000001</v>
      </c>
      <c r="M8" s="12">
        <v>0</v>
      </c>
      <c r="N8" s="28">
        <v>1123.8054540000001</v>
      </c>
      <c r="O8" s="27">
        <v>127.394436</v>
      </c>
      <c r="P8" s="12">
        <v>0</v>
      </c>
      <c r="Q8" s="13">
        <v>127.394436</v>
      </c>
      <c r="R8" s="12">
        <v>2165.7023720000002</v>
      </c>
      <c r="S8" s="12">
        <v>0</v>
      </c>
      <c r="T8" s="28">
        <v>2165.7023720000002</v>
      </c>
      <c r="U8" s="37">
        <f>+((K8/Q8)-1)*100</f>
        <v>-19.872685020560866</v>
      </c>
      <c r="V8" s="43">
        <f t="shared" ref="V8" si="0">+((N8/T8)-1)*100</f>
        <v>-48.108961391487085</v>
      </c>
      <c r="W8" s="2"/>
    </row>
    <row r="9" spans="1:23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0</v>
      </c>
      <c r="J9" s="12">
        <v>0</v>
      </c>
      <c r="K9" s="13">
        <v>0</v>
      </c>
      <c r="L9" s="12">
        <v>591.54678100000001</v>
      </c>
      <c r="M9" s="12">
        <v>0</v>
      </c>
      <c r="N9" s="28">
        <v>591.54678100000001</v>
      </c>
      <c r="O9" s="27">
        <v>71.219525000000004</v>
      </c>
      <c r="P9" s="12">
        <v>0</v>
      </c>
      <c r="Q9" s="13">
        <v>71.219525000000004</v>
      </c>
      <c r="R9" s="12">
        <v>684.23330599999997</v>
      </c>
      <c r="S9" s="12">
        <v>0</v>
      </c>
      <c r="T9" s="28">
        <v>684.23330599999997</v>
      </c>
      <c r="U9" s="47" t="s">
        <v>20</v>
      </c>
      <c r="V9" s="43">
        <f>+((N9/T9)-1)*100</f>
        <v>-13.546041121827523</v>
      </c>
      <c r="W9" s="2"/>
    </row>
    <row r="10" spans="1:23" ht="15" x14ac:dyDescent="0.2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45</v>
      </c>
      <c r="F10" s="11" t="s">
        <v>34</v>
      </c>
      <c r="G10" s="11" t="s">
        <v>35</v>
      </c>
      <c r="H10" s="22" t="s">
        <v>36</v>
      </c>
      <c r="I10" s="27">
        <v>46.357771999999997</v>
      </c>
      <c r="J10" s="12">
        <v>0</v>
      </c>
      <c r="K10" s="13">
        <v>46.357771999999997</v>
      </c>
      <c r="L10" s="12">
        <v>200.04984999999999</v>
      </c>
      <c r="M10" s="12">
        <v>0</v>
      </c>
      <c r="N10" s="28">
        <v>200.04984999999999</v>
      </c>
      <c r="O10" s="27">
        <v>1.5122679999999999</v>
      </c>
      <c r="P10" s="12">
        <v>0</v>
      </c>
      <c r="Q10" s="13">
        <v>1.5122679999999999</v>
      </c>
      <c r="R10" s="12">
        <v>1.5122679999999999</v>
      </c>
      <c r="S10" s="12">
        <v>0</v>
      </c>
      <c r="T10" s="28">
        <v>1.5122679999999999</v>
      </c>
      <c r="U10" s="47" t="s">
        <v>20</v>
      </c>
      <c r="V10" s="54" t="s">
        <v>20</v>
      </c>
      <c r="W10" s="2"/>
    </row>
    <row r="11" spans="1:23" ht="15" x14ac:dyDescent="0.2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 x14ac:dyDescent="0.2">
      <c r="A12" s="62" t="s">
        <v>18</v>
      </c>
      <c r="B12" s="63"/>
      <c r="C12" s="63"/>
      <c r="D12" s="63"/>
      <c r="E12" s="63"/>
      <c r="F12" s="63"/>
      <c r="G12" s="63"/>
      <c r="H12" s="64"/>
      <c r="I12" s="29">
        <f>SUM(I6:I10)</f>
        <v>670.97897099999989</v>
      </c>
      <c r="J12" s="15">
        <f>SUM(J6:J10)</f>
        <v>0</v>
      </c>
      <c r="K12" s="16">
        <f>SUM(I12:J12)</f>
        <v>670.97897099999989</v>
      </c>
      <c r="L12" s="14">
        <f>SUM(L6:L10)</f>
        <v>5280.4102270000003</v>
      </c>
      <c r="M12" s="15">
        <f>SUM(M6:M10)</f>
        <v>0</v>
      </c>
      <c r="N12" s="30">
        <f>SUM(L12:M12)</f>
        <v>5280.4102270000003</v>
      </c>
      <c r="O12" s="29">
        <f>SUM(O6:O10)</f>
        <v>455.45771600000006</v>
      </c>
      <c r="P12" s="15">
        <f>SUM(P6:P10)</f>
        <v>0</v>
      </c>
      <c r="Q12" s="16">
        <f>SUM(O12:P12)</f>
        <v>455.45771600000006</v>
      </c>
      <c r="R12" s="14">
        <f>SUM(R6:R10)</f>
        <v>5624.4503400000012</v>
      </c>
      <c r="S12" s="15">
        <f>SUM(S6:S10)</f>
        <v>0</v>
      </c>
      <c r="T12" s="30">
        <f>SUM(T6:T10)</f>
        <v>5624.4503400000012</v>
      </c>
      <c r="U12" s="37">
        <f>+((K12/Q12)-1)*100</f>
        <v>47.319706622337641</v>
      </c>
      <c r="V12" s="43">
        <f>+((N12/T12)-1)*100</f>
        <v>-6.1168663994284778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21</v>
      </c>
      <c r="C14" s="11" t="s">
        <v>31</v>
      </c>
      <c r="D14" s="11" t="s">
        <v>27</v>
      </c>
      <c r="E14" s="11" t="s">
        <v>28</v>
      </c>
      <c r="F14" s="11" t="s">
        <v>29</v>
      </c>
      <c r="G14" s="11" t="s">
        <v>29</v>
      </c>
      <c r="H14" s="22" t="s">
        <v>30</v>
      </c>
      <c r="I14" s="27">
        <v>629.15407500000003</v>
      </c>
      <c r="J14" s="12">
        <v>0</v>
      </c>
      <c r="K14" s="13">
        <v>629.15407500000003</v>
      </c>
      <c r="L14" s="12">
        <v>3732.3930780000001</v>
      </c>
      <c r="M14" s="12">
        <v>0</v>
      </c>
      <c r="N14" s="28">
        <v>3732.3930780000001</v>
      </c>
      <c r="O14" s="27">
        <v>221.03754799999999</v>
      </c>
      <c r="P14" s="12">
        <v>0</v>
      </c>
      <c r="Q14" s="13">
        <v>221.03754799999999</v>
      </c>
      <c r="R14" s="12">
        <v>2774.0029450000002</v>
      </c>
      <c r="S14" s="12">
        <v>0</v>
      </c>
      <c r="T14" s="28">
        <v>2774.0029450000002</v>
      </c>
      <c r="U14" s="47" t="s">
        <v>20</v>
      </c>
      <c r="V14" s="43">
        <f>+((N14/T14)-1)*100</f>
        <v>34.548994792072939</v>
      </c>
      <c r="W14" s="7"/>
    </row>
    <row r="15" spans="1:23" ht="15.75" x14ac:dyDescent="0.2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 x14ac:dyDescent="0.2">
      <c r="A16" s="42" t="s">
        <v>9</v>
      </c>
      <c r="B16" s="11" t="s">
        <v>21</v>
      </c>
      <c r="C16" s="11" t="s">
        <v>31</v>
      </c>
      <c r="D16" s="11" t="s">
        <v>22</v>
      </c>
      <c r="E16" s="11" t="s">
        <v>23</v>
      </c>
      <c r="F16" s="11" t="s">
        <v>24</v>
      </c>
      <c r="G16" s="11" t="s">
        <v>25</v>
      </c>
      <c r="H16" s="22" t="s">
        <v>26</v>
      </c>
      <c r="I16" s="27">
        <v>436.98680000000002</v>
      </c>
      <c r="J16" s="12">
        <v>0</v>
      </c>
      <c r="K16" s="13">
        <v>436.98680000000002</v>
      </c>
      <c r="L16" s="12">
        <v>3419.8263999999999</v>
      </c>
      <c r="M16" s="12">
        <v>0</v>
      </c>
      <c r="N16" s="28">
        <v>3419.8263999999999</v>
      </c>
      <c r="O16" s="27">
        <v>394.03719999999998</v>
      </c>
      <c r="P16" s="12">
        <v>0</v>
      </c>
      <c r="Q16" s="13">
        <v>394.03719999999998</v>
      </c>
      <c r="R16" s="12">
        <v>4264.5802000000003</v>
      </c>
      <c r="S16" s="12">
        <v>0</v>
      </c>
      <c r="T16" s="28">
        <v>4264.5802000000003</v>
      </c>
      <c r="U16" s="37">
        <f>+((K16/Q16)-1)*100</f>
        <v>10.8998845794255</v>
      </c>
      <c r="V16" s="43">
        <f>+((N16/T16)-1)*100</f>
        <v>-19.808603904318655</v>
      </c>
      <c r="W16" s="2"/>
    </row>
    <row r="17" spans="1:24" ht="15.75" x14ac:dyDescent="0.2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4" s="8" customFormat="1" ht="21" thickBot="1" x14ac:dyDescent="0.35">
      <c r="A18" s="56" t="s">
        <v>9</v>
      </c>
      <c r="B18" s="57"/>
      <c r="C18" s="57"/>
      <c r="D18" s="57"/>
      <c r="E18" s="57"/>
      <c r="F18" s="57"/>
      <c r="G18" s="57"/>
      <c r="H18" s="58"/>
      <c r="I18" s="34">
        <f t="shared" ref="I18:T18" si="1">SUM(I12,I16,I14)</f>
        <v>1737.1198460000001</v>
      </c>
      <c r="J18" s="35">
        <f t="shared" si="1"/>
        <v>0</v>
      </c>
      <c r="K18" s="35">
        <f t="shared" si="1"/>
        <v>1737.1198460000001</v>
      </c>
      <c r="L18" s="35">
        <f t="shared" si="1"/>
        <v>12432.629704999999</v>
      </c>
      <c r="M18" s="35">
        <f t="shared" si="1"/>
        <v>0</v>
      </c>
      <c r="N18" s="36">
        <f t="shared" si="1"/>
        <v>12432.629704999999</v>
      </c>
      <c r="O18" s="34">
        <f t="shared" si="1"/>
        <v>1070.5324640000001</v>
      </c>
      <c r="P18" s="35">
        <f t="shared" si="1"/>
        <v>0</v>
      </c>
      <c r="Q18" s="35">
        <f t="shared" si="1"/>
        <v>1070.5324640000001</v>
      </c>
      <c r="R18" s="35">
        <f t="shared" si="1"/>
        <v>12663.033485000002</v>
      </c>
      <c r="S18" s="35">
        <f t="shared" si="1"/>
        <v>0</v>
      </c>
      <c r="T18" s="36">
        <f t="shared" si="1"/>
        <v>12663.033485000002</v>
      </c>
      <c r="U18" s="49">
        <f>+((K18/Q18)-1)*100</f>
        <v>62.266900296449101</v>
      </c>
      <c r="V18" s="48">
        <f>+((N18/T18)-1)*100</f>
        <v>-1.8194990976919345</v>
      </c>
    </row>
    <row r="20" spans="1:24" x14ac:dyDescent="0.2">
      <c r="A20" s="46" t="s">
        <v>19</v>
      </c>
    </row>
    <row r="21" spans="1:24" x14ac:dyDescent="0.2">
      <c r="A21" s="5" t="s">
        <v>17</v>
      </c>
      <c r="B21" s="6"/>
    </row>
    <row r="22" spans="1:24" x14ac:dyDescent="0.2">
      <c r="A22" s="6" t="s">
        <v>32</v>
      </c>
    </row>
  </sheetData>
  <sortState ref="A6:T10">
    <sortCondition descending="1" ref="N6:N10"/>
  </sortState>
  <mergeCells count="4">
    <mergeCell ref="A18:H18"/>
    <mergeCell ref="I3:N3"/>
    <mergeCell ref="O3:T3"/>
    <mergeCell ref="A12:H12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2013-10-31T14:04:52Z</dcterms:modified>
</cp:coreProperties>
</file>