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108" i="1" l="1"/>
  <c r="V107" i="1"/>
  <c r="V106" i="1"/>
  <c r="U106" i="1"/>
  <c r="V105" i="1"/>
  <c r="V104" i="1"/>
  <c r="U104" i="1"/>
  <c r="V103" i="1"/>
  <c r="U103" i="1"/>
  <c r="V102" i="1"/>
  <c r="U102" i="1"/>
  <c r="V99" i="1"/>
  <c r="V98" i="1"/>
  <c r="U98" i="1"/>
  <c r="V97" i="1"/>
  <c r="U97" i="1"/>
  <c r="V96" i="1"/>
  <c r="V93" i="1"/>
  <c r="U93" i="1"/>
  <c r="U92" i="1"/>
  <c r="V91" i="1"/>
  <c r="U91" i="1"/>
  <c r="V90" i="1"/>
  <c r="V89" i="1"/>
  <c r="V88" i="1"/>
  <c r="U88" i="1"/>
  <c r="V87" i="1"/>
  <c r="U87" i="1"/>
  <c r="V86" i="1"/>
  <c r="U86" i="1"/>
  <c r="V85" i="1"/>
  <c r="U85" i="1"/>
  <c r="V84" i="1"/>
  <c r="U84" i="1"/>
  <c r="V82" i="1"/>
  <c r="U82" i="1"/>
  <c r="V81" i="1"/>
  <c r="V79" i="1"/>
  <c r="U79" i="1"/>
  <c r="V78" i="1"/>
  <c r="U78" i="1"/>
  <c r="V76" i="1"/>
  <c r="V75" i="1"/>
  <c r="U75" i="1"/>
  <c r="V74" i="1"/>
  <c r="V72" i="1"/>
  <c r="U72" i="1"/>
  <c r="V71" i="1"/>
  <c r="V67" i="1"/>
  <c r="U67" i="1"/>
  <c r="V66" i="1"/>
  <c r="V63" i="1"/>
  <c r="V61" i="1"/>
  <c r="U59" i="1"/>
  <c r="V57" i="1"/>
  <c r="U57" i="1"/>
  <c r="V56" i="1"/>
  <c r="U56" i="1"/>
  <c r="V53" i="1"/>
  <c r="V52" i="1"/>
  <c r="V51" i="1"/>
  <c r="U51" i="1"/>
  <c r="V49" i="1"/>
  <c r="V48" i="1"/>
  <c r="U48" i="1"/>
  <c r="V47" i="1"/>
  <c r="U47" i="1"/>
  <c r="V46" i="1"/>
  <c r="U46" i="1"/>
  <c r="V44" i="1"/>
  <c r="U44" i="1"/>
  <c r="V40" i="1"/>
  <c r="U40" i="1"/>
  <c r="V38" i="1"/>
  <c r="V37" i="1"/>
  <c r="U37" i="1"/>
  <c r="V36" i="1"/>
  <c r="U36" i="1"/>
  <c r="V35" i="1"/>
  <c r="U35" i="1"/>
  <c r="V34" i="1"/>
  <c r="U34" i="1"/>
  <c r="V31" i="1"/>
  <c r="V30" i="1"/>
  <c r="U30" i="1"/>
  <c r="V28" i="1"/>
  <c r="U28" i="1"/>
  <c r="V27" i="1"/>
  <c r="U27" i="1"/>
  <c r="V26" i="1"/>
  <c r="U26" i="1"/>
  <c r="V25" i="1"/>
  <c r="U25" i="1"/>
  <c r="V21" i="1"/>
  <c r="U21" i="1"/>
  <c r="V20" i="1"/>
  <c r="U20" i="1"/>
  <c r="V19" i="1"/>
  <c r="V18" i="1"/>
  <c r="U18" i="1"/>
  <c r="V17" i="1"/>
  <c r="U17" i="1"/>
  <c r="V15" i="1"/>
  <c r="V14" i="1"/>
  <c r="V12" i="1"/>
  <c r="U12" i="1"/>
  <c r="V11" i="1"/>
  <c r="V8" i="1"/>
  <c r="U8" i="1"/>
  <c r="U112" i="1" l="1"/>
  <c r="V7" i="1"/>
  <c r="U7" i="1"/>
  <c r="V6" i="1"/>
  <c r="V118" i="1" l="1"/>
  <c r="U118" i="1"/>
  <c r="T110" i="1" l="1"/>
  <c r="S110" i="1"/>
  <c r="R110" i="1"/>
  <c r="Q110" i="1"/>
  <c r="P110" i="1"/>
  <c r="O110" i="1"/>
  <c r="N110" i="1"/>
  <c r="M110" i="1"/>
  <c r="L110" i="1"/>
  <c r="K110" i="1"/>
  <c r="J110" i="1"/>
  <c r="I110" i="1"/>
  <c r="V116" i="1" l="1"/>
  <c r="V112" i="1"/>
  <c r="V117" i="1" l="1"/>
  <c r="U117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K114" i="1"/>
  <c r="Q114" i="1"/>
  <c r="T114" i="1"/>
  <c r="S114" i="1"/>
  <c r="R114" i="1"/>
  <c r="P114" i="1"/>
  <c r="O114" i="1"/>
  <c r="N114" i="1"/>
  <c r="M114" i="1"/>
  <c r="L114" i="1"/>
  <c r="J114" i="1"/>
  <c r="I114" i="1"/>
  <c r="V120" i="1" l="1"/>
  <c r="U120" i="1"/>
  <c r="U114" i="1"/>
  <c r="V114" i="1"/>
  <c r="U110" i="1"/>
  <c r="V110" i="1"/>
</calcChain>
</file>

<file path=xl/sharedStrings.xml><?xml version="1.0" encoding="utf-8"?>
<sst xmlns="http://schemas.openxmlformats.org/spreadsheetml/2006/main" count="982" uniqueCount="290">
  <si>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</si>
  <si>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</si>
  <si>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</si>
  <si>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</si>
  <si>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</si>
  <si>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</si>
  <si>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</si>
  <si>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</si>
  <si>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</si>
  <si>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</si>
  <si>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</si>
  <si>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</si>
  <si>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</si>
  <si>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</si>
  <si>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</si>
  <si>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</si>
  <si>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</si>
  <si>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</si>
  <si>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</si>
  <si>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</si>
  <si>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</si>
  <si>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</si>
  <si>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</si>
  <si>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</si>
  <si>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</si>
  <si>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</si>
  <si>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</si>
  <si>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</si>
  <si>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</si>
  <si>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</si>
  <si>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</si>
  <si>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</si>
  <si>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</si>
  <si>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</si>
  <si>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</si>
  <si>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</si>
  <si>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</si>
  <si>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</si>
  <si>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</si>
  <si>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</si>
  <si>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</si>
  <si>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JUNIN</t>
  </si>
  <si>
    <t>YAULI</t>
  </si>
  <si>
    <t>C.M.LA OROYA-REFINACION 1 Y 2</t>
  </si>
  <si>
    <t>LA OROYA</t>
  </si>
  <si>
    <t>PRODUCCIÓN MINERA METÁLICA DE COBRE (TMF) - 2013/2012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</si>
  <si>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</si>
  <si>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</si>
  <si>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</si>
  <si>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</si>
  <si>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</si>
  <si>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</si>
  <si>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</si>
  <si>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</si>
  <si>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</si>
  <si>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</si>
  <si>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</si>
  <si>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</si>
  <si>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</si>
  <si>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</si>
  <si>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HUANCAVELICA</t>
  </si>
  <si>
    <t>ANGARAES</t>
  </si>
  <si>
    <t>CCOCHACCASA</t>
  </si>
  <si>
    <t>CARAVELI</t>
  </si>
  <si>
    <t>AREQUIPA</t>
  </si>
  <si>
    <t>LIXIViACIÓN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</si>
  <si>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</si>
  <si>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</si>
  <si>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</si>
  <si>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</si>
  <si>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</si>
  <si>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</si>
  <si>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</si>
  <si>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</si>
  <si>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</si>
  <si>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</si>
  <si>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</si>
  <si>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</si>
  <si>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PLTA. INDUSTRIAL DE OXIDOS</t>
  </si>
  <si>
    <t>GRAVIMETRÍA</t>
  </si>
  <si>
    <t>TINTAYA</t>
  </si>
  <si>
    <t>COMPAÑIA MINERA ARGENTUM S.A.</t>
  </si>
  <si>
    <t>MOROCOCHA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</si>
  <si>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</si>
  <si>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</si>
  <si>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</si>
  <si>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</si>
  <si>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</si>
  <si>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</si>
  <si>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</si>
  <si>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</si>
  <si>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</si>
  <si>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</si>
  <si>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</si>
  <si>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AREQUIPA-M</t>
  </si>
  <si>
    <t>CARHUAZ</t>
  </si>
  <si>
    <t>SAN MIGUEL DE ACO</t>
  </si>
  <si>
    <t>COMPAÑIA MINERA CERRO PUCAPUNTA S.A.C.</t>
  </si>
  <si>
    <t>MINAS UTCUYACU JLC</t>
  </si>
  <si>
    <t>COMPAÑIA MINERA CONDESTABLE S.A.</t>
  </si>
  <si>
    <t>ACUMULACION CONDESTABLE</t>
  </si>
  <si>
    <t>CAÑETE</t>
  </si>
  <si>
    <t>COAYLLO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</si>
  <si>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</si>
  <si>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</si>
  <si>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</si>
  <si>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</si>
  <si>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</si>
  <si>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</si>
  <si>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</si>
  <si>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</si>
  <si>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</si>
  <si>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</si>
  <si>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</si>
  <si>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HUARON</t>
  </si>
  <si>
    <t>HUAYLLAY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</si>
  <si>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</si>
  <si>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</si>
  <si>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</si>
  <si>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</si>
  <si>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</si>
  <si>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</si>
  <si>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</si>
  <si>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</si>
  <si>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</si>
  <si>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</si>
  <si>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</si>
  <si>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</si>
  <si>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</si>
  <si>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</si>
  <si>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</si>
  <si>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</si>
  <si>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</si>
  <si>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BERLIN</t>
  </si>
  <si>
    <t>PACLLON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</si>
  <si>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</si>
  <si>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</si>
  <si>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</si>
  <si>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</si>
  <si>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</si>
  <si>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</si>
  <si>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</si>
  <si>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MINAS LIBRA IV</t>
  </si>
  <si>
    <t>NAZCA</t>
  </si>
  <si>
    <t>MARCONA</t>
  </si>
  <si>
    <t>DOE RUN PERU S.R.L.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</si>
  <si>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</si>
  <si>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</si>
  <si>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</si>
  <si>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</si>
  <si>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</si>
  <si>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</si>
  <si>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</si>
  <si>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</si>
  <si>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</si>
  <si>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</si>
  <si>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</si>
  <si>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</si>
  <si>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EMPRESA COMERCIALIZADORA DE MINERALES S.R.L.</t>
  </si>
  <si>
    <t>LA QUEBRADITA</t>
  </si>
  <si>
    <t>BELLA UNION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</si>
  <si>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</si>
  <si>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</si>
  <si>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</si>
  <si>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</si>
  <si>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</si>
  <si>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</si>
  <si>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</si>
  <si>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EMPRESA MINERA MINAS ICAS S.A.C.</t>
  </si>
  <si>
    <t>MINAS ICAS II</t>
  </si>
  <si>
    <t>SANTIAGO</t>
  </si>
  <si>
    <t>ESPA GARCES ALVEAR FERNANDO SALCEDO</t>
  </si>
  <si>
    <t>ILUMINADA</t>
  </si>
  <si>
    <t>SAN JOSE DE LOS MOLINOS</t>
  </si>
  <si>
    <t>GOLD FIELDS LA CIMA S.A.</t>
  </si>
  <si>
    <t>CAROLINA Nº1</t>
  </si>
  <si>
    <t>ICM PACHAPAQUI S.A.C.</t>
  </si>
  <si>
    <t>ICM</t>
  </si>
  <si>
    <t>AQUIA</t>
  </si>
  <si>
    <t>MINAS ARIRAHUA S.A.</t>
  </si>
  <si>
    <t>BARRENO</t>
  </si>
  <si>
    <t>CONDESUYOS</t>
  </si>
  <si>
    <t>YANAQUIHUA</t>
  </si>
  <si>
    <t>MINERA AURIFERA HH PICKMANN E.I.R.L.</t>
  </si>
  <si>
    <t>JESUS</t>
  </si>
  <si>
    <t>MINERA BATEAS S.A.C.</t>
  </si>
  <si>
    <t>SAN CRISTOBAL</t>
  </si>
  <si>
    <t>CAYLLOMA</t>
  </si>
  <si>
    <t>MINERA COLQUISIRI S.A.</t>
  </si>
  <si>
    <t>MARIA TERESA</t>
  </si>
  <si>
    <t>HUARAL</t>
  </si>
  <si>
    <t>MINERA CUPRIFERA G.J. PICKMANN E.I.R.L.</t>
  </si>
  <si>
    <t>NANCY</t>
  </si>
  <si>
    <t>MINERA DON ELISEO S.A.C.</t>
  </si>
  <si>
    <t>DIVISION EMBRUJO</t>
  </si>
  <si>
    <t>CERRO AZUL</t>
  </si>
  <si>
    <t>SAN BRAULIO UNO</t>
  </si>
  <si>
    <t>COTAPARACO</t>
  </si>
  <si>
    <t>MINERA ENPROYEC SAC</t>
  </si>
  <si>
    <t>SAMSARA</t>
  </si>
  <si>
    <t>PISCO</t>
  </si>
  <si>
    <t>HUMAY</t>
  </si>
  <si>
    <t>LA MISERICORDIA</t>
  </si>
  <si>
    <t>MINERA FERCAR E.I.R.L.</t>
  </si>
  <si>
    <t>RAQUEL</t>
  </si>
  <si>
    <t>YAUCA DEL ROSARIO</t>
  </si>
  <si>
    <t>MINERA FLORA JULIA S.R.L.</t>
  </si>
  <si>
    <t>LA PURISIMA NUMERO UNO-B</t>
  </si>
  <si>
    <t>LA PURISIMA Nº 10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</si>
  <si>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</si>
  <si>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</si>
  <si>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</si>
  <si>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</si>
  <si>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</si>
  <si>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</si>
  <si>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</si>
  <si>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</si>
  <si>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</si>
  <si>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</si>
  <si>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SAGITARIO E.S.L. Nº 2</t>
  </si>
  <si>
    <t>HUARAZ</t>
  </si>
  <si>
    <t>PIRA</t>
  </si>
  <si>
    <t>SHUNTUR</t>
  </si>
  <si>
    <t>MINERA TITAN DEL PERU S.R.L.</t>
  </si>
  <si>
    <t>ESPERANZA DE CARAVELI</t>
  </si>
  <si>
    <t>ATICO</t>
  </si>
  <si>
    <t>MINERIA Y EXPORTACIONES S.A.C.</t>
  </si>
  <si>
    <t>EL INKA</t>
  </si>
  <si>
    <t>VISTA ALEGRE</t>
  </si>
  <si>
    <t>NYRSTAR ANCASH S.A.</t>
  </si>
  <si>
    <t>CONTONGA</t>
  </si>
  <si>
    <t>HUACHIS</t>
  </si>
  <si>
    <t>NYRSTAR CORICANCHA S.A.</t>
  </si>
  <si>
    <t>MINA CORICANCHA</t>
  </si>
  <si>
    <t>SAN MATEO</t>
  </si>
  <si>
    <t>OCTAVIO BERTOLERO S.A.</t>
  </si>
  <si>
    <t>ANGELA VITTORIA</t>
  </si>
  <si>
    <t>PAN AMERICAN SILVER HUARON S.A.</t>
  </si>
  <si>
    <t>POROMA S.A.C.</t>
  </si>
  <si>
    <t>CHALCO I</t>
  </si>
  <si>
    <t>PROCESADORA SANTA ANA S.A.C.</t>
  </si>
  <si>
    <t>ZORRO I 2008</t>
  </si>
  <si>
    <t>S.M.R.L. GOTAS DE ORO</t>
  </si>
  <si>
    <t>EL SOL NACIENTE TERCERO</t>
  </si>
  <si>
    <t>S.M.R.L. MAGISTRAL DE HUARAZ S.A.C.</t>
  </si>
  <si>
    <t>S.M.R.L. VIRGEN DE LA MERCED</t>
  </si>
  <si>
    <t>VIRGEN DE LA MERCED</t>
  </si>
  <si>
    <t>OCROS</t>
  </si>
  <si>
    <t>SANTIAGO DE CHILCAS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</si>
  <si>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</si>
  <si>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</si>
  <si>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</si>
  <si>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</si>
  <si>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</si>
  <si>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</si>
  <si>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</si>
  <si>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</si>
  <si>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</si>
  <si>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</si>
  <si>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</si>
  <si>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CUAJONE 1</t>
  </si>
  <si>
    <t>MARISCAL NIETO</t>
  </si>
  <si>
    <t>TORATA</t>
  </si>
  <si>
    <t>TOTORAL</t>
  </si>
  <si>
    <t>TACNA</t>
  </si>
  <si>
    <t>JORGE BASADRE</t>
  </si>
  <si>
    <t>ILABAYA</t>
  </si>
  <si>
    <t>TOQUEPALA 1</t>
  </si>
  <si>
    <t>SIMARRONA</t>
  </si>
  <si>
    <t>COCOTEA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</si>
  <si>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</si>
  <si>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</si>
  <si>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</si>
  <si>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</si>
  <si>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</si>
  <si>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</si>
  <si>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</si>
  <si>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</si>
  <si>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</si>
  <si>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SANTA CECILIA</t>
  </si>
  <si>
    <t>MORADA</t>
  </si>
  <si>
    <t>TOTAL - NOVIEMBRE</t>
  </si>
  <si>
    <t>TOTAL ACUMULADO ENERO - NOVIEMBRE</t>
  </si>
  <si>
    <t>TOTAL COMPARADO ACUMULADO - ENERO - NOVIEMBRE</t>
  </si>
  <si>
    <t>Var. % 2013/2012 - NOVIEMBRE</t>
  </si>
  <si>
    <t>Var. % 2013/2012 - ENERO - NOVIEMBRE</t>
  </si>
  <si>
    <t>MEJIA</t>
  </si>
  <si>
    <t>BELEN</t>
  </si>
  <si>
    <t>CHALA</t>
  </si>
  <si>
    <t>ACUMULACION CUAJONE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</si>
</sst>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7" t="s">
        <v>45</v>
      </c>
    </row>
    <row r="2" spans="1:22" ht="13.5" thickBot="1" x14ac:dyDescent="0.25">
      <c r="A2" s="66"/>
    </row>
    <row r="3" spans="1:22" customFormat="1" ht="13.5" thickBot="1" x14ac:dyDescent="0.25">
      <c r="A3" s="49"/>
      <c r="I3" s="57">
        <v>2013</v>
      </c>
      <c r="J3" s="58"/>
      <c r="K3" s="58"/>
      <c r="L3" s="58"/>
      <c r="M3" s="58"/>
      <c r="N3" s="59"/>
      <c r="O3" s="57">
        <v>2012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50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0" t="s">
        <v>12</v>
      </c>
      <c r="J4" s="30" t="s">
        <v>7</v>
      </c>
      <c r="K4" s="30" t="s">
        <v>281</v>
      </c>
      <c r="L4" s="30" t="s">
        <v>13</v>
      </c>
      <c r="M4" s="30" t="s">
        <v>8</v>
      </c>
      <c r="N4" s="51" t="s">
        <v>282</v>
      </c>
      <c r="O4" s="50" t="s">
        <v>14</v>
      </c>
      <c r="P4" s="30" t="s">
        <v>15</v>
      </c>
      <c r="Q4" s="30" t="s">
        <v>281</v>
      </c>
      <c r="R4" s="30" t="s">
        <v>16</v>
      </c>
      <c r="S4" s="30" t="s">
        <v>17</v>
      </c>
      <c r="T4" s="51" t="s">
        <v>283</v>
      </c>
      <c r="U4" s="52" t="s">
        <v>284</v>
      </c>
      <c r="V4" s="51" t="s">
        <v>285</v>
      </c>
    </row>
    <row r="5" spans="1:22" x14ac:dyDescent="0.2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 x14ac:dyDescent="0.2">
      <c r="A6" s="43" t="s">
        <v>9</v>
      </c>
      <c r="B6" s="40" t="s">
        <v>46</v>
      </c>
      <c r="C6" s="40" t="s">
        <v>47</v>
      </c>
      <c r="D6" s="40" t="s">
        <v>48</v>
      </c>
      <c r="E6" s="40" t="s">
        <v>49</v>
      </c>
      <c r="F6" s="40" t="s">
        <v>50</v>
      </c>
      <c r="G6" s="40" t="s">
        <v>51</v>
      </c>
      <c r="H6" s="44" t="s">
        <v>52</v>
      </c>
      <c r="I6" s="45">
        <v>0</v>
      </c>
      <c r="J6" s="41">
        <v>3.4556420000000001</v>
      </c>
      <c r="K6" s="42">
        <v>3.4556420000000001</v>
      </c>
      <c r="L6" s="41">
        <v>12.248119000000001</v>
      </c>
      <c r="M6" s="41">
        <v>37.205106000000001</v>
      </c>
      <c r="N6" s="46">
        <v>49.453225000000003</v>
      </c>
      <c r="O6" s="45">
        <v>0</v>
      </c>
      <c r="P6" s="41">
        <v>0</v>
      </c>
      <c r="Q6" s="42">
        <v>0</v>
      </c>
      <c r="R6" s="41">
        <v>0</v>
      </c>
      <c r="S6" s="41">
        <v>39.020394000000003</v>
      </c>
      <c r="T6" s="46">
        <v>39.020394000000003</v>
      </c>
      <c r="U6" s="38" t="s">
        <v>29</v>
      </c>
      <c r="V6" s="33">
        <f t="shared" ref="V6:V7" si="0">+((N6/T6)-1)*100</f>
        <v>26.736867392984287</v>
      </c>
    </row>
    <row r="7" spans="1:22" ht="15" x14ac:dyDescent="0.2">
      <c r="A7" s="43" t="s">
        <v>9</v>
      </c>
      <c r="B7" s="40" t="s">
        <v>46</v>
      </c>
      <c r="C7" s="40" t="s">
        <v>39</v>
      </c>
      <c r="D7" s="40" t="s">
        <v>53</v>
      </c>
      <c r="E7" s="40" t="s">
        <v>54</v>
      </c>
      <c r="F7" s="40" t="s">
        <v>55</v>
      </c>
      <c r="G7" s="40" t="s">
        <v>56</v>
      </c>
      <c r="H7" s="44" t="s">
        <v>57</v>
      </c>
      <c r="I7" s="45">
        <v>5.7486569999999997</v>
      </c>
      <c r="J7" s="41">
        <v>32.403334000000001</v>
      </c>
      <c r="K7" s="42">
        <v>38.151991000000002</v>
      </c>
      <c r="L7" s="41">
        <v>161.56978100000001</v>
      </c>
      <c r="M7" s="41">
        <v>359.89153900000002</v>
      </c>
      <c r="N7" s="46">
        <v>521.46132</v>
      </c>
      <c r="O7" s="45">
        <v>0</v>
      </c>
      <c r="P7" s="41">
        <v>27.301486000000001</v>
      </c>
      <c r="Q7" s="42">
        <v>27.301486000000001</v>
      </c>
      <c r="R7" s="41">
        <v>0</v>
      </c>
      <c r="S7" s="41">
        <v>426.044038</v>
      </c>
      <c r="T7" s="46">
        <v>426.044038</v>
      </c>
      <c r="U7" s="27">
        <f t="shared" ref="U6:U7" si="1">+((K7/Q7)-1)*100</f>
        <v>39.743276245109897</v>
      </c>
      <c r="V7" s="33">
        <f t="shared" si="0"/>
        <v>22.396107793908392</v>
      </c>
    </row>
    <row r="8" spans="1:22" ht="15" x14ac:dyDescent="0.2">
      <c r="A8" s="43" t="s">
        <v>9</v>
      </c>
      <c r="B8" s="40" t="s">
        <v>46</v>
      </c>
      <c r="C8" s="40" t="s">
        <v>39</v>
      </c>
      <c r="D8" s="40" t="s">
        <v>58</v>
      </c>
      <c r="E8" s="40" t="s">
        <v>59</v>
      </c>
      <c r="F8" s="40" t="s">
        <v>60</v>
      </c>
      <c r="G8" s="40" t="s">
        <v>61</v>
      </c>
      <c r="H8" s="44" t="s">
        <v>62</v>
      </c>
      <c r="I8" s="45">
        <v>0</v>
      </c>
      <c r="J8" s="41">
        <v>22.725000000000001</v>
      </c>
      <c r="K8" s="42">
        <v>22.725000000000001</v>
      </c>
      <c r="L8" s="41">
        <v>0</v>
      </c>
      <c r="M8" s="41">
        <v>353.37187899999998</v>
      </c>
      <c r="N8" s="46">
        <v>353.37187899999998</v>
      </c>
      <c r="O8" s="45">
        <v>0</v>
      </c>
      <c r="P8" s="41">
        <v>36.821454000000003</v>
      </c>
      <c r="Q8" s="42">
        <v>36.821454000000003</v>
      </c>
      <c r="R8" s="41">
        <v>0</v>
      </c>
      <c r="S8" s="41">
        <v>344.377093</v>
      </c>
      <c r="T8" s="46">
        <v>344.377093</v>
      </c>
      <c r="U8" s="27">
        <f t="shared" ref="U8:U12" si="2">+((K8/Q8)-1)*100</f>
        <v>-38.283262795651687</v>
      </c>
      <c r="V8" s="33">
        <f t="shared" ref="V8:V12" si="3">+((N8/T8)-1)*100</f>
        <v>2.6119002055691176</v>
      </c>
    </row>
    <row r="9" spans="1:22" ht="15" x14ac:dyDescent="0.2">
      <c r="A9" s="43" t="s">
        <v>9</v>
      </c>
      <c r="B9" s="40" t="s">
        <v>46</v>
      </c>
      <c r="C9" s="40" t="s">
        <v>39</v>
      </c>
      <c r="D9" s="40" t="s">
        <v>58</v>
      </c>
      <c r="E9" s="40" t="s">
        <v>63</v>
      </c>
      <c r="F9" s="40" t="s">
        <v>64</v>
      </c>
      <c r="G9" s="40" t="s">
        <v>63</v>
      </c>
      <c r="H9" s="44" t="s">
        <v>63</v>
      </c>
      <c r="I9" s="45">
        <v>0</v>
      </c>
      <c r="J9" s="41">
        <v>0</v>
      </c>
      <c r="K9" s="42">
        <v>0</v>
      </c>
      <c r="L9" s="41">
        <v>0</v>
      </c>
      <c r="M9" s="41">
        <v>0</v>
      </c>
      <c r="N9" s="46">
        <v>0</v>
      </c>
      <c r="O9" s="45">
        <v>0</v>
      </c>
      <c r="P9" s="41">
        <v>0</v>
      </c>
      <c r="Q9" s="42">
        <v>0</v>
      </c>
      <c r="R9" s="41">
        <v>17.553412000000002</v>
      </c>
      <c r="S9" s="41">
        <v>0</v>
      </c>
      <c r="T9" s="46">
        <v>17.553412000000002</v>
      </c>
      <c r="U9" s="38" t="s">
        <v>29</v>
      </c>
      <c r="V9" s="39" t="s">
        <v>29</v>
      </c>
    </row>
    <row r="10" spans="1:22" ht="15" x14ac:dyDescent="0.2">
      <c r="A10" s="43" t="s">
        <v>9</v>
      </c>
      <c r="B10" s="40" t="s">
        <v>65</v>
      </c>
      <c r="C10" s="40" t="s">
        <v>39</v>
      </c>
      <c r="D10" s="40" t="s">
        <v>58</v>
      </c>
      <c r="E10" s="40" t="s">
        <v>63</v>
      </c>
      <c r="F10" s="40" t="s">
        <v>64</v>
      </c>
      <c r="G10" s="40" t="s">
        <v>63</v>
      </c>
      <c r="H10" s="44" t="s">
        <v>63</v>
      </c>
      <c r="I10" s="45">
        <v>0</v>
      </c>
      <c r="J10" s="41">
        <v>0</v>
      </c>
      <c r="K10" s="42">
        <v>0</v>
      </c>
      <c r="L10" s="41">
        <v>0</v>
      </c>
      <c r="M10" s="41">
        <v>0</v>
      </c>
      <c r="N10" s="46">
        <v>0</v>
      </c>
      <c r="O10" s="45">
        <v>0</v>
      </c>
      <c r="P10" s="41">
        <v>0</v>
      </c>
      <c r="Q10" s="42">
        <v>0</v>
      </c>
      <c r="R10" s="41">
        <v>0</v>
      </c>
      <c r="S10" s="41">
        <v>3.1000000000000001E-5</v>
      </c>
      <c r="T10" s="46">
        <v>3.1000000000000001E-5</v>
      </c>
      <c r="U10" s="38" t="s">
        <v>29</v>
      </c>
      <c r="V10" s="39" t="s">
        <v>29</v>
      </c>
    </row>
    <row r="11" spans="1:22" ht="15" x14ac:dyDescent="0.2">
      <c r="A11" s="43" t="s">
        <v>9</v>
      </c>
      <c r="B11" s="40" t="s">
        <v>46</v>
      </c>
      <c r="C11" s="40" t="s">
        <v>39</v>
      </c>
      <c r="D11" s="40" t="s">
        <v>66</v>
      </c>
      <c r="E11" s="53" t="s">
        <v>67</v>
      </c>
      <c r="F11" s="40" t="s">
        <v>50</v>
      </c>
      <c r="G11" s="40" t="s">
        <v>68</v>
      </c>
      <c r="H11" s="44" t="s">
        <v>69</v>
      </c>
      <c r="I11" s="45">
        <v>0</v>
      </c>
      <c r="J11" s="41">
        <v>0</v>
      </c>
      <c r="K11" s="42">
        <v>0</v>
      </c>
      <c r="L11" s="41">
        <v>10.614599999999999</v>
      </c>
      <c r="M11" s="41">
        <v>0</v>
      </c>
      <c r="N11" s="46">
        <v>10.614599999999999</v>
      </c>
      <c r="O11" s="45">
        <v>0</v>
      </c>
      <c r="P11" s="41">
        <v>0</v>
      </c>
      <c r="Q11" s="42">
        <v>0</v>
      </c>
      <c r="R11" s="41">
        <v>27.440822000000001</v>
      </c>
      <c r="S11" s="41">
        <v>26.827562</v>
      </c>
      <c r="T11" s="46">
        <v>54.268383</v>
      </c>
      <c r="U11" s="38" t="s">
        <v>29</v>
      </c>
      <c r="V11" s="33">
        <f t="shared" ref="V11:V74" si="4">+((N11/T11)-1)*100</f>
        <v>-80.440544911758295</v>
      </c>
    </row>
    <row r="12" spans="1:22" ht="15" x14ac:dyDescent="0.2">
      <c r="A12" s="43" t="s">
        <v>9</v>
      </c>
      <c r="B12" s="40" t="s">
        <v>46</v>
      </c>
      <c r="C12" s="40" t="s">
        <v>39</v>
      </c>
      <c r="D12" s="40" t="s">
        <v>70</v>
      </c>
      <c r="E12" s="40" t="s">
        <v>71</v>
      </c>
      <c r="F12" s="40" t="s">
        <v>50</v>
      </c>
      <c r="G12" s="40" t="s">
        <v>72</v>
      </c>
      <c r="H12" s="44" t="s">
        <v>73</v>
      </c>
      <c r="I12" s="45">
        <v>41323.328000000001</v>
      </c>
      <c r="J12" s="41">
        <v>1531.7511999999999</v>
      </c>
      <c r="K12" s="42">
        <v>42855.0792</v>
      </c>
      <c r="L12" s="41">
        <v>399707.73989999999</v>
      </c>
      <c r="M12" s="41">
        <v>16647.483400000001</v>
      </c>
      <c r="N12" s="46">
        <v>416355.22330000001</v>
      </c>
      <c r="O12" s="45">
        <v>37896.834799999997</v>
      </c>
      <c r="P12" s="41">
        <v>1376.0907999999999</v>
      </c>
      <c r="Q12" s="42">
        <v>39272.925600000002</v>
      </c>
      <c r="R12" s="41">
        <v>407154.07569999999</v>
      </c>
      <c r="S12" s="41">
        <v>15376.7361</v>
      </c>
      <c r="T12" s="46">
        <v>422530.81180000002</v>
      </c>
      <c r="U12" s="27">
        <f t="shared" ref="U11:U74" si="5">+((K12/Q12)-1)*100</f>
        <v>9.1211783824935999</v>
      </c>
      <c r="V12" s="33">
        <f t="shared" si="4"/>
        <v>-1.4615711629861305</v>
      </c>
    </row>
    <row r="13" spans="1:22" ht="15" x14ac:dyDescent="0.2">
      <c r="A13" s="43" t="s">
        <v>9</v>
      </c>
      <c r="B13" s="40" t="s">
        <v>46</v>
      </c>
      <c r="C13" s="40" t="s">
        <v>39</v>
      </c>
      <c r="D13" s="40" t="s">
        <v>74</v>
      </c>
      <c r="E13" s="40" t="s">
        <v>75</v>
      </c>
      <c r="F13" s="40" t="s">
        <v>76</v>
      </c>
      <c r="G13" s="40" t="s">
        <v>77</v>
      </c>
      <c r="H13" s="44" t="s">
        <v>77</v>
      </c>
      <c r="I13" s="45">
        <v>10870.904619999999</v>
      </c>
      <c r="J13" s="41">
        <v>0</v>
      </c>
      <c r="K13" s="42">
        <v>10870.904619999999</v>
      </c>
      <c r="L13" s="41">
        <v>126962.05839999999</v>
      </c>
      <c r="M13" s="41">
        <v>0</v>
      </c>
      <c r="N13" s="46">
        <v>126962.05839999999</v>
      </c>
      <c r="O13" s="45">
        <v>1819.0128</v>
      </c>
      <c r="P13" s="41">
        <v>0</v>
      </c>
      <c r="Q13" s="42">
        <v>1819.0128</v>
      </c>
      <c r="R13" s="41">
        <v>1819.0128</v>
      </c>
      <c r="S13" s="41">
        <v>0</v>
      </c>
      <c r="T13" s="46">
        <v>1819.0128</v>
      </c>
      <c r="U13" s="38" t="s">
        <v>29</v>
      </c>
      <c r="V13" s="39" t="s">
        <v>29</v>
      </c>
    </row>
    <row r="14" spans="1:22" ht="15" x14ac:dyDescent="0.2">
      <c r="A14" s="43" t="s">
        <v>9</v>
      </c>
      <c r="B14" s="40" t="s">
        <v>65</v>
      </c>
      <c r="C14" s="40" t="s">
        <v>39</v>
      </c>
      <c r="D14" s="40" t="s">
        <v>74</v>
      </c>
      <c r="E14" s="53" t="s">
        <v>78</v>
      </c>
      <c r="F14" s="40" t="s">
        <v>76</v>
      </c>
      <c r="G14" s="40" t="s">
        <v>77</v>
      </c>
      <c r="H14" s="44" t="s">
        <v>77</v>
      </c>
      <c r="I14" s="45">
        <v>0</v>
      </c>
      <c r="J14" s="41">
        <v>0</v>
      </c>
      <c r="K14" s="42">
        <v>0</v>
      </c>
      <c r="L14" s="41">
        <v>12187.78</v>
      </c>
      <c r="M14" s="41">
        <v>0</v>
      </c>
      <c r="N14" s="46">
        <v>12187.78</v>
      </c>
      <c r="O14" s="45">
        <v>878.6</v>
      </c>
      <c r="P14" s="41">
        <v>0</v>
      </c>
      <c r="Q14" s="42">
        <v>878.6</v>
      </c>
      <c r="R14" s="41">
        <v>7631.47</v>
      </c>
      <c r="S14" s="41">
        <v>0</v>
      </c>
      <c r="T14" s="46">
        <v>7631.47</v>
      </c>
      <c r="U14" s="38" t="s">
        <v>29</v>
      </c>
      <c r="V14" s="33">
        <f t="shared" si="4"/>
        <v>59.704224743070469</v>
      </c>
    </row>
    <row r="15" spans="1:22" ht="15" x14ac:dyDescent="0.2">
      <c r="A15" s="43" t="s">
        <v>9</v>
      </c>
      <c r="B15" s="40" t="s">
        <v>79</v>
      </c>
      <c r="C15" s="40" t="s">
        <v>39</v>
      </c>
      <c r="D15" s="40" t="s">
        <v>74</v>
      </c>
      <c r="E15" s="40" t="s">
        <v>80</v>
      </c>
      <c r="F15" s="40" t="s">
        <v>76</v>
      </c>
      <c r="G15" s="40" t="s">
        <v>77</v>
      </c>
      <c r="H15" s="44" t="s">
        <v>77</v>
      </c>
      <c r="I15" s="45">
        <v>0</v>
      </c>
      <c r="J15" s="41">
        <v>0</v>
      </c>
      <c r="K15" s="42">
        <v>0</v>
      </c>
      <c r="L15" s="41">
        <v>0</v>
      </c>
      <c r="M15" s="41">
        <v>0.75424199999999997</v>
      </c>
      <c r="N15" s="46">
        <v>0.75424199999999997</v>
      </c>
      <c r="O15" s="45">
        <v>0</v>
      </c>
      <c r="P15" s="41">
        <v>0</v>
      </c>
      <c r="Q15" s="42">
        <v>0</v>
      </c>
      <c r="R15" s="41">
        <v>0</v>
      </c>
      <c r="S15" s="41">
        <v>24.668216000000001</v>
      </c>
      <c r="T15" s="46">
        <v>24.668216000000001</v>
      </c>
      <c r="U15" s="38" t="s">
        <v>29</v>
      </c>
      <c r="V15" s="33">
        <f t="shared" si="4"/>
        <v>-96.942454209092375</v>
      </c>
    </row>
    <row r="16" spans="1:22" ht="15" x14ac:dyDescent="0.2">
      <c r="A16" s="43" t="s">
        <v>9</v>
      </c>
      <c r="B16" s="40" t="s">
        <v>46</v>
      </c>
      <c r="C16" s="40" t="s">
        <v>39</v>
      </c>
      <c r="D16" s="40" t="s">
        <v>74</v>
      </c>
      <c r="E16" s="40" t="s">
        <v>80</v>
      </c>
      <c r="F16" s="40" t="s">
        <v>76</v>
      </c>
      <c r="G16" s="40" t="s">
        <v>77</v>
      </c>
      <c r="H16" s="44" t="s">
        <v>77</v>
      </c>
      <c r="I16" s="45">
        <v>0</v>
      </c>
      <c r="J16" s="41">
        <v>0</v>
      </c>
      <c r="K16" s="42">
        <v>0</v>
      </c>
      <c r="L16" s="41">
        <v>0</v>
      </c>
      <c r="M16" s="41">
        <v>0</v>
      </c>
      <c r="N16" s="46">
        <v>0</v>
      </c>
      <c r="O16" s="45">
        <v>4790.8148000000001</v>
      </c>
      <c r="P16" s="41">
        <v>0</v>
      </c>
      <c r="Q16" s="42">
        <v>4790.8148000000001</v>
      </c>
      <c r="R16" s="41">
        <v>33053.754820000002</v>
      </c>
      <c r="S16" s="41">
        <v>0</v>
      </c>
      <c r="T16" s="46">
        <v>33053.754820000002</v>
      </c>
      <c r="U16" s="38" t="s">
        <v>29</v>
      </c>
      <c r="V16" s="39" t="s">
        <v>29</v>
      </c>
    </row>
    <row r="17" spans="1:22" ht="15" x14ac:dyDescent="0.2">
      <c r="A17" s="43" t="s">
        <v>9</v>
      </c>
      <c r="B17" s="40" t="s">
        <v>46</v>
      </c>
      <c r="C17" s="40" t="s">
        <v>39</v>
      </c>
      <c r="D17" s="40" t="s">
        <v>81</v>
      </c>
      <c r="E17" s="53" t="s">
        <v>82</v>
      </c>
      <c r="F17" s="40" t="s">
        <v>41</v>
      </c>
      <c r="G17" s="40" t="s">
        <v>42</v>
      </c>
      <c r="H17" s="44" t="s">
        <v>82</v>
      </c>
      <c r="I17" s="45">
        <v>62.348399999999998</v>
      </c>
      <c r="J17" s="41">
        <v>23.396239999999999</v>
      </c>
      <c r="K17" s="42">
        <v>85.744640000000004</v>
      </c>
      <c r="L17" s="41">
        <v>713.55154000000005</v>
      </c>
      <c r="M17" s="41">
        <v>224.46210500000001</v>
      </c>
      <c r="N17" s="46">
        <v>938.013645</v>
      </c>
      <c r="O17" s="45">
        <v>52.954115999999999</v>
      </c>
      <c r="P17" s="41">
        <v>18.174752999999999</v>
      </c>
      <c r="Q17" s="42">
        <v>71.128868999999995</v>
      </c>
      <c r="R17" s="41">
        <v>649.40343199999995</v>
      </c>
      <c r="S17" s="41">
        <v>180.69588400000001</v>
      </c>
      <c r="T17" s="46">
        <v>830.09931600000004</v>
      </c>
      <c r="U17" s="27">
        <f t="shared" si="5"/>
        <v>20.548296641691309</v>
      </c>
      <c r="V17" s="33">
        <f t="shared" si="4"/>
        <v>13.000170813295785</v>
      </c>
    </row>
    <row r="18" spans="1:22" ht="15" x14ac:dyDescent="0.2">
      <c r="A18" s="43" t="s">
        <v>9</v>
      </c>
      <c r="B18" s="40" t="s">
        <v>46</v>
      </c>
      <c r="C18" s="40" t="s">
        <v>39</v>
      </c>
      <c r="D18" s="40" t="s">
        <v>81</v>
      </c>
      <c r="E18" s="40" t="s">
        <v>83</v>
      </c>
      <c r="F18" s="40" t="s">
        <v>41</v>
      </c>
      <c r="G18" s="40" t="s">
        <v>42</v>
      </c>
      <c r="H18" s="44" t="s">
        <v>42</v>
      </c>
      <c r="I18" s="45">
        <v>45.137329999999999</v>
      </c>
      <c r="J18" s="41">
        <v>23.234815000000001</v>
      </c>
      <c r="K18" s="42">
        <v>68.372145000000003</v>
      </c>
      <c r="L18" s="41">
        <v>511.38734099999999</v>
      </c>
      <c r="M18" s="41">
        <v>285.46079400000002</v>
      </c>
      <c r="N18" s="46">
        <v>796.84813499999996</v>
      </c>
      <c r="O18" s="45">
        <v>64.331755999999999</v>
      </c>
      <c r="P18" s="41">
        <v>16.240991000000001</v>
      </c>
      <c r="Q18" s="42">
        <v>80.572747000000007</v>
      </c>
      <c r="R18" s="41">
        <v>379.73066299999999</v>
      </c>
      <c r="S18" s="41">
        <v>310.46845500000001</v>
      </c>
      <c r="T18" s="46">
        <v>690.199118</v>
      </c>
      <c r="U18" s="27">
        <f t="shared" si="5"/>
        <v>-15.142343353392185</v>
      </c>
      <c r="V18" s="33">
        <f t="shared" si="4"/>
        <v>15.45192020949524</v>
      </c>
    </row>
    <row r="19" spans="1:22" ht="15" x14ac:dyDescent="0.2">
      <c r="A19" s="43" t="s">
        <v>9</v>
      </c>
      <c r="B19" s="40" t="s">
        <v>46</v>
      </c>
      <c r="C19" s="40" t="s">
        <v>39</v>
      </c>
      <c r="D19" s="40" t="s">
        <v>81</v>
      </c>
      <c r="E19" s="40" t="s">
        <v>84</v>
      </c>
      <c r="F19" s="40" t="s">
        <v>41</v>
      </c>
      <c r="G19" s="40" t="s">
        <v>42</v>
      </c>
      <c r="H19" s="44" t="s">
        <v>42</v>
      </c>
      <c r="I19" s="45">
        <v>78.690809999999999</v>
      </c>
      <c r="J19" s="41">
        <v>3.8823620000000001</v>
      </c>
      <c r="K19" s="42">
        <v>82.573172</v>
      </c>
      <c r="L19" s="41">
        <v>695.23757599999999</v>
      </c>
      <c r="M19" s="41">
        <v>51.701695000000001</v>
      </c>
      <c r="N19" s="46">
        <v>746.93927099999996</v>
      </c>
      <c r="O19" s="45">
        <v>33.432454999999997</v>
      </c>
      <c r="P19" s="41">
        <v>5.8513229999999998</v>
      </c>
      <c r="Q19" s="42">
        <v>39.283777999999998</v>
      </c>
      <c r="R19" s="41">
        <v>411.09618</v>
      </c>
      <c r="S19" s="41">
        <v>52.288234000000003</v>
      </c>
      <c r="T19" s="46">
        <v>463.38441399999999</v>
      </c>
      <c r="U19" s="38" t="s">
        <v>29</v>
      </c>
      <c r="V19" s="33">
        <f t="shared" si="4"/>
        <v>61.192143808272313</v>
      </c>
    </row>
    <row r="20" spans="1:22" ht="15" x14ac:dyDescent="0.2">
      <c r="A20" s="43" t="s">
        <v>9</v>
      </c>
      <c r="B20" s="40" t="s">
        <v>46</v>
      </c>
      <c r="C20" s="40" t="s">
        <v>39</v>
      </c>
      <c r="D20" s="40" t="s">
        <v>85</v>
      </c>
      <c r="E20" s="40" t="s">
        <v>86</v>
      </c>
      <c r="F20" s="40" t="s">
        <v>87</v>
      </c>
      <c r="G20" s="40" t="s">
        <v>87</v>
      </c>
      <c r="H20" s="44" t="s">
        <v>88</v>
      </c>
      <c r="I20" s="45">
        <v>102.193361</v>
      </c>
      <c r="J20" s="41">
        <v>97.178511</v>
      </c>
      <c r="K20" s="42">
        <v>199.371872</v>
      </c>
      <c r="L20" s="41">
        <v>1309.756979</v>
      </c>
      <c r="M20" s="41">
        <v>1176.044956</v>
      </c>
      <c r="N20" s="46">
        <v>2485.801935</v>
      </c>
      <c r="O20" s="45">
        <v>89.350238000000004</v>
      </c>
      <c r="P20" s="41">
        <v>82.153373000000002</v>
      </c>
      <c r="Q20" s="42">
        <v>171.50361100000001</v>
      </c>
      <c r="R20" s="41">
        <v>1144.7707519999999</v>
      </c>
      <c r="S20" s="41">
        <v>1047.665941</v>
      </c>
      <c r="T20" s="46">
        <v>2192.4366930000001</v>
      </c>
      <c r="U20" s="27">
        <f t="shared" si="5"/>
        <v>16.249372731866263</v>
      </c>
      <c r="V20" s="33">
        <f t="shared" si="4"/>
        <v>13.380785084315306</v>
      </c>
    </row>
    <row r="21" spans="1:22" ht="15" x14ac:dyDescent="0.2">
      <c r="A21" s="43" t="s">
        <v>9</v>
      </c>
      <c r="B21" s="40" t="s">
        <v>46</v>
      </c>
      <c r="C21" s="40" t="s">
        <v>39</v>
      </c>
      <c r="D21" s="40" t="s">
        <v>89</v>
      </c>
      <c r="E21" s="53" t="s">
        <v>90</v>
      </c>
      <c r="F21" s="40" t="s">
        <v>41</v>
      </c>
      <c r="G21" s="40" t="s">
        <v>42</v>
      </c>
      <c r="H21" s="44" t="s">
        <v>42</v>
      </c>
      <c r="I21" s="45">
        <v>223.23579899999999</v>
      </c>
      <c r="J21" s="41">
        <v>0</v>
      </c>
      <c r="K21" s="42">
        <v>223.23579899999999</v>
      </c>
      <c r="L21" s="41">
        <v>2073.7748299999998</v>
      </c>
      <c r="M21" s="41">
        <v>0</v>
      </c>
      <c r="N21" s="46">
        <v>2073.7748299999998</v>
      </c>
      <c r="O21" s="45">
        <v>202.068928</v>
      </c>
      <c r="P21" s="41">
        <v>0</v>
      </c>
      <c r="Q21" s="42">
        <v>202.068928</v>
      </c>
      <c r="R21" s="41">
        <v>2463.3473479999998</v>
      </c>
      <c r="S21" s="41">
        <v>0</v>
      </c>
      <c r="T21" s="46">
        <v>2463.3473479999998</v>
      </c>
      <c r="U21" s="27">
        <f t="shared" si="5"/>
        <v>10.475074624041159</v>
      </c>
      <c r="V21" s="33">
        <f t="shared" si="4"/>
        <v>-15.814761905839026</v>
      </c>
    </row>
    <row r="22" spans="1:22" ht="15" x14ac:dyDescent="0.2">
      <c r="A22" s="43" t="s">
        <v>9</v>
      </c>
      <c r="B22" s="40" t="s">
        <v>46</v>
      </c>
      <c r="C22" s="40" t="s">
        <v>39</v>
      </c>
      <c r="D22" s="40" t="s">
        <v>91</v>
      </c>
      <c r="E22" s="53" t="s">
        <v>92</v>
      </c>
      <c r="F22" s="40" t="s">
        <v>60</v>
      </c>
      <c r="G22" s="40" t="s">
        <v>60</v>
      </c>
      <c r="H22" s="44" t="s">
        <v>93</v>
      </c>
      <c r="I22" s="45">
        <v>69.920548999999994</v>
      </c>
      <c r="J22" s="41">
        <v>34.295830000000002</v>
      </c>
      <c r="K22" s="42">
        <v>104.216379</v>
      </c>
      <c r="L22" s="41">
        <v>160.39696699999999</v>
      </c>
      <c r="M22" s="41">
        <v>107.458956</v>
      </c>
      <c r="N22" s="46">
        <v>267.85592300000002</v>
      </c>
      <c r="O22" s="45">
        <v>0</v>
      </c>
      <c r="P22" s="41">
        <v>0</v>
      </c>
      <c r="Q22" s="42">
        <v>0</v>
      </c>
      <c r="R22" s="41">
        <v>0</v>
      </c>
      <c r="S22" s="41">
        <v>0</v>
      </c>
      <c r="T22" s="46">
        <v>0</v>
      </c>
      <c r="U22" s="38" t="s">
        <v>29</v>
      </c>
      <c r="V22" s="39" t="s">
        <v>29</v>
      </c>
    </row>
    <row r="23" spans="1:22" ht="15" x14ac:dyDescent="0.2">
      <c r="A23" s="43" t="s">
        <v>9</v>
      </c>
      <c r="B23" s="40" t="s">
        <v>46</v>
      </c>
      <c r="C23" s="40" t="s">
        <v>39</v>
      </c>
      <c r="D23" s="40" t="s">
        <v>91</v>
      </c>
      <c r="E23" s="40" t="s">
        <v>94</v>
      </c>
      <c r="F23" s="40" t="s">
        <v>50</v>
      </c>
      <c r="G23" s="40" t="s">
        <v>95</v>
      </c>
      <c r="H23" s="44" t="s">
        <v>96</v>
      </c>
      <c r="I23" s="45">
        <v>0</v>
      </c>
      <c r="J23" s="41">
        <v>0</v>
      </c>
      <c r="K23" s="42">
        <v>0</v>
      </c>
      <c r="L23" s="41">
        <v>0</v>
      </c>
      <c r="M23" s="41">
        <v>0</v>
      </c>
      <c r="N23" s="46">
        <v>0</v>
      </c>
      <c r="O23" s="45">
        <v>0</v>
      </c>
      <c r="P23" s="41">
        <v>0</v>
      </c>
      <c r="Q23" s="42">
        <v>0</v>
      </c>
      <c r="R23" s="41">
        <v>97.890679000000006</v>
      </c>
      <c r="S23" s="41">
        <v>21.099354000000002</v>
      </c>
      <c r="T23" s="46">
        <v>118.990033</v>
      </c>
      <c r="U23" s="38" t="s">
        <v>29</v>
      </c>
      <c r="V23" s="39" t="s">
        <v>29</v>
      </c>
    </row>
    <row r="24" spans="1:22" ht="15" x14ac:dyDescent="0.2">
      <c r="A24" s="43" t="s">
        <v>9</v>
      </c>
      <c r="B24" s="40" t="s">
        <v>46</v>
      </c>
      <c r="C24" s="40" t="s">
        <v>47</v>
      </c>
      <c r="D24" s="40" t="s">
        <v>97</v>
      </c>
      <c r="E24" s="40" t="s">
        <v>98</v>
      </c>
      <c r="F24" s="40" t="s">
        <v>50</v>
      </c>
      <c r="G24" s="40" t="s">
        <v>68</v>
      </c>
      <c r="H24" s="44" t="s">
        <v>69</v>
      </c>
      <c r="I24" s="45">
        <v>0</v>
      </c>
      <c r="J24" s="41">
        <v>0</v>
      </c>
      <c r="K24" s="42">
        <v>0</v>
      </c>
      <c r="L24" s="41">
        <v>0</v>
      </c>
      <c r="M24" s="41">
        <v>0</v>
      </c>
      <c r="N24" s="46">
        <v>0</v>
      </c>
      <c r="O24" s="45">
        <v>0</v>
      </c>
      <c r="P24" s="41">
        <v>6.0019650000000002</v>
      </c>
      <c r="Q24" s="42">
        <v>6.0019650000000002</v>
      </c>
      <c r="R24" s="41">
        <v>0</v>
      </c>
      <c r="S24" s="41">
        <v>7.5216690000000002</v>
      </c>
      <c r="T24" s="46">
        <v>7.5216690000000002</v>
      </c>
      <c r="U24" s="38" t="s">
        <v>29</v>
      </c>
      <c r="V24" s="39" t="s">
        <v>29</v>
      </c>
    </row>
    <row r="25" spans="1:22" ht="15" x14ac:dyDescent="0.2">
      <c r="A25" s="43" t="s">
        <v>9</v>
      </c>
      <c r="B25" s="40" t="s">
        <v>46</v>
      </c>
      <c r="C25" s="40" t="s">
        <v>39</v>
      </c>
      <c r="D25" s="40" t="s">
        <v>99</v>
      </c>
      <c r="E25" s="40" t="s">
        <v>100</v>
      </c>
      <c r="F25" s="40" t="s">
        <v>20</v>
      </c>
      <c r="G25" s="40" t="s">
        <v>101</v>
      </c>
      <c r="H25" s="44" t="s">
        <v>102</v>
      </c>
      <c r="I25" s="45">
        <v>1532.1037200000001</v>
      </c>
      <c r="J25" s="41">
        <v>0</v>
      </c>
      <c r="K25" s="42">
        <v>1532.1037200000001</v>
      </c>
      <c r="L25" s="41">
        <v>16856.39716</v>
      </c>
      <c r="M25" s="41">
        <v>0</v>
      </c>
      <c r="N25" s="46">
        <v>16856.39716</v>
      </c>
      <c r="O25" s="45">
        <v>1716.8233499999999</v>
      </c>
      <c r="P25" s="41">
        <v>0</v>
      </c>
      <c r="Q25" s="42">
        <v>1716.8233499999999</v>
      </c>
      <c r="R25" s="41">
        <v>19072.747897000001</v>
      </c>
      <c r="S25" s="41">
        <v>0</v>
      </c>
      <c r="T25" s="46">
        <v>19072.747897000001</v>
      </c>
      <c r="U25" s="27">
        <f t="shared" si="5"/>
        <v>-10.75938476722138</v>
      </c>
      <c r="V25" s="33">
        <f t="shared" si="4"/>
        <v>-11.620510840751042</v>
      </c>
    </row>
    <row r="26" spans="1:22" ht="15" x14ac:dyDescent="0.2">
      <c r="A26" s="43" t="s">
        <v>9</v>
      </c>
      <c r="B26" s="40" t="s">
        <v>46</v>
      </c>
      <c r="C26" s="40" t="s">
        <v>39</v>
      </c>
      <c r="D26" s="40" t="s">
        <v>103</v>
      </c>
      <c r="E26" s="40" t="s">
        <v>104</v>
      </c>
      <c r="F26" s="40" t="s">
        <v>105</v>
      </c>
      <c r="G26" s="40" t="s">
        <v>106</v>
      </c>
      <c r="H26" s="44" t="s">
        <v>107</v>
      </c>
      <c r="I26" s="45">
        <v>2917.5664000000002</v>
      </c>
      <c r="J26" s="41">
        <v>140.78389999999999</v>
      </c>
      <c r="K26" s="42">
        <v>3058.3503000000001</v>
      </c>
      <c r="L26" s="41">
        <v>30533.7055</v>
      </c>
      <c r="M26" s="41">
        <v>2473.5074</v>
      </c>
      <c r="N26" s="46">
        <v>33007.212899999999</v>
      </c>
      <c r="O26" s="45">
        <v>2348.66716</v>
      </c>
      <c r="P26" s="41">
        <v>236.99466000000001</v>
      </c>
      <c r="Q26" s="42">
        <v>2585.6618199999998</v>
      </c>
      <c r="R26" s="41">
        <v>24616.360059999999</v>
      </c>
      <c r="S26" s="41">
        <v>2108.83626</v>
      </c>
      <c r="T26" s="46">
        <v>26725.196319999999</v>
      </c>
      <c r="U26" s="27">
        <f t="shared" si="5"/>
        <v>18.281140880209932</v>
      </c>
      <c r="V26" s="33">
        <f t="shared" si="4"/>
        <v>23.50596981507973</v>
      </c>
    </row>
    <row r="27" spans="1:22" ht="15" x14ac:dyDescent="0.2">
      <c r="A27" s="43" t="s">
        <v>9</v>
      </c>
      <c r="B27" s="40" t="s">
        <v>46</v>
      </c>
      <c r="C27" s="40" t="s">
        <v>39</v>
      </c>
      <c r="D27" s="40" t="s">
        <v>103</v>
      </c>
      <c r="E27" s="40" t="s">
        <v>108</v>
      </c>
      <c r="F27" s="40" t="s">
        <v>87</v>
      </c>
      <c r="G27" s="40" t="s">
        <v>87</v>
      </c>
      <c r="H27" s="44" t="s">
        <v>109</v>
      </c>
      <c r="I27" s="45">
        <v>104.58240000000001</v>
      </c>
      <c r="J27" s="41">
        <v>91.109800000000007</v>
      </c>
      <c r="K27" s="42">
        <v>195.69220000000001</v>
      </c>
      <c r="L27" s="41">
        <v>1296.4412400000001</v>
      </c>
      <c r="M27" s="41">
        <v>991.5521</v>
      </c>
      <c r="N27" s="46">
        <v>2287.99334</v>
      </c>
      <c r="O27" s="45">
        <v>157.1884</v>
      </c>
      <c r="P27" s="41">
        <v>88.171499999999995</v>
      </c>
      <c r="Q27" s="42">
        <v>245.35990000000001</v>
      </c>
      <c r="R27" s="41">
        <v>2742.491</v>
      </c>
      <c r="S27" s="41">
        <v>1049.5068000000001</v>
      </c>
      <c r="T27" s="46">
        <v>3791.9978000000001</v>
      </c>
      <c r="U27" s="27">
        <f t="shared" si="5"/>
        <v>-20.242794360447647</v>
      </c>
      <c r="V27" s="33">
        <f t="shared" si="4"/>
        <v>-39.662587884412801</v>
      </c>
    </row>
    <row r="28" spans="1:22" ht="15" x14ac:dyDescent="0.2">
      <c r="A28" s="43" t="s">
        <v>9</v>
      </c>
      <c r="B28" s="40" t="s">
        <v>46</v>
      </c>
      <c r="C28" s="40" t="s">
        <v>39</v>
      </c>
      <c r="D28" s="40" t="s">
        <v>110</v>
      </c>
      <c r="E28" s="40" t="s">
        <v>111</v>
      </c>
      <c r="F28" s="40" t="s">
        <v>112</v>
      </c>
      <c r="G28" s="40" t="s">
        <v>113</v>
      </c>
      <c r="H28" s="44" t="s">
        <v>111</v>
      </c>
      <c r="I28" s="45">
        <v>149.784019</v>
      </c>
      <c r="J28" s="41">
        <v>15.158002</v>
      </c>
      <c r="K28" s="42">
        <v>164.94202100000001</v>
      </c>
      <c r="L28" s="41">
        <v>1477.459445</v>
      </c>
      <c r="M28" s="41">
        <v>200.59918400000001</v>
      </c>
      <c r="N28" s="46">
        <v>1678.0586290000001</v>
      </c>
      <c r="O28" s="45">
        <v>118.425138</v>
      </c>
      <c r="P28" s="41">
        <v>22.49494</v>
      </c>
      <c r="Q28" s="42">
        <v>140.92007799999999</v>
      </c>
      <c r="R28" s="41">
        <v>887.22949600000004</v>
      </c>
      <c r="S28" s="41">
        <v>228.23541</v>
      </c>
      <c r="T28" s="46">
        <v>1115.4649059999999</v>
      </c>
      <c r="U28" s="27">
        <f t="shared" si="5"/>
        <v>17.046501350928867</v>
      </c>
      <c r="V28" s="33">
        <f t="shared" si="4"/>
        <v>50.435806628595103</v>
      </c>
    </row>
    <row r="29" spans="1:22" ht="15" x14ac:dyDescent="0.2">
      <c r="A29" s="43" t="s">
        <v>9</v>
      </c>
      <c r="B29" s="40" t="s">
        <v>46</v>
      </c>
      <c r="C29" s="40" t="s">
        <v>39</v>
      </c>
      <c r="D29" s="40" t="s">
        <v>110</v>
      </c>
      <c r="E29" s="40" t="s">
        <v>114</v>
      </c>
      <c r="F29" s="40" t="s">
        <v>87</v>
      </c>
      <c r="G29" s="40" t="s">
        <v>87</v>
      </c>
      <c r="H29" s="44" t="s">
        <v>115</v>
      </c>
      <c r="I29" s="45">
        <v>0</v>
      </c>
      <c r="J29" s="41">
        <v>0</v>
      </c>
      <c r="K29" s="42">
        <v>0</v>
      </c>
      <c r="L29" s="41">
        <v>0</v>
      </c>
      <c r="M29" s="41">
        <v>0</v>
      </c>
      <c r="N29" s="46">
        <v>0</v>
      </c>
      <c r="O29" s="45">
        <v>0</v>
      </c>
      <c r="P29" s="41">
        <v>0</v>
      </c>
      <c r="Q29" s="42">
        <v>0</v>
      </c>
      <c r="R29" s="41">
        <v>138.77301600000001</v>
      </c>
      <c r="S29" s="41">
        <v>37.361638999999997</v>
      </c>
      <c r="T29" s="46">
        <v>176.13465500000001</v>
      </c>
      <c r="U29" s="38" t="s">
        <v>29</v>
      </c>
      <c r="V29" s="39" t="s">
        <v>29</v>
      </c>
    </row>
    <row r="30" spans="1:22" ht="15" x14ac:dyDescent="0.2">
      <c r="A30" s="43" t="s">
        <v>9</v>
      </c>
      <c r="B30" s="40" t="s">
        <v>46</v>
      </c>
      <c r="C30" s="40" t="s">
        <v>39</v>
      </c>
      <c r="D30" s="40" t="s">
        <v>116</v>
      </c>
      <c r="E30" s="40" t="s">
        <v>117</v>
      </c>
      <c r="F30" s="40" t="s">
        <v>118</v>
      </c>
      <c r="G30" s="40" t="s">
        <v>119</v>
      </c>
      <c r="H30" s="44" t="s">
        <v>120</v>
      </c>
      <c r="I30" s="45">
        <v>203.51027999999999</v>
      </c>
      <c r="J30" s="41">
        <v>62.778359999999999</v>
      </c>
      <c r="K30" s="42">
        <v>266.28863999999999</v>
      </c>
      <c r="L30" s="41">
        <v>2396.42517</v>
      </c>
      <c r="M30" s="41">
        <v>734.53931999999998</v>
      </c>
      <c r="N30" s="46">
        <v>3130.9644899999998</v>
      </c>
      <c r="O30" s="45">
        <v>239.15052</v>
      </c>
      <c r="P30" s="41">
        <v>66.968159999999997</v>
      </c>
      <c r="Q30" s="42">
        <v>306.11867999999998</v>
      </c>
      <c r="R30" s="41">
        <v>2845.6952099999999</v>
      </c>
      <c r="S30" s="41">
        <v>757.84888000000001</v>
      </c>
      <c r="T30" s="46">
        <v>3603.5440899999999</v>
      </c>
      <c r="U30" s="27">
        <f t="shared" si="5"/>
        <v>-13.011306595206795</v>
      </c>
      <c r="V30" s="33">
        <f t="shared" si="4"/>
        <v>-13.11430048300034</v>
      </c>
    </row>
    <row r="31" spans="1:22" ht="15" x14ac:dyDescent="0.2">
      <c r="A31" s="43" t="s">
        <v>9</v>
      </c>
      <c r="B31" s="40" t="s">
        <v>46</v>
      </c>
      <c r="C31" s="40" t="s">
        <v>39</v>
      </c>
      <c r="D31" s="40" t="s">
        <v>121</v>
      </c>
      <c r="E31" s="40" t="s">
        <v>122</v>
      </c>
      <c r="F31" s="40" t="s">
        <v>123</v>
      </c>
      <c r="G31" s="40" t="s">
        <v>124</v>
      </c>
      <c r="H31" s="44" t="s">
        <v>124</v>
      </c>
      <c r="I31" s="45">
        <v>0</v>
      </c>
      <c r="J31" s="41">
        <v>0</v>
      </c>
      <c r="K31" s="42">
        <v>0</v>
      </c>
      <c r="L31" s="41">
        <v>578.237934</v>
      </c>
      <c r="M31" s="41">
        <v>0</v>
      </c>
      <c r="N31" s="46">
        <v>578.237934</v>
      </c>
      <c r="O31" s="45">
        <v>81.658844000000002</v>
      </c>
      <c r="P31" s="41">
        <v>0</v>
      </c>
      <c r="Q31" s="42">
        <v>81.658844000000002</v>
      </c>
      <c r="R31" s="41">
        <v>626.36159499999997</v>
      </c>
      <c r="S31" s="41">
        <v>0</v>
      </c>
      <c r="T31" s="46">
        <v>626.36159499999997</v>
      </c>
      <c r="U31" s="38" t="s">
        <v>29</v>
      </c>
      <c r="V31" s="33">
        <f t="shared" si="4"/>
        <v>-7.6830478407604152</v>
      </c>
    </row>
    <row r="32" spans="1:22" ht="15" x14ac:dyDescent="0.2">
      <c r="A32" s="43" t="s">
        <v>9</v>
      </c>
      <c r="B32" s="40" t="s">
        <v>46</v>
      </c>
      <c r="C32" s="40" t="s">
        <v>39</v>
      </c>
      <c r="D32" s="40" t="s">
        <v>121</v>
      </c>
      <c r="E32" s="40" t="s">
        <v>122</v>
      </c>
      <c r="F32" s="40" t="s">
        <v>123</v>
      </c>
      <c r="G32" s="40" t="s">
        <v>124</v>
      </c>
      <c r="H32" s="44" t="s">
        <v>124</v>
      </c>
      <c r="I32" s="45">
        <v>38.684463999999998</v>
      </c>
      <c r="J32" s="41">
        <v>0</v>
      </c>
      <c r="K32" s="42">
        <v>38.684463999999998</v>
      </c>
      <c r="L32" s="41">
        <v>38.684463999999998</v>
      </c>
      <c r="M32" s="41">
        <v>0</v>
      </c>
      <c r="N32" s="46">
        <v>38.684463999999998</v>
      </c>
      <c r="O32" s="45">
        <v>0</v>
      </c>
      <c r="P32" s="41">
        <v>0</v>
      </c>
      <c r="Q32" s="42">
        <v>0</v>
      </c>
      <c r="R32" s="41">
        <v>0</v>
      </c>
      <c r="S32" s="41">
        <v>0</v>
      </c>
      <c r="T32" s="46">
        <v>0</v>
      </c>
      <c r="U32" s="38" t="s">
        <v>29</v>
      </c>
      <c r="V32" s="39" t="s">
        <v>29</v>
      </c>
    </row>
    <row r="33" spans="1:23" s="6" customFormat="1" ht="15" x14ac:dyDescent="0.2">
      <c r="A33" s="43" t="s">
        <v>9</v>
      </c>
      <c r="B33" s="40" t="s">
        <v>46</v>
      </c>
      <c r="C33" s="40" t="s">
        <v>39</v>
      </c>
      <c r="D33" s="40" t="s">
        <v>121</v>
      </c>
      <c r="E33" s="40" t="s">
        <v>286</v>
      </c>
      <c r="F33" s="40" t="s">
        <v>123</v>
      </c>
      <c r="G33" s="40" t="s">
        <v>124</v>
      </c>
      <c r="H33" s="44" t="s">
        <v>124</v>
      </c>
      <c r="I33" s="45">
        <v>37.445338</v>
      </c>
      <c r="J33" s="41">
        <v>0</v>
      </c>
      <c r="K33" s="42">
        <v>37.445338</v>
      </c>
      <c r="L33" s="41">
        <v>37.445338</v>
      </c>
      <c r="M33" s="41">
        <v>0</v>
      </c>
      <c r="N33" s="46">
        <v>37.445338</v>
      </c>
      <c r="O33" s="45">
        <v>0</v>
      </c>
      <c r="P33" s="41">
        <v>0</v>
      </c>
      <c r="Q33" s="42">
        <v>0</v>
      </c>
      <c r="R33" s="41">
        <v>0</v>
      </c>
      <c r="S33" s="41">
        <v>0</v>
      </c>
      <c r="T33" s="46">
        <v>0</v>
      </c>
      <c r="U33" s="38" t="s">
        <v>29</v>
      </c>
      <c r="V33" s="39" t="s">
        <v>29</v>
      </c>
      <c r="W33" s="1"/>
    </row>
    <row r="34" spans="1:23" ht="15" x14ac:dyDescent="0.2">
      <c r="A34" s="43" t="s">
        <v>9</v>
      </c>
      <c r="B34" s="40" t="s">
        <v>46</v>
      </c>
      <c r="C34" s="40" t="s">
        <v>39</v>
      </c>
      <c r="D34" s="40" t="s">
        <v>125</v>
      </c>
      <c r="E34" s="40" t="s">
        <v>126</v>
      </c>
      <c r="F34" s="40" t="s">
        <v>20</v>
      </c>
      <c r="G34" s="40" t="s">
        <v>127</v>
      </c>
      <c r="H34" s="44" t="s">
        <v>128</v>
      </c>
      <c r="I34" s="45">
        <v>15.569504999999999</v>
      </c>
      <c r="J34" s="41">
        <v>10.713424</v>
      </c>
      <c r="K34" s="42">
        <v>26.282928999999999</v>
      </c>
      <c r="L34" s="41">
        <v>220.151161</v>
      </c>
      <c r="M34" s="41">
        <v>130.272684</v>
      </c>
      <c r="N34" s="46">
        <v>350.42384499999997</v>
      </c>
      <c r="O34" s="45">
        <v>14.435750000000001</v>
      </c>
      <c r="P34" s="41">
        <v>15.464712</v>
      </c>
      <c r="Q34" s="42">
        <v>29.900462000000001</v>
      </c>
      <c r="R34" s="41">
        <v>235.27854600000001</v>
      </c>
      <c r="S34" s="41">
        <v>103.878908</v>
      </c>
      <c r="T34" s="46">
        <v>339.15745399999997</v>
      </c>
      <c r="U34" s="27">
        <f t="shared" si="5"/>
        <v>-12.098585633894221</v>
      </c>
      <c r="V34" s="33">
        <f t="shared" si="4"/>
        <v>3.321876275200486</v>
      </c>
    </row>
    <row r="35" spans="1:23" ht="15" x14ac:dyDescent="0.2">
      <c r="A35" s="43" t="s">
        <v>9</v>
      </c>
      <c r="B35" s="40" t="s">
        <v>46</v>
      </c>
      <c r="C35" s="40" t="s">
        <v>39</v>
      </c>
      <c r="D35" s="40" t="s">
        <v>129</v>
      </c>
      <c r="E35" s="40" t="s">
        <v>130</v>
      </c>
      <c r="F35" s="40" t="s">
        <v>50</v>
      </c>
      <c r="G35" s="40" t="s">
        <v>131</v>
      </c>
      <c r="H35" s="44" t="s">
        <v>132</v>
      </c>
      <c r="I35" s="45">
        <v>21.814800000000002</v>
      </c>
      <c r="J35" s="41">
        <v>50.710500000000003</v>
      </c>
      <c r="K35" s="42">
        <v>72.525300000000001</v>
      </c>
      <c r="L35" s="41">
        <v>389.57170000000002</v>
      </c>
      <c r="M35" s="41">
        <v>543.71379999999999</v>
      </c>
      <c r="N35" s="46">
        <v>933.28549999999996</v>
      </c>
      <c r="O35" s="45">
        <v>22.574999999999999</v>
      </c>
      <c r="P35" s="41">
        <v>64.050799999999995</v>
      </c>
      <c r="Q35" s="42">
        <v>86.625799999999998</v>
      </c>
      <c r="R35" s="41">
        <v>398.39670000000001</v>
      </c>
      <c r="S35" s="41">
        <v>637.50909999999999</v>
      </c>
      <c r="T35" s="46">
        <v>1035.9058</v>
      </c>
      <c r="U35" s="27">
        <f t="shared" si="5"/>
        <v>-16.277483151670747</v>
      </c>
      <c r="V35" s="33">
        <f t="shared" si="4"/>
        <v>-9.9063351127100638</v>
      </c>
    </row>
    <row r="36" spans="1:23" ht="15" x14ac:dyDescent="0.2">
      <c r="A36" s="43" t="s">
        <v>9</v>
      </c>
      <c r="B36" s="40" t="s">
        <v>46</v>
      </c>
      <c r="C36" s="40" t="s">
        <v>39</v>
      </c>
      <c r="D36" s="40" t="s">
        <v>129</v>
      </c>
      <c r="E36" s="40" t="s">
        <v>133</v>
      </c>
      <c r="F36" s="40" t="s">
        <v>50</v>
      </c>
      <c r="G36" s="40" t="s">
        <v>131</v>
      </c>
      <c r="H36" s="44" t="s">
        <v>134</v>
      </c>
      <c r="I36" s="45">
        <v>4.3217999999999996</v>
      </c>
      <c r="J36" s="41">
        <v>22.601400000000002</v>
      </c>
      <c r="K36" s="42">
        <v>26.923200000000001</v>
      </c>
      <c r="L36" s="41">
        <v>130.34790000000001</v>
      </c>
      <c r="M36" s="41">
        <v>431.43459999999999</v>
      </c>
      <c r="N36" s="46">
        <v>561.78250000000003</v>
      </c>
      <c r="O36" s="45">
        <v>7.31</v>
      </c>
      <c r="P36" s="41">
        <v>38.722799999999999</v>
      </c>
      <c r="Q36" s="42">
        <v>46.032800000000002</v>
      </c>
      <c r="R36" s="41">
        <v>125.8065</v>
      </c>
      <c r="S36" s="41">
        <v>432.69009999999997</v>
      </c>
      <c r="T36" s="46">
        <v>558.49659999999994</v>
      </c>
      <c r="U36" s="27">
        <f t="shared" si="5"/>
        <v>-41.513008115952097</v>
      </c>
      <c r="V36" s="33">
        <f t="shared" si="4"/>
        <v>0.58834735967956409</v>
      </c>
    </row>
    <row r="37" spans="1:23" ht="15" x14ac:dyDescent="0.2">
      <c r="A37" s="43" t="s">
        <v>9</v>
      </c>
      <c r="B37" s="40" t="s">
        <v>46</v>
      </c>
      <c r="C37" s="40" t="s">
        <v>39</v>
      </c>
      <c r="D37" s="40" t="s">
        <v>129</v>
      </c>
      <c r="E37" s="40" t="s">
        <v>135</v>
      </c>
      <c r="F37" s="40" t="s">
        <v>50</v>
      </c>
      <c r="G37" s="40" t="s">
        <v>131</v>
      </c>
      <c r="H37" s="44" t="s">
        <v>132</v>
      </c>
      <c r="I37" s="45">
        <v>5.1449999999999996</v>
      </c>
      <c r="J37" s="41">
        <v>11.883599999999999</v>
      </c>
      <c r="K37" s="42">
        <v>17.028600000000001</v>
      </c>
      <c r="L37" s="41">
        <v>132.94749999999999</v>
      </c>
      <c r="M37" s="41">
        <v>171.39279999999999</v>
      </c>
      <c r="N37" s="46">
        <v>304.34030000000001</v>
      </c>
      <c r="O37" s="45">
        <v>7.31</v>
      </c>
      <c r="P37" s="41">
        <v>20.423200000000001</v>
      </c>
      <c r="Q37" s="42">
        <v>27.7332</v>
      </c>
      <c r="R37" s="41">
        <v>133.69130000000001</v>
      </c>
      <c r="S37" s="41">
        <v>200.2201</v>
      </c>
      <c r="T37" s="46">
        <v>333.91140000000001</v>
      </c>
      <c r="U37" s="27">
        <f t="shared" si="5"/>
        <v>-38.598502877417673</v>
      </c>
      <c r="V37" s="33">
        <f t="shared" si="4"/>
        <v>-8.8559719734037206</v>
      </c>
    </row>
    <row r="38" spans="1:23" ht="15" x14ac:dyDescent="0.2">
      <c r="A38" s="43" t="s">
        <v>9</v>
      </c>
      <c r="B38" s="40" t="s">
        <v>46</v>
      </c>
      <c r="C38" s="40" t="s">
        <v>39</v>
      </c>
      <c r="D38" s="40" t="s">
        <v>136</v>
      </c>
      <c r="E38" s="40" t="s">
        <v>137</v>
      </c>
      <c r="F38" s="40" t="s">
        <v>138</v>
      </c>
      <c r="G38" s="40" t="s">
        <v>139</v>
      </c>
      <c r="H38" s="44" t="s">
        <v>140</v>
      </c>
      <c r="I38" s="45">
        <v>296.01179999999999</v>
      </c>
      <c r="J38" s="41">
        <v>0</v>
      </c>
      <c r="K38" s="42">
        <v>296.01179999999999</v>
      </c>
      <c r="L38" s="41">
        <v>2637.3641339999999</v>
      </c>
      <c r="M38" s="41">
        <v>0</v>
      </c>
      <c r="N38" s="46">
        <v>2637.3641339999999</v>
      </c>
      <c r="O38" s="45">
        <v>141.77757600000001</v>
      </c>
      <c r="P38" s="41">
        <v>0</v>
      </c>
      <c r="Q38" s="42">
        <v>141.77757600000001</v>
      </c>
      <c r="R38" s="41">
        <v>1990.044625</v>
      </c>
      <c r="S38" s="41">
        <v>0</v>
      </c>
      <c r="T38" s="46">
        <v>1990.044625</v>
      </c>
      <c r="U38" s="38" t="s">
        <v>29</v>
      </c>
      <c r="V38" s="33">
        <f t="shared" si="4"/>
        <v>32.527889117059374</v>
      </c>
    </row>
    <row r="39" spans="1:23" ht="15" x14ac:dyDescent="0.2">
      <c r="A39" s="43" t="s">
        <v>9</v>
      </c>
      <c r="B39" s="40" t="s">
        <v>46</v>
      </c>
      <c r="C39" s="40" t="s">
        <v>47</v>
      </c>
      <c r="D39" s="40" t="s">
        <v>141</v>
      </c>
      <c r="E39" s="40" t="s">
        <v>142</v>
      </c>
      <c r="F39" s="40" t="s">
        <v>105</v>
      </c>
      <c r="G39" s="40" t="s">
        <v>143</v>
      </c>
      <c r="H39" s="44" t="s">
        <v>144</v>
      </c>
      <c r="I39" s="45">
        <v>6.2246370000000004</v>
      </c>
      <c r="J39" s="41">
        <v>0</v>
      </c>
      <c r="K39" s="42">
        <v>6.2246370000000004</v>
      </c>
      <c r="L39" s="41">
        <v>18.019241999999998</v>
      </c>
      <c r="M39" s="41">
        <v>0</v>
      </c>
      <c r="N39" s="46">
        <v>18.019241999999998</v>
      </c>
      <c r="O39" s="45">
        <v>0</v>
      </c>
      <c r="P39" s="41">
        <v>0</v>
      </c>
      <c r="Q39" s="42">
        <v>0</v>
      </c>
      <c r="R39" s="41">
        <v>0</v>
      </c>
      <c r="S39" s="41">
        <v>0</v>
      </c>
      <c r="T39" s="46">
        <v>0</v>
      </c>
      <c r="U39" s="38" t="s">
        <v>29</v>
      </c>
      <c r="V39" s="39" t="s">
        <v>29</v>
      </c>
    </row>
    <row r="40" spans="1:23" ht="15" x14ac:dyDescent="0.2">
      <c r="A40" s="43" t="s">
        <v>9</v>
      </c>
      <c r="B40" s="40" t="s">
        <v>46</v>
      </c>
      <c r="C40" s="40" t="s">
        <v>39</v>
      </c>
      <c r="D40" s="40" t="s">
        <v>145</v>
      </c>
      <c r="E40" s="40" t="s">
        <v>146</v>
      </c>
      <c r="F40" s="40" t="s">
        <v>60</v>
      </c>
      <c r="G40" s="40" t="s">
        <v>147</v>
      </c>
      <c r="H40" s="44" t="s">
        <v>148</v>
      </c>
      <c r="I40" s="45">
        <v>1847.5746879999999</v>
      </c>
      <c r="J40" s="41">
        <v>0</v>
      </c>
      <c r="K40" s="42">
        <v>1847.5746879999999</v>
      </c>
      <c r="L40" s="41">
        <v>18164.057081999999</v>
      </c>
      <c r="M40" s="41">
        <v>0</v>
      </c>
      <c r="N40" s="46">
        <v>18164.057081999999</v>
      </c>
      <c r="O40" s="45">
        <v>1566.95245</v>
      </c>
      <c r="P40" s="41">
        <v>0</v>
      </c>
      <c r="Q40" s="42">
        <v>1566.95245</v>
      </c>
      <c r="R40" s="41">
        <v>18666.479323</v>
      </c>
      <c r="S40" s="41">
        <v>0</v>
      </c>
      <c r="T40" s="46">
        <v>18666.479323</v>
      </c>
      <c r="U40" s="27">
        <f t="shared" si="5"/>
        <v>17.90879091449138</v>
      </c>
      <c r="V40" s="33">
        <f t="shared" si="4"/>
        <v>-2.6915747330078399</v>
      </c>
    </row>
    <row r="41" spans="1:23" ht="15" x14ac:dyDescent="0.2">
      <c r="A41" s="43" t="s">
        <v>9</v>
      </c>
      <c r="B41" s="40" t="s">
        <v>46</v>
      </c>
      <c r="C41" s="40" t="s">
        <v>39</v>
      </c>
      <c r="D41" s="40" t="s">
        <v>149</v>
      </c>
      <c r="E41" s="40" t="s">
        <v>150</v>
      </c>
      <c r="F41" s="40" t="s">
        <v>50</v>
      </c>
      <c r="G41" s="40" t="s">
        <v>151</v>
      </c>
      <c r="H41" s="44" t="s">
        <v>152</v>
      </c>
      <c r="I41" s="45">
        <v>0</v>
      </c>
      <c r="J41" s="41">
        <v>0</v>
      </c>
      <c r="K41" s="42">
        <v>0</v>
      </c>
      <c r="L41" s="41">
        <v>3.6474609999999998</v>
      </c>
      <c r="M41" s="41">
        <v>0</v>
      </c>
      <c r="N41" s="46">
        <v>3.6474609999999998</v>
      </c>
      <c r="O41" s="45">
        <v>0</v>
      </c>
      <c r="P41" s="41">
        <v>0</v>
      </c>
      <c r="Q41" s="42">
        <v>0</v>
      </c>
      <c r="R41" s="41">
        <v>1.35</v>
      </c>
      <c r="S41" s="41">
        <v>0</v>
      </c>
      <c r="T41" s="46">
        <v>1.35</v>
      </c>
      <c r="U41" s="38" t="s">
        <v>29</v>
      </c>
      <c r="V41" s="39" t="s">
        <v>29</v>
      </c>
    </row>
    <row r="42" spans="1:23" ht="15" x14ac:dyDescent="0.2">
      <c r="A42" s="43" t="s">
        <v>9</v>
      </c>
      <c r="B42" s="40" t="s">
        <v>46</v>
      </c>
      <c r="C42" s="40" t="s">
        <v>39</v>
      </c>
      <c r="D42" s="40" t="s">
        <v>153</v>
      </c>
      <c r="E42" s="40" t="s">
        <v>154</v>
      </c>
      <c r="F42" s="40" t="s">
        <v>87</v>
      </c>
      <c r="G42" s="40" t="s">
        <v>87</v>
      </c>
      <c r="H42" s="44" t="s">
        <v>155</v>
      </c>
      <c r="I42" s="45">
        <v>0</v>
      </c>
      <c r="J42" s="41">
        <v>0</v>
      </c>
      <c r="K42" s="42">
        <v>0</v>
      </c>
      <c r="L42" s="41">
        <v>0</v>
      </c>
      <c r="M42" s="41">
        <v>0</v>
      </c>
      <c r="N42" s="46">
        <v>0</v>
      </c>
      <c r="O42" s="45">
        <v>0</v>
      </c>
      <c r="P42" s="41">
        <v>17.345656999999999</v>
      </c>
      <c r="Q42" s="42">
        <v>17.345656999999999</v>
      </c>
      <c r="R42" s="41">
        <v>0</v>
      </c>
      <c r="S42" s="41">
        <v>293.46964500000001</v>
      </c>
      <c r="T42" s="46">
        <v>293.46964500000001</v>
      </c>
      <c r="U42" s="38" t="s">
        <v>29</v>
      </c>
      <c r="V42" s="39" t="s">
        <v>29</v>
      </c>
    </row>
    <row r="43" spans="1:23" ht="15" x14ac:dyDescent="0.2">
      <c r="A43" s="43" t="s">
        <v>9</v>
      </c>
      <c r="B43" s="40" t="s">
        <v>65</v>
      </c>
      <c r="C43" s="40" t="s">
        <v>39</v>
      </c>
      <c r="D43" s="40" t="s">
        <v>153</v>
      </c>
      <c r="E43" s="40" t="s">
        <v>154</v>
      </c>
      <c r="F43" s="40" t="s">
        <v>87</v>
      </c>
      <c r="G43" s="40" t="s">
        <v>87</v>
      </c>
      <c r="H43" s="44" t="s">
        <v>155</v>
      </c>
      <c r="I43" s="45">
        <v>0</v>
      </c>
      <c r="J43" s="41">
        <v>0</v>
      </c>
      <c r="K43" s="42">
        <v>0</v>
      </c>
      <c r="L43" s="41">
        <v>0</v>
      </c>
      <c r="M43" s="41">
        <v>0</v>
      </c>
      <c r="N43" s="46">
        <v>0</v>
      </c>
      <c r="O43" s="45">
        <v>0</v>
      </c>
      <c r="P43" s="41">
        <v>0</v>
      </c>
      <c r="Q43" s="42">
        <v>0</v>
      </c>
      <c r="R43" s="41">
        <v>28.560919999999999</v>
      </c>
      <c r="S43" s="41">
        <v>0</v>
      </c>
      <c r="T43" s="46">
        <v>28.560919999999999</v>
      </c>
      <c r="U43" s="38" t="s">
        <v>29</v>
      </c>
      <c r="V43" s="39" t="s">
        <v>29</v>
      </c>
    </row>
    <row r="44" spans="1:23" ht="15" x14ac:dyDescent="0.2">
      <c r="A44" s="43" t="s">
        <v>9</v>
      </c>
      <c r="B44" s="40" t="s">
        <v>46</v>
      </c>
      <c r="C44" s="40" t="s">
        <v>39</v>
      </c>
      <c r="D44" s="40" t="s">
        <v>156</v>
      </c>
      <c r="E44" s="40" t="s">
        <v>157</v>
      </c>
      <c r="F44" s="40" t="s">
        <v>87</v>
      </c>
      <c r="G44" s="40" t="s">
        <v>87</v>
      </c>
      <c r="H44" s="44" t="s">
        <v>115</v>
      </c>
      <c r="I44" s="45">
        <v>127.098179</v>
      </c>
      <c r="J44" s="41">
        <v>131.37464900000001</v>
      </c>
      <c r="K44" s="42">
        <v>258.47282799999999</v>
      </c>
      <c r="L44" s="41">
        <v>1176.5280929999999</v>
      </c>
      <c r="M44" s="41">
        <v>1312.873542</v>
      </c>
      <c r="N44" s="46">
        <v>2489.4016360000001</v>
      </c>
      <c r="O44" s="45">
        <v>109.345771</v>
      </c>
      <c r="P44" s="41">
        <v>102.084502</v>
      </c>
      <c r="Q44" s="42">
        <v>211.430273</v>
      </c>
      <c r="R44" s="41">
        <v>1024.9887719999999</v>
      </c>
      <c r="S44" s="41">
        <v>1080.425767</v>
      </c>
      <c r="T44" s="46">
        <v>2105.4145389999999</v>
      </c>
      <c r="U44" s="27">
        <f t="shared" si="5"/>
        <v>22.249678029787145</v>
      </c>
      <c r="V44" s="33">
        <f t="shared" si="4"/>
        <v>18.238075679974219</v>
      </c>
    </row>
    <row r="45" spans="1:23" ht="15" x14ac:dyDescent="0.2">
      <c r="A45" s="43" t="s">
        <v>9</v>
      </c>
      <c r="B45" s="40" t="s">
        <v>46</v>
      </c>
      <c r="C45" s="40" t="s">
        <v>39</v>
      </c>
      <c r="D45" s="40" t="s">
        <v>158</v>
      </c>
      <c r="E45" s="40" t="s">
        <v>159</v>
      </c>
      <c r="F45" s="40" t="s">
        <v>64</v>
      </c>
      <c r="G45" s="40" t="s">
        <v>63</v>
      </c>
      <c r="H45" s="44" t="s">
        <v>160</v>
      </c>
      <c r="I45" s="45">
        <v>0</v>
      </c>
      <c r="J45" s="41">
        <v>0</v>
      </c>
      <c r="K45" s="42">
        <v>0</v>
      </c>
      <c r="L45" s="41">
        <v>0</v>
      </c>
      <c r="M45" s="41">
        <v>0</v>
      </c>
      <c r="N45" s="46">
        <v>0</v>
      </c>
      <c r="O45" s="45">
        <v>6.1520000000000001</v>
      </c>
      <c r="P45" s="41">
        <v>0</v>
      </c>
      <c r="Q45" s="42">
        <v>6.1520000000000001</v>
      </c>
      <c r="R45" s="41">
        <v>148.14599999999999</v>
      </c>
      <c r="S45" s="41">
        <v>0</v>
      </c>
      <c r="T45" s="46">
        <v>148.14599999999999</v>
      </c>
      <c r="U45" s="38" t="s">
        <v>29</v>
      </c>
      <c r="V45" s="39" t="s">
        <v>29</v>
      </c>
    </row>
    <row r="46" spans="1:23" ht="15" x14ac:dyDescent="0.2">
      <c r="A46" s="43" t="s">
        <v>9</v>
      </c>
      <c r="B46" s="40" t="s">
        <v>46</v>
      </c>
      <c r="C46" s="40" t="s">
        <v>39</v>
      </c>
      <c r="D46" s="40" t="s">
        <v>161</v>
      </c>
      <c r="E46" s="40" t="s">
        <v>162</v>
      </c>
      <c r="F46" s="40" t="s">
        <v>20</v>
      </c>
      <c r="G46" s="40" t="s">
        <v>163</v>
      </c>
      <c r="H46" s="44" t="s">
        <v>163</v>
      </c>
      <c r="I46" s="45">
        <v>150.21199999999999</v>
      </c>
      <c r="J46" s="41">
        <v>218.6114</v>
      </c>
      <c r="K46" s="42">
        <v>368.82339999999999</v>
      </c>
      <c r="L46" s="41">
        <v>1638.8779</v>
      </c>
      <c r="M46" s="41">
        <v>2118.9149000000002</v>
      </c>
      <c r="N46" s="46">
        <v>3757.7928000000002</v>
      </c>
      <c r="O46" s="45">
        <v>171.08840000000001</v>
      </c>
      <c r="P46" s="41">
        <v>186.84360000000001</v>
      </c>
      <c r="Q46" s="42">
        <v>357.93200000000002</v>
      </c>
      <c r="R46" s="41">
        <v>1195.40373</v>
      </c>
      <c r="S46" s="41">
        <v>1651.25649</v>
      </c>
      <c r="T46" s="46">
        <v>2846.6602200000002</v>
      </c>
      <c r="U46" s="27">
        <f t="shared" si="5"/>
        <v>3.0428684778114112</v>
      </c>
      <c r="V46" s="33">
        <f t="shared" si="4"/>
        <v>32.00707178182298</v>
      </c>
    </row>
    <row r="47" spans="1:23" ht="15" x14ac:dyDescent="0.2">
      <c r="A47" s="43" t="s">
        <v>9</v>
      </c>
      <c r="B47" s="40" t="s">
        <v>46</v>
      </c>
      <c r="C47" s="40" t="s">
        <v>39</v>
      </c>
      <c r="D47" s="40" t="s">
        <v>161</v>
      </c>
      <c r="E47" s="40" t="s">
        <v>164</v>
      </c>
      <c r="F47" s="40" t="s">
        <v>20</v>
      </c>
      <c r="G47" s="40" t="s">
        <v>165</v>
      </c>
      <c r="H47" s="44" t="s">
        <v>166</v>
      </c>
      <c r="I47" s="45">
        <v>65.398700000000005</v>
      </c>
      <c r="J47" s="41">
        <v>116.6878</v>
      </c>
      <c r="K47" s="42">
        <v>182.0865</v>
      </c>
      <c r="L47" s="41">
        <v>203.47499999999999</v>
      </c>
      <c r="M47" s="41">
        <v>1903.7648999999999</v>
      </c>
      <c r="N47" s="46">
        <v>2107.2399</v>
      </c>
      <c r="O47" s="45">
        <v>0</v>
      </c>
      <c r="P47" s="41">
        <v>182.8793</v>
      </c>
      <c r="Q47" s="42">
        <v>182.8793</v>
      </c>
      <c r="R47" s="41">
        <v>389.41759999999999</v>
      </c>
      <c r="S47" s="41">
        <v>1570.9843000000001</v>
      </c>
      <c r="T47" s="46">
        <v>1960.4019000000001</v>
      </c>
      <c r="U47" s="27">
        <f t="shared" si="5"/>
        <v>-0.43350997078400733</v>
      </c>
      <c r="V47" s="33">
        <f t="shared" si="4"/>
        <v>7.4901988209662429</v>
      </c>
    </row>
    <row r="48" spans="1:23" ht="15" x14ac:dyDescent="0.2">
      <c r="A48" s="43" t="s">
        <v>9</v>
      </c>
      <c r="B48" s="40" t="s">
        <v>46</v>
      </c>
      <c r="C48" s="40" t="s">
        <v>39</v>
      </c>
      <c r="D48" s="40" t="s">
        <v>161</v>
      </c>
      <c r="E48" s="40" t="s">
        <v>167</v>
      </c>
      <c r="F48" s="40" t="s">
        <v>20</v>
      </c>
      <c r="G48" s="40" t="s">
        <v>165</v>
      </c>
      <c r="H48" s="44" t="s">
        <v>166</v>
      </c>
      <c r="I48" s="45">
        <v>0.86429999999999996</v>
      </c>
      <c r="J48" s="41">
        <v>1.4166000000000001</v>
      </c>
      <c r="K48" s="42">
        <v>2.2808999999999999</v>
      </c>
      <c r="L48" s="41">
        <v>3.4114</v>
      </c>
      <c r="M48" s="41">
        <v>57.502000000000002</v>
      </c>
      <c r="N48" s="46">
        <v>60.913400000000003</v>
      </c>
      <c r="O48" s="45">
        <v>0</v>
      </c>
      <c r="P48" s="41">
        <v>10.6295</v>
      </c>
      <c r="Q48" s="42">
        <v>10.6295</v>
      </c>
      <c r="R48" s="41">
        <v>9.2632999999999992</v>
      </c>
      <c r="S48" s="41">
        <v>49.789200000000001</v>
      </c>
      <c r="T48" s="46">
        <v>59.052500000000002</v>
      </c>
      <c r="U48" s="27">
        <f t="shared" si="5"/>
        <v>-78.541794063690674</v>
      </c>
      <c r="V48" s="33">
        <f t="shared" si="4"/>
        <v>3.1512637060242987</v>
      </c>
    </row>
    <row r="49" spans="1:22" ht="15" x14ac:dyDescent="0.2">
      <c r="A49" s="43" t="s">
        <v>9</v>
      </c>
      <c r="B49" s="40" t="s">
        <v>46</v>
      </c>
      <c r="C49" s="40" t="s">
        <v>47</v>
      </c>
      <c r="D49" s="40" t="s">
        <v>168</v>
      </c>
      <c r="E49" s="40" t="s">
        <v>169</v>
      </c>
      <c r="F49" s="40" t="s">
        <v>105</v>
      </c>
      <c r="G49" s="40" t="s">
        <v>105</v>
      </c>
      <c r="H49" s="44" t="s">
        <v>170</v>
      </c>
      <c r="I49" s="45">
        <v>30.888000000000002</v>
      </c>
      <c r="J49" s="41">
        <v>0</v>
      </c>
      <c r="K49" s="42">
        <v>30.888000000000002</v>
      </c>
      <c r="L49" s="41">
        <v>218.49639999999999</v>
      </c>
      <c r="M49" s="41">
        <v>0</v>
      </c>
      <c r="N49" s="46">
        <v>218.49639999999999</v>
      </c>
      <c r="O49" s="45">
        <v>8.4</v>
      </c>
      <c r="P49" s="41">
        <v>0</v>
      </c>
      <c r="Q49" s="42">
        <v>8.4</v>
      </c>
      <c r="R49" s="41">
        <v>192.7012</v>
      </c>
      <c r="S49" s="41">
        <v>0</v>
      </c>
      <c r="T49" s="46">
        <v>192.7012</v>
      </c>
      <c r="U49" s="38" t="s">
        <v>29</v>
      </c>
      <c r="V49" s="33">
        <f t="shared" si="4"/>
        <v>13.386112800543003</v>
      </c>
    </row>
    <row r="50" spans="1:22" ht="15" x14ac:dyDescent="0.2">
      <c r="A50" s="43" t="s">
        <v>9</v>
      </c>
      <c r="B50" s="40" t="s">
        <v>46</v>
      </c>
      <c r="C50" s="40" t="s">
        <v>39</v>
      </c>
      <c r="D50" s="40" t="s">
        <v>171</v>
      </c>
      <c r="E50" s="40" t="s">
        <v>172</v>
      </c>
      <c r="F50" s="40" t="s">
        <v>105</v>
      </c>
      <c r="G50" s="40" t="s">
        <v>105</v>
      </c>
      <c r="H50" s="44" t="s">
        <v>173</v>
      </c>
      <c r="I50" s="45">
        <v>0</v>
      </c>
      <c r="J50" s="41">
        <v>0</v>
      </c>
      <c r="K50" s="42">
        <v>0</v>
      </c>
      <c r="L50" s="41">
        <v>48.053251000000003</v>
      </c>
      <c r="M50" s="41">
        <v>0</v>
      </c>
      <c r="N50" s="46">
        <v>48.053251000000003</v>
      </c>
      <c r="O50" s="45">
        <v>0</v>
      </c>
      <c r="P50" s="41">
        <v>0</v>
      </c>
      <c r="Q50" s="42">
        <v>0</v>
      </c>
      <c r="R50" s="41">
        <v>0</v>
      </c>
      <c r="S50" s="41">
        <v>0</v>
      </c>
      <c r="T50" s="46">
        <v>0</v>
      </c>
      <c r="U50" s="38" t="s">
        <v>29</v>
      </c>
      <c r="V50" s="39" t="s">
        <v>29</v>
      </c>
    </row>
    <row r="51" spans="1:22" ht="15" x14ac:dyDescent="0.2">
      <c r="A51" s="43" t="s">
        <v>9</v>
      </c>
      <c r="B51" s="40" t="s">
        <v>46</v>
      </c>
      <c r="C51" s="40" t="s">
        <v>39</v>
      </c>
      <c r="D51" s="40" t="s">
        <v>174</v>
      </c>
      <c r="E51" s="40" t="s">
        <v>175</v>
      </c>
      <c r="F51" s="40" t="s">
        <v>123</v>
      </c>
      <c r="G51" s="40" t="s">
        <v>124</v>
      </c>
      <c r="H51" s="44" t="s">
        <v>124</v>
      </c>
      <c r="I51" s="45">
        <v>2359.5163200000002</v>
      </c>
      <c r="J51" s="41">
        <v>0</v>
      </c>
      <c r="K51" s="42">
        <v>2359.5163200000002</v>
      </c>
      <c r="L51" s="41">
        <v>28480.975740000002</v>
      </c>
      <c r="M51" s="41">
        <v>0</v>
      </c>
      <c r="N51" s="46">
        <v>28480.975740000002</v>
      </c>
      <c r="O51" s="45">
        <v>3227.1064000000001</v>
      </c>
      <c r="P51" s="41">
        <v>0</v>
      </c>
      <c r="Q51" s="42">
        <v>3227.1064000000001</v>
      </c>
      <c r="R51" s="41">
        <v>34375.141320000002</v>
      </c>
      <c r="S51" s="41">
        <v>0</v>
      </c>
      <c r="T51" s="46">
        <v>34375.141320000002</v>
      </c>
      <c r="U51" s="27">
        <f t="shared" si="5"/>
        <v>-26.884458473386562</v>
      </c>
      <c r="V51" s="33">
        <f t="shared" si="4"/>
        <v>-17.146593013628376</v>
      </c>
    </row>
    <row r="52" spans="1:22" ht="15" x14ac:dyDescent="0.2">
      <c r="A52" s="43" t="s">
        <v>9</v>
      </c>
      <c r="B52" s="40" t="s">
        <v>46</v>
      </c>
      <c r="C52" s="40" t="s">
        <v>39</v>
      </c>
      <c r="D52" s="40" t="s">
        <v>176</v>
      </c>
      <c r="E52" s="40" t="s">
        <v>177</v>
      </c>
      <c r="F52" s="40" t="s">
        <v>50</v>
      </c>
      <c r="G52" s="40" t="s">
        <v>131</v>
      </c>
      <c r="H52" s="44" t="s">
        <v>178</v>
      </c>
      <c r="I52" s="45">
        <v>0</v>
      </c>
      <c r="J52" s="41">
        <v>0</v>
      </c>
      <c r="K52" s="42">
        <v>0</v>
      </c>
      <c r="L52" s="41">
        <v>310.12900200000001</v>
      </c>
      <c r="M52" s="41">
        <v>243.570381</v>
      </c>
      <c r="N52" s="46">
        <v>553.69938300000001</v>
      </c>
      <c r="O52" s="45">
        <v>33.524582000000002</v>
      </c>
      <c r="P52" s="41">
        <v>32.144060000000003</v>
      </c>
      <c r="Q52" s="42">
        <v>65.668642000000006</v>
      </c>
      <c r="R52" s="41">
        <v>178.564041</v>
      </c>
      <c r="S52" s="41">
        <v>203.53187700000001</v>
      </c>
      <c r="T52" s="46">
        <v>382.09591799999998</v>
      </c>
      <c r="U52" s="38" t="s">
        <v>29</v>
      </c>
      <c r="V52" s="33">
        <f t="shared" si="4"/>
        <v>44.911096119064013</v>
      </c>
    </row>
    <row r="53" spans="1:22" ht="15" x14ac:dyDescent="0.2">
      <c r="A53" s="43" t="s">
        <v>9</v>
      </c>
      <c r="B53" s="40" t="s">
        <v>46</v>
      </c>
      <c r="C53" s="40" t="s">
        <v>47</v>
      </c>
      <c r="D53" s="40" t="s">
        <v>179</v>
      </c>
      <c r="E53" s="40" t="s">
        <v>180</v>
      </c>
      <c r="F53" s="40" t="s">
        <v>64</v>
      </c>
      <c r="G53" s="40" t="s">
        <v>181</v>
      </c>
      <c r="H53" s="44" t="s">
        <v>182</v>
      </c>
      <c r="I53" s="45">
        <v>0</v>
      </c>
      <c r="J53" s="41">
        <v>0</v>
      </c>
      <c r="K53" s="42">
        <v>0</v>
      </c>
      <c r="L53" s="41">
        <v>51.884357999999999</v>
      </c>
      <c r="M53" s="41">
        <v>0.76675000000000004</v>
      </c>
      <c r="N53" s="46">
        <v>52.651108000000001</v>
      </c>
      <c r="O53" s="45">
        <v>7.1642929999999998</v>
      </c>
      <c r="P53" s="41">
        <v>0.49964700000000001</v>
      </c>
      <c r="Q53" s="42">
        <v>7.6639400000000002</v>
      </c>
      <c r="R53" s="41">
        <v>127.54846999999999</v>
      </c>
      <c r="S53" s="41">
        <v>10.17961</v>
      </c>
      <c r="T53" s="46">
        <v>137.72807900000001</v>
      </c>
      <c r="U53" s="38" t="s">
        <v>29</v>
      </c>
      <c r="V53" s="33">
        <f t="shared" si="4"/>
        <v>-61.771696532556739</v>
      </c>
    </row>
    <row r="54" spans="1:22" ht="15" x14ac:dyDescent="0.2">
      <c r="A54" s="43" t="s">
        <v>9</v>
      </c>
      <c r="B54" s="40" t="s">
        <v>46</v>
      </c>
      <c r="C54" s="40" t="s">
        <v>39</v>
      </c>
      <c r="D54" s="40" t="s">
        <v>183</v>
      </c>
      <c r="E54" s="40" t="s">
        <v>184</v>
      </c>
      <c r="F54" s="40" t="s">
        <v>105</v>
      </c>
      <c r="G54" s="40" t="s">
        <v>143</v>
      </c>
      <c r="H54" s="44" t="s">
        <v>143</v>
      </c>
      <c r="I54" s="45">
        <v>0</v>
      </c>
      <c r="J54" s="41">
        <v>0</v>
      </c>
      <c r="K54" s="42">
        <v>0</v>
      </c>
      <c r="L54" s="41">
        <v>0</v>
      </c>
      <c r="M54" s="41">
        <v>0</v>
      </c>
      <c r="N54" s="46">
        <v>0</v>
      </c>
      <c r="O54" s="45">
        <v>0</v>
      </c>
      <c r="P54" s="41">
        <v>0</v>
      </c>
      <c r="Q54" s="42">
        <v>0</v>
      </c>
      <c r="R54" s="41">
        <v>4.2839999999999998</v>
      </c>
      <c r="S54" s="41">
        <v>0</v>
      </c>
      <c r="T54" s="46">
        <v>4.2839999999999998</v>
      </c>
      <c r="U54" s="38" t="s">
        <v>29</v>
      </c>
      <c r="V54" s="39" t="s">
        <v>29</v>
      </c>
    </row>
    <row r="55" spans="1:22" ht="15" x14ac:dyDescent="0.2">
      <c r="A55" s="43" t="s">
        <v>9</v>
      </c>
      <c r="B55" s="40" t="s">
        <v>65</v>
      </c>
      <c r="C55" s="40" t="s">
        <v>39</v>
      </c>
      <c r="D55" s="40" t="s">
        <v>183</v>
      </c>
      <c r="E55" s="40" t="s">
        <v>184</v>
      </c>
      <c r="F55" s="40" t="s">
        <v>105</v>
      </c>
      <c r="G55" s="40" t="s">
        <v>143</v>
      </c>
      <c r="H55" s="44" t="s">
        <v>143</v>
      </c>
      <c r="I55" s="45">
        <v>0</v>
      </c>
      <c r="J55" s="41">
        <v>0</v>
      </c>
      <c r="K55" s="42">
        <v>0</v>
      </c>
      <c r="L55" s="41">
        <v>0</v>
      </c>
      <c r="M55" s="41">
        <v>0</v>
      </c>
      <c r="N55" s="46">
        <v>0</v>
      </c>
      <c r="O55" s="45">
        <v>4.0872000000000002</v>
      </c>
      <c r="P55" s="41">
        <v>0</v>
      </c>
      <c r="Q55" s="42">
        <v>4.0872000000000002</v>
      </c>
      <c r="R55" s="41">
        <v>20.9269</v>
      </c>
      <c r="S55" s="41">
        <v>0</v>
      </c>
      <c r="T55" s="46">
        <v>20.9269</v>
      </c>
      <c r="U55" s="38" t="s">
        <v>29</v>
      </c>
      <c r="V55" s="39" t="s">
        <v>29</v>
      </c>
    </row>
    <row r="56" spans="1:22" ht="15" x14ac:dyDescent="0.2">
      <c r="A56" s="43" t="s">
        <v>9</v>
      </c>
      <c r="B56" s="40" t="s">
        <v>46</v>
      </c>
      <c r="C56" s="40" t="s">
        <v>39</v>
      </c>
      <c r="D56" s="40" t="s">
        <v>185</v>
      </c>
      <c r="E56" s="40" t="s">
        <v>186</v>
      </c>
      <c r="F56" s="40" t="s">
        <v>64</v>
      </c>
      <c r="G56" s="40" t="s">
        <v>187</v>
      </c>
      <c r="H56" s="44" t="s">
        <v>187</v>
      </c>
      <c r="I56" s="45">
        <v>0</v>
      </c>
      <c r="J56" s="41">
        <v>54.425637999999999</v>
      </c>
      <c r="K56" s="42">
        <v>54.425637999999999</v>
      </c>
      <c r="L56" s="41">
        <v>0</v>
      </c>
      <c r="M56" s="41">
        <v>607.11233400000003</v>
      </c>
      <c r="N56" s="46">
        <v>607.11233400000003</v>
      </c>
      <c r="O56" s="45">
        <v>0</v>
      </c>
      <c r="P56" s="41">
        <v>63.873868999999999</v>
      </c>
      <c r="Q56" s="42">
        <v>63.873868999999999</v>
      </c>
      <c r="R56" s="41">
        <v>21.67869</v>
      </c>
      <c r="S56" s="41">
        <v>562.44113000000004</v>
      </c>
      <c r="T56" s="46">
        <v>584.11982</v>
      </c>
      <c r="U56" s="27">
        <f t="shared" si="5"/>
        <v>-14.792012990476589</v>
      </c>
      <c r="V56" s="33">
        <f t="shared" si="4"/>
        <v>3.9362667063754131</v>
      </c>
    </row>
    <row r="57" spans="1:22" ht="15" x14ac:dyDescent="0.2">
      <c r="A57" s="43" t="s">
        <v>9</v>
      </c>
      <c r="B57" s="40" t="s">
        <v>46</v>
      </c>
      <c r="C57" s="40" t="s">
        <v>39</v>
      </c>
      <c r="D57" s="40" t="s">
        <v>188</v>
      </c>
      <c r="E57" s="40" t="s">
        <v>189</v>
      </c>
      <c r="F57" s="40" t="s">
        <v>20</v>
      </c>
      <c r="G57" s="40" t="s">
        <v>190</v>
      </c>
      <c r="H57" s="44" t="s">
        <v>190</v>
      </c>
      <c r="I57" s="45">
        <v>28.635023</v>
      </c>
      <c r="J57" s="41">
        <v>44.126733999999999</v>
      </c>
      <c r="K57" s="42">
        <v>72.761757000000003</v>
      </c>
      <c r="L57" s="41">
        <v>284.86931399999997</v>
      </c>
      <c r="M57" s="41">
        <v>445.52805899999998</v>
      </c>
      <c r="N57" s="46">
        <v>730.39737300000002</v>
      </c>
      <c r="O57" s="45">
        <v>35.037562999999999</v>
      </c>
      <c r="P57" s="41">
        <v>75.569540000000003</v>
      </c>
      <c r="Q57" s="42">
        <v>110.607103</v>
      </c>
      <c r="R57" s="41">
        <v>320.48824400000001</v>
      </c>
      <c r="S57" s="41">
        <v>514.18600600000002</v>
      </c>
      <c r="T57" s="46">
        <v>834.67425000000003</v>
      </c>
      <c r="U57" s="27">
        <f t="shared" si="5"/>
        <v>-34.216017754302811</v>
      </c>
      <c r="V57" s="33">
        <f t="shared" si="4"/>
        <v>-12.493122556494352</v>
      </c>
    </row>
    <row r="58" spans="1:22" ht="15" x14ac:dyDescent="0.2">
      <c r="A58" s="43" t="s">
        <v>9</v>
      </c>
      <c r="B58" s="40" t="s">
        <v>65</v>
      </c>
      <c r="C58" s="40" t="s">
        <v>39</v>
      </c>
      <c r="D58" s="40" t="s">
        <v>191</v>
      </c>
      <c r="E58" s="40" t="s">
        <v>192</v>
      </c>
      <c r="F58" s="40" t="s">
        <v>64</v>
      </c>
      <c r="G58" s="40" t="s">
        <v>63</v>
      </c>
      <c r="H58" s="44" t="s">
        <v>160</v>
      </c>
      <c r="I58" s="45">
        <v>0</v>
      </c>
      <c r="J58" s="41">
        <v>0</v>
      </c>
      <c r="K58" s="42">
        <v>0</v>
      </c>
      <c r="L58" s="41">
        <v>0</v>
      </c>
      <c r="M58" s="41">
        <v>0</v>
      </c>
      <c r="N58" s="46">
        <v>0</v>
      </c>
      <c r="O58" s="45">
        <v>4.75</v>
      </c>
      <c r="P58" s="41">
        <v>0</v>
      </c>
      <c r="Q58" s="42">
        <v>4.75</v>
      </c>
      <c r="R58" s="41">
        <v>67.471999999999994</v>
      </c>
      <c r="S58" s="41">
        <v>0</v>
      </c>
      <c r="T58" s="46">
        <v>67.471999999999994</v>
      </c>
      <c r="U58" s="38" t="s">
        <v>29</v>
      </c>
      <c r="V58" s="39" t="s">
        <v>29</v>
      </c>
    </row>
    <row r="59" spans="1:22" ht="15" x14ac:dyDescent="0.2">
      <c r="A59" s="43" t="s">
        <v>9</v>
      </c>
      <c r="B59" s="40" t="s">
        <v>65</v>
      </c>
      <c r="C59" s="40" t="s">
        <v>47</v>
      </c>
      <c r="D59" s="40" t="s">
        <v>193</v>
      </c>
      <c r="E59" s="40" t="s">
        <v>194</v>
      </c>
      <c r="F59" s="40" t="s">
        <v>20</v>
      </c>
      <c r="G59" s="40" t="s">
        <v>101</v>
      </c>
      <c r="H59" s="44" t="s">
        <v>195</v>
      </c>
      <c r="I59" s="45">
        <v>23.8</v>
      </c>
      <c r="J59" s="41">
        <v>0</v>
      </c>
      <c r="K59" s="42">
        <v>23.8</v>
      </c>
      <c r="L59" s="41">
        <v>326.10000000000002</v>
      </c>
      <c r="M59" s="41">
        <v>0</v>
      </c>
      <c r="N59" s="46">
        <v>326.10000000000002</v>
      </c>
      <c r="O59" s="45">
        <v>25.6</v>
      </c>
      <c r="P59" s="41">
        <v>0</v>
      </c>
      <c r="Q59" s="42">
        <v>25.6</v>
      </c>
      <c r="R59" s="41">
        <v>97.6</v>
      </c>
      <c r="S59" s="41">
        <v>0</v>
      </c>
      <c r="T59" s="46">
        <v>97.6</v>
      </c>
      <c r="U59" s="27">
        <f t="shared" si="5"/>
        <v>-7.03125</v>
      </c>
      <c r="V59" s="39" t="s">
        <v>29</v>
      </c>
    </row>
    <row r="60" spans="1:22" ht="15" x14ac:dyDescent="0.2">
      <c r="A60" s="43" t="s">
        <v>9</v>
      </c>
      <c r="B60" s="40" t="s">
        <v>46</v>
      </c>
      <c r="C60" s="40" t="s">
        <v>47</v>
      </c>
      <c r="D60" s="40" t="s">
        <v>193</v>
      </c>
      <c r="E60" s="40" t="s">
        <v>196</v>
      </c>
      <c r="F60" s="40" t="s">
        <v>50</v>
      </c>
      <c r="G60" s="40" t="s">
        <v>68</v>
      </c>
      <c r="H60" s="44" t="s">
        <v>197</v>
      </c>
      <c r="I60" s="45">
        <v>0</v>
      </c>
      <c r="J60" s="41">
        <v>0</v>
      </c>
      <c r="K60" s="42">
        <v>0</v>
      </c>
      <c r="L60" s="41">
        <v>0</v>
      </c>
      <c r="M60" s="41">
        <v>0</v>
      </c>
      <c r="N60" s="46">
        <v>0</v>
      </c>
      <c r="O60" s="45">
        <v>0</v>
      </c>
      <c r="P60" s="41">
        <v>0</v>
      </c>
      <c r="Q60" s="42">
        <v>0</v>
      </c>
      <c r="R60" s="41">
        <v>346.9</v>
      </c>
      <c r="S60" s="41">
        <v>0</v>
      </c>
      <c r="T60" s="46">
        <v>346.9</v>
      </c>
      <c r="U60" s="38" t="s">
        <v>29</v>
      </c>
      <c r="V60" s="39" t="s">
        <v>29</v>
      </c>
    </row>
    <row r="61" spans="1:22" ht="15" x14ac:dyDescent="0.2">
      <c r="A61" s="43" t="s">
        <v>9</v>
      </c>
      <c r="B61" s="40" t="s">
        <v>46</v>
      </c>
      <c r="C61" s="40" t="s">
        <v>39</v>
      </c>
      <c r="D61" s="40" t="s">
        <v>198</v>
      </c>
      <c r="E61" s="40" t="s">
        <v>199</v>
      </c>
      <c r="F61" s="40" t="s">
        <v>105</v>
      </c>
      <c r="G61" s="40" t="s">
        <v>200</v>
      </c>
      <c r="H61" s="44" t="s">
        <v>201</v>
      </c>
      <c r="I61" s="45">
        <v>0</v>
      </c>
      <c r="J61" s="41">
        <v>0</v>
      </c>
      <c r="K61" s="42">
        <v>0</v>
      </c>
      <c r="L61" s="41">
        <v>614.96490500000004</v>
      </c>
      <c r="M61" s="41">
        <v>0</v>
      </c>
      <c r="N61" s="46">
        <v>614.96490500000004</v>
      </c>
      <c r="O61" s="45">
        <v>67.146683999999993</v>
      </c>
      <c r="P61" s="41">
        <v>0</v>
      </c>
      <c r="Q61" s="42">
        <v>67.146683999999993</v>
      </c>
      <c r="R61" s="41">
        <v>922.89026100000001</v>
      </c>
      <c r="S61" s="41">
        <v>0</v>
      </c>
      <c r="T61" s="46">
        <v>922.89026100000001</v>
      </c>
      <c r="U61" s="38" t="s">
        <v>29</v>
      </c>
      <c r="V61" s="33">
        <f t="shared" si="4"/>
        <v>-33.365327278060853</v>
      </c>
    </row>
    <row r="62" spans="1:22" ht="15" x14ac:dyDescent="0.2">
      <c r="A62" s="43" t="s">
        <v>9</v>
      </c>
      <c r="B62" s="40" t="s">
        <v>46</v>
      </c>
      <c r="C62" s="40" t="s">
        <v>39</v>
      </c>
      <c r="D62" s="40" t="s">
        <v>198</v>
      </c>
      <c r="E62" s="40" t="s">
        <v>202</v>
      </c>
      <c r="F62" s="40" t="s">
        <v>105</v>
      </c>
      <c r="G62" s="40" t="s">
        <v>200</v>
      </c>
      <c r="H62" s="44" t="s">
        <v>201</v>
      </c>
      <c r="I62" s="45">
        <v>0</v>
      </c>
      <c r="J62" s="41">
        <v>0</v>
      </c>
      <c r="K62" s="42">
        <v>0</v>
      </c>
      <c r="L62" s="41">
        <v>121.35277000000001</v>
      </c>
      <c r="M62" s="41">
        <v>0</v>
      </c>
      <c r="N62" s="46">
        <v>121.35277000000001</v>
      </c>
      <c r="O62" s="45">
        <v>0</v>
      </c>
      <c r="P62" s="41">
        <v>0</v>
      </c>
      <c r="Q62" s="42">
        <v>0</v>
      </c>
      <c r="R62" s="41">
        <v>0</v>
      </c>
      <c r="S62" s="41">
        <v>0</v>
      </c>
      <c r="T62" s="46">
        <v>0</v>
      </c>
      <c r="U62" s="38" t="s">
        <v>29</v>
      </c>
      <c r="V62" s="39" t="s">
        <v>29</v>
      </c>
    </row>
    <row r="63" spans="1:22" ht="15" x14ac:dyDescent="0.2">
      <c r="A63" s="43" t="s">
        <v>9</v>
      </c>
      <c r="B63" s="40" t="s">
        <v>46</v>
      </c>
      <c r="C63" s="40" t="s">
        <v>47</v>
      </c>
      <c r="D63" s="40" t="s">
        <v>203</v>
      </c>
      <c r="E63" s="40" t="s">
        <v>204</v>
      </c>
      <c r="F63" s="40" t="s">
        <v>105</v>
      </c>
      <c r="G63" s="40" t="s">
        <v>105</v>
      </c>
      <c r="H63" s="44" t="s">
        <v>205</v>
      </c>
      <c r="I63" s="45">
        <v>0</v>
      </c>
      <c r="J63" s="41">
        <v>0</v>
      </c>
      <c r="K63" s="42">
        <v>0</v>
      </c>
      <c r="L63" s="41">
        <v>96.99</v>
      </c>
      <c r="M63" s="41">
        <v>0</v>
      </c>
      <c r="N63" s="46">
        <v>96.99</v>
      </c>
      <c r="O63" s="45">
        <v>0</v>
      </c>
      <c r="P63" s="41">
        <v>0</v>
      </c>
      <c r="Q63" s="42">
        <v>0</v>
      </c>
      <c r="R63" s="41">
        <v>87.313940000000002</v>
      </c>
      <c r="S63" s="41">
        <v>0</v>
      </c>
      <c r="T63" s="46">
        <v>87.313940000000002</v>
      </c>
      <c r="U63" s="38" t="s">
        <v>29</v>
      </c>
      <c r="V63" s="33">
        <f t="shared" si="4"/>
        <v>11.081918878016484</v>
      </c>
    </row>
    <row r="64" spans="1:22" ht="15" x14ac:dyDescent="0.2">
      <c r="A64" s="43" t="s">
        <v>9</v>
      </c>
      <c r="B64" s="40" t="s">
        <v>65</v>
      </c>
      <c r="C64" s="40" t="s">
        <v>39</v>
      </c>
      <c r="D64" s="40" t="s">
        <v>206</v>
      </c>
      <c r="E64" s="40" t="s">
        <v>207</v>
      </c>
      <c r="F64" s="40" t="s">
        <v>64</v>
      </c>
      <c r="G64" s="40" t="s">
        <v>63</v>
      </c>
      <c r="H64" s="44" t="s">
        <v>160</v>
      </c>
      <c r="I64" s="45">
        <v>0</v>
      </c>
      <c r="J64" s="41">
        <v>0</v>
      </c>
      <c r="K64" s="42">
        <v>0</v>
      </c>
      <c r="L64" s="41">
        <v>0</v>
      </c>
      <c r="M64" s="41">
        <v>0</v>
      </c>
      <c r="N64" s="46">
        <v>0</v>
      </c>
      <c r="O64" s="45">
        <v>0</v>
      </c>
      <c r="P64" s="41">
        <v>0</v>
      </c>
      <c r="Q64" s="42">
        <v>0</v>
      </c>
      <c r="R64" s="41">
        <v>39.908428000000001</v>
      </c>
      <c r="S64" s="41">
        <v>0</v>
      </c>
      <c r="T64" s="46">
        <v>39.908428000000001</v>
      </c>
      <c r="U64" s="38" t="s">
        <v>29</v>
      </c>
      <c r="V64" s="39" t="s">
        <v>29</v>
      </c>
    </row>
    <row r="65" spans="1:22" ht="15" x14ac:dyDescent="0.2">
      <c r="A65" s="43" t="s">
        <v>9</v>
      </c>
      <c r="B65" s="40" t="s">
        <v>65</v>
      </c>
      <c r="C65" s="40" t="s">
        <v>39</v>
      </c>
      <c r="D65" s="40" t="s">
        <v>206</v>
      </c>
      <c r="E65" s="40" t="s">
        <v>208</v>
      </c>
      <c r="F65" s="40" t="s">
        <v>64</v>
      </c>
      <c r="G65" s="40" t="s">
        <v>63</v>
      </c>
      <c r="H65" s="44" t="s">
        <v>160</v>
      </c>
      <c r="I65" s="45">
        <v>0</v>
      </c>
      <c r="J65" s="41">
        <v>0</v>
      </c>
      <c r="K65" s="42">
        <v>0</v>
      </c>
      <c r="L65" s="41">
        <v>0</v>
      </c>
      <c r="M65" s="41">
        <v>0</v>
      </c>
      <c r="N65" s="46">
        <v>0</v>
      </c>
      <c r="O65" s="45">
        <v>0</v>
      </c>
      <c r="P65" s="41">
        <v>0</v>
      </c>
      <c r="Q65" s="42">
        <v>0</v>
      </c>
      <c r="R65" s="41">
        <v>38.994199999999999</v>
      </c>
      <c r="S65" s="41">
        <v>0</v>
      </c>
      <c r="T65" s="46">
        <v>38.994199999999999</v>
      </c>
      <c r="U65" s="38" t="s">
        <v>29</v>
      </c>
      <c r="V65" s="39" t="s">
        <v>29</v>
      </c>
    </row>
    <row r="66" spans="1:22" ht="15" x14ac:dyDescent="0.2">
      <c r="A66" s="43" t="s">
        <v>9</v>
      </c>
      <c r="B66" s="40" t="s">
        <v>46</v>
      </c>
      <c r="C66" s="40" t="s">
        <v>47</v>
      </c>
      <c r="D66" s="40" t="s">
        <v>209</v>
      </c>
      <c r="E66" s="40" t="s">
        <v>210</v>
      </c>
      <c r="F66" s="40" t="s">
        <v>50</v>
      </c>
      <c r="G66" s="40" t="s">
        <v>51</v>
      </c>
      <c r="H66" s="44" t="s">
        <v>52</v>
      </c>
      <c r="I66" s="45">
        <v>0</v>
      </c>
      <c r="J66" s="41">
        <v>19.491540000000001</v>
      </c>
      <c r="K66" s="42">
        <v>19.491540000000001</v>
      </c>
      <c r="L66" s="41">
        <v>38.689405999999998</v>
      </c>
      <c r="M66" s="41">
        <v>111.817852</v>
      </c>
      <c r="N66" s="46">
        <v>150.50725800000001</v>
      </c>
      <c r="O66" s="45">
        <v>0</v>
      </c>
      <c r="P66" s="41">
        <v>7.1929259999999999</v>
      </c>
      <c r="Q66" s="42">
        <v>7.1929259999999999</v>
      </c>
      <c r="R66" s="41">
        <v>0</v>
      </c>
      <c r="S66" s="41">
        <v>80.922402000000005</v>
      </c>
      <c r="T66" s="46">
        <v>80.922402000000005</v>
      </c>
      <c r="U66" s="38" t="s">
        <v>29</v>
      </c>
      <c r="V66" s="33">
        <f t="shared" si="4"/>
        <v>85.989607673781094</v>
      </c>
    </row>
    <row r="67" spans="1:22" ht="15" x14ac:dyDescent="0.2">
      <c r="A67" s="43" t="s">
        <v>9</v>
      </c>
      <c r="B67" s="40" t="s">
        <v>65</v>
      </c>
      <c r="C67" s="40" t="s">
        <v>39</v>
      </c>
      <c r="D67" s="40" t="s">
        <v>211</v>
      </c>
      <c r="E67" s="40" t="s">
        <v>212</v>
      </c>
      <c r="F67" s="40" t="s">
        <v>21</v>
      </c>
      <c r="G67" s="40" t="s">
        <v>213</v>
      </c>
      <c r="H67" s="44" t="s">
        <v>214</v>
      </c>
      <c r="I67" s="45">
        <v>73.491650000000007</v>
      </c>
      <c r="J67" s="41">
        <v>0</v>
      </c>
      <c r="K67" s="42">
        <v>73.491650000000007</v>
      </c>
      <c r="L67" s="41">
        <v>1295.5049180000001</v>
      </c>
      <c r="M67" s="41">
        <v>0</v>
      </c>
      <c r="N67" s="46">
        <v>1295.5049180000001</v>
      </c>
      <c r="O67" s="45">
        <v>370.27296899999999</v>
      </c>
      <c r="P67" s="41">
        <v>0</v>
      </c>
      <c r="Q67" s="42">
        <v>370.27296899999999</v>
      </c>
      <c r="R67" s="41">
        <v>5689.0780109999996</v>
      </c>
      <c r="S67" s="41">
        <v>0</v>
      </c>
      <c r="T67" s="46">
        <v>5689.0780109999996</v>
      </c>
      <c r="U67" s="27">
        <f t="shared" si="5"/>
        <v>-80.152034808676504</v>
      </c>
      <c r="V67" s="33">
        <f t="shared" si="4"/>
        <v>-77.228209641437445</v>
      </c>
    </row>
    <row r="68" spans="1:22" ht="15" x14ac:dyDescent="0.2">
      <c r="A68" s="43" t="s">
        <v>9</v>
      </c>
      <c r="B68" s="40" t="s">
        <v>65</v>
      </c>
      <c r="C68" s="40" t="s">
        <v>47</v>
      </c>
      <c r="D68" s="40" t="s">
        <v>215</v>
      </c>
      <c r="E68" s="40" t="s">
        <v>216</v>
      </c>
      <c r="F68" s="40" t="s">
        <v>64</v>
      </c>
      <c r="G68" s="40" t="s">
        <v>64</v>
      </c>
      <c r="H68" s="44" t="s">
        <v>217</v>
      </c>
      <c r="I68" s="45">
        <v>0</v>
      </c>
      <c r="J68" s="41">
        <v>0</v>
      </c>
      <c r="K68" s="42">
        <v>0</v>
      </c>
      <c r="L68" s="41">
        <v>0</v>
      </c>
      <c r="M68" s="41">
        <v>0</v>
      </c>
      <c r="N68" s="46">
        <v>0</v>
      </c>
      <c r="O68" s="45">
        <v>0</v>
      </c>
      <c r="P68" s="41">
        <v>0</v>
      </c>
      <c r="Q68" s="42">
        <v>0</v>
      </c>
      <c r="R68" s="41">
        <v>52.374499999999998</v>
      </c>
      <c r="S68" s="41">
        <v>0</v>
      </c>
      <c r="T68" s="46">
        <v>52.374499999999998</v>
      </c>
      <c r="U68" s="38" t="s">
        <v>29</v>
      </c>
      <c r="V68" s="39" t="s">
        <v>29</v>
      </c>
    </row>
    <row r="69" spans="1:22" ht="15" x14ac:dyDescent="0.2">
      <c r="A69" s="43" t="s">
        <v>9</v>
      </c>
      <c r="B69" s="40" t="s">
        <v>46</v>
      </c>
      <c r="C69" s="40" t="s">
        <v>47</v>
      </c>
      <c r="D69" s="40" t="s">
        <v>218</v>
      </c>
      <c r="E69" s="40" t="s">
        <v>219</v>
      </c>
      <c r="F69" s="40" t="s">
        <v>50</v>
      </c>
      <c r="G69" s="40" t="s">
        <v>220</v>
      </c>
      <c r="H69" s="44" t="s">
        <v>221</v>
      </c>
      <c r="I69" s="45">
        <v>0</v>
      </c>
      <c r="J69" s="41">
        <v>0</v>
      </c>
      <c r="K69" s="42">
        <v>0</v>
      </c>
      <c r="L69" s="41">
        <v>756.69757600000003</v>
      </c>
      <c r="M69" s="41">
        <v>14.430217000000001</v>
      </c>
      <c r="N69" s="46">
        <v>771.127793</v>
      </c>
      <c r="O69" s="45">
        <v>0</v>
      </c>
      <c r="P69" s="41">
        <v>0</v>
      </c>
      <c r="Q69" s="42">
        <v>0</v>
      </c>
      <c r="R69" s="41">
        <v>0</v>
      </c>
      <c r="S69" s="41">
        <v>0</v>
      </c>
      <c r="T69" s="46">
        <v>0</v>
      </c>
      <c r="U69" s="38" t="s">
        <v>29</v>
      </c>
      <c r="V69" s="39" t="s">
        <v>29</v>
      </c>
    </row>
    <row r="70" spans="1:22" ht="15" x14ac:dyDescent="0.2">
      <c r="A70" s="43" t="s">
        <v>9</v>
      </c>
      <c r="B70" s="40" t="s">
        <v>46</v>
      </c>
      <c r="C70" s="40" t="s">
        <v>47</v>
      </c>
      <c r="D70" s="40" t="s">
        <v>218</v>
      </c>
      <c r="E70" s="40" t="s">
        <v>222</v>
      </c>
      <c r="F70" s="40" t="s">
        <v>50</v>
      </c>
      <c r="G70" s="40" t="s">
        <v>220</v>
      </c>
      <c r="H70" s="44" t="s">
        <v>221</v>
      </c>
      <c r="I70" s="45">
        <v>135.96472</v>
      </c>
      <c r="J70" s="41">
        <v>1.150055</v>
      </c>
      <c r="K70" s="42">
        <v>137.11477500000001</v>
      </c>
      <c r="L70" s="41">
        <v>387.214856</v>
      </c>
      <c r="M70" s="41">
        <v>3.8356129999999999</v>
      </c>
      <c r="N70" s="46">
        <v>391.05046900000002</v>
      </c>
      <c r="O70" s="45">
        <v>0</v>
      </c>
      <c r="P70" s="41">
        <v>0</v>
      </c>
      <c r="Q70" s="42">
        <v>0</v>
      </c>
      <c r="R70" s="41">
        <v>0</v>
      </c>
      <c r="S70" s="41">
        <v>0</v>
      </c>
      <c r="T70" s="46">
        <v>0</v>
      </c>
      <c r="U70" s="38" t="s">
        <v>29</v>
      </c>
      <c r="V70" s="39" t="s">
        <v>29</v>
      </c>
    </row>
    <row r="71" spans="1:22" ht="15" x14ac:dyDescent="0.2">
      <c r="A71" s="43" t="s">
        <v>9</v>
      </c>
      <c r="B71" s="40" t="s">
        <v>46</v>
      </c>
      <c r="C71" s="40" t="s">
        <v>47</v>
      </c>
      <c r="D71" s="40" t="s">
        <v>218</v>
      </c>
      <c r="E71" s="40" t="s">
        <v>222</v>
      </c>
      <c r="F71" s="40" t="s">
        <v>50</v>
      </c>
      <c r="G71" s="40" t="s">
        <v>220</v>
      </c>
      <c r="H71" s="44" t="s">
        <v>221</v>
      </c>
      <c r="I71" s="45">
        <v>0</v>
      </c>
      <c r="J71" s="41">
        <v>0</v>
      </c>
      <c r="K71" s="42">
        <v>0</v>
      </c>
      <c r="L71" s="41">
        <v>261.00568299999998</v>
      </c>
      <c r="M71" s="41">
        <v>9.3981119999999994</v>
      </c>
      <c r="N71" s="46">
        <v>270.403795</v>
      </c>
      <c r="O71" s="45">
        <v>104.07637</v>
      </c>
      <c r="P71" s="41">
        <v>2.0411999999999999</v>
      </c>
      <c r="Q71" s="42">
        <v>106.11757</v>
      </c>
      <c r="R71" s="41">
        <v>1087.12267</v>
      </c>
      <c r="S71" s="41">
        <v>35.424515</v>
      </c>
      <c r="T71" s="46">
        <v>1122.5471849999999</v>
      </c>
      <c r="U71" s="38" t="s">
        <v>29</v>
      </c>
      <c r="V71" s="33">
        <f t="shared" si="4"/>
        <v>-75.911587627383341</v>
      </c>
    </row>
    <row r="72" spans="1:22" ht="15" x14ac:dyDescent="0.2">
      <c r="A72" s="43" t="s">
        <v>9</v>
      </c>
      <c r="B72" s="40" t="s">
        <v>46</v>
      </c>
      <c r="C72" s="40" t="s">
        <v>39</v>
      </c>
      <c r="D72" s="40" t="s">
        <v>223</v>
      </c>
      <c r="E72" s="40" t="s">
        <v>224</v>
      </c>
      <c r="F72" s="40" t="s">
        <v>64</v>
      </c>
      <c r="G72" s="40" t="s">
        <v>63</v>
      </c>
      <c r="H72" s="44" t="s">
        <v>225</v>
      </c>
      <c r="I72" s="45">
        <v>55.382865000000002</v>
      </c>
      <c r="J72" s="41">
        <v>0</v>
      </c>
      <c r="K72" s="42">
        <v>55.382865000000002</v>
      </c>
      <c r="L72" s="41">
        <v>659.84806600000002</v>
      </c>
      <c r="M72" s="41">
        <v>0</v>
      </c>
      <c r="N72" s="46">
        <v>659.84806600000002</v>
      </c>
      <c r="O72" s="45">
        <v>73.955695000000006</v>
      </c>
      <c r="P72" s="41">
        <v>0</v>
      </c>
      <c r="Q72" s="42">
        <v>73.955695000000006</v>
      </c>
      <c r="R72" s="41">
        <v>899.78532499999994</v>
      </c>
      <c r="S72" s="41">
        <v>0</v>
      </c>
      <c r="T72" s="46">
        <v>899.78532499999994</v>
      </c>
      <c r="U72" s="27">
        <f t="shared" si="5"/>
        <v>-25.113454751523868</v>
      </c>
      <c r="V72" s="33">
        <f t="shared" si="4"/>
        <v>-26.666056039533647</v>
      </c>
    </row>
    <row r="73" spans="1:22" ht="15" x14ac:dyDescent="0.2">
      <c r="A73" s="43" t="s">
        <v>9</v>
      </c>
      <c r="B73" s="40" t="s">
        <v>46</v>
      </c>
      <c r="C73" s="40" t="s">
        <v>39</v>
      </c>
      <c r="D73" s="40" t="s">
        <v>223</v>
      </c>
      <c r="E73" s="40" t="s">
        <v>287</v>
      </c>
      <c r="F73" s="40" t="s">
        <v>64</v>
      </c>
      <c r="G73" s="40" t="s">
        <v>63</v>
      </c>
      <c r="H73" s="44" t="s">
        <v>288</v>
      </c>
      <c r="I73" s="45">
        <v>0</v>
      </c>
      <c r="J73" s="41">
        <v>0</v>
      </c>
      <c r="K73" s="42">
        <v>0</v>
      </c>
      <c r="L73" s="41">
        <v>0</v>
      </c>
      <c r="M73" s="41">
        <v>0</v>
      </c>
      <c r="N73" s="46">
        <v>0</v>
      </c>
      <c r="O73" s="45">
        <v>0</v>
      </c>
      <c r="P73" s="41">
        <v>0.33005699999999999</v>
      </c>
      <c r="Q73" s="42">
        <v>0.33005699999999999</v>
      </c>
      <c r="R73" s="41">
        <v>0</v>
      </c>
      <c r="S73" s="41">
        <v>0.33005699999999999</v>
      </c>
      <c r="T73" s="46">
        <v>0.33005699999999999</v>
      </c>
      <c r="U73" s="38" t="s">
        <v>29</v>
      </c>
      <c r="V73" s="39" t="s">
        <v>29</v>
      </c>
    </row>
    <row r="74" spans="1:22" ht="15" x14ac:dyDescent="0.2">
      <c r="A74" s="43" t="s">
        <v>9</v>
      </c>
      <c r="B74" s="40" t="s">
        <v>46</v>
      </c>
      <c r="C74" s="40" t="s">
        <v>47</v>
      </c>
      <c r="D74" s="40" t="s">
        <v>226</v>
      </c>
      <c r="E74" s="40" t="s">
        <v>227</v>
      </c>
      <c r="F74" s="40" t="s">
        <v>105</v>
      </c>
      <c r="G74" s="40" t="s">
        <v>143</v>
      </c>
      <c r="H74" s="44" t="s">
        <v>228</v>
      </c>
      <c r="I74" s="45">
        <v>0</v>
      </c>
      <c r="J74" s="41">
        <v>0</v>
      </c>
      <c r="K74" s="42">
        <v>0</v>
      </c>
      <c r="L74" s="41">
        <v>1.4E-3</v>
      </c>
      <c r="M74" s="41">
        <v>0</v>
      </c>
      <c r="N74" s="46">
        <v>1.4E-3</v>
      </c>
      <c r="O74" s="45">
        <v>1E-3</v>
      </c>
      <c r="P74" s="41">
        <v>0</v>
      </c>
      <c r="Q74" s="42">
        <v>1E-3</v>
      </c>
      <c r="R74" s="41">
        <v>1.1000000000000001E-3</v>
      </c>
      <c r="S74" s="41">
        <v>0</v>
      </c>
      <c r="T74" s="46">
        <v>1.1000000000000001E-3</v>
      </c>
      <c r="U74" s="38" t="s">
        <v>29</v>
      </c>
      <c r="V74" s="33">
        <f t="shared" si="4"/>
        <v>27.27272727272727</v>
      </c>
    </row>
    <row r="75" spans="1:22" ht="15" x14ac:dyDescent="0.2">
      <c r="A75" s="43" t="s">
        <v>9</v>
      </c>
      <c r="B75" s="40" t="s">
        <v>46</v>
      </c>
      <c r="C75" s="40" t="s">
        <v>39</v>
      </c>
      <c r="D75" s="40" t="s">
        <v>229</v>
      </c>
      <c r="E75" s="40" t="s">
        <v>230</v>
      </c>
      <c r="F75" s="40" t="s">
        <v>50</v>
      </c>
      <c r="G75" s="40" t="s">
        <v>72</v>
      </c>
      <c r="H75" s="44" t="s">
        <v>231</v>
      </c>
      <c r="I75" s="45">
        <v>300.43169999999998</v>
      </c>
      <c r="J75" s="41">
        <v>67.317864</v>
      </c>
      <c r="K75" s="42">
        <v>367.74956400000002</v>
      </c>
      <c r="L75" s="41">
        <v>2362.0606299999999</v>
      </c>
      <c r="M75" s="41">
        <v>742.14098799999999</v>
      </c>
      <c r="N75" s="46">
        <v>3104.2016180000001</v>
      </c>
      <c r="O75" s="45">
        <v>133.37421800000001</v>
      </c>
      <c r="P75" s="41">
        <v>85.050101999999995</v>
      </c>
      <c r="Q75" s="42">
        <v>218.42431999999999</v>
      </c>
      <c r="R75" s="41">
        <v>1319.878993</v>
      </c>
      <c r="S75" s="41">
        <v>770.07316100000003</v>
      </c>
      <c r="T75" s="46">
        <v>2089.9521540000001</v>
      </c>
      <c r="U75" s="27">
        <f t="shared" ref="U75:U108" si="6">+((K75/Q75)-1)*100</f>
        <v>68.364751690654231</v>
      </c>
      <c r="V75" s="33">
        <f t="shared" ref="V75:V108" si="7">+((N75/T75)-1)*100</f>
        <v>48.529793472008834</v>
      </c>
    </row>
    <row r="76" spans="1:22" ht="15" x14ac:dyDescent="0.2">
      <c r="A76" s="43" t="s">
        <v>9</v>
      </c>
      <c r="B76" s="40" t="s">
        <v>46</v>
      </c>
      <c r="C76" s="40" t="s">
        <v>39</v>
      </c>
      <c r="D76" s="40" t="s">
        <v>232</v>
      </c>
      <c r="E76" s="40" t="s">
        <v>233</v>
      </c>
      <c r="F76" s="40" t="s">
        <v>20</v>
      </c>
      <c r="G76" s="40" t="s">
        <v>165</v>
      </c>
      <c r="H76" s="44" t="s">
        <v>234</v>
      </c>
      <c r="I76" s="45">
        <v>0</v>
      </c>
      <c r="J76" s="41">
        <v>0</v>
      </c>
      <c r="K76" s="42">
        <v>0</v>
      </c>
      <c r="L76" s="41">
        <v>146.15772100000001</v>
      </c>
      <c r="M76" s="41">
        <v>63.97851</v>
      </c>
      <c r="N76" s="46">
        <v>210.13623100000001</v>
      </c>
      <c r="O76" s="45">
        <v>19.489995</v>
      </c>
      <c r="P76" s="41">
        <v>11.317850999999999</v>
      </c>
      <c r="Q76" s="42">
        <v>30.807846000000001</v>
      </c>
      <c r="R76" s="41">
        <v>110.176553</v>
      </c>
      <c r="S76" s="41">
        <v>98.475566000000001</v>
      </c>
      <c r="T76" s="46">
        <v>208.65212</v>
      </c>
      <c r="U76" s="38" t="s">
        <v>29</v>
      </c>
      <c r="V76" s="33">
        <f t="shared" si="7"/>
        <v>0.71128488893379416</v>
      </c>
    </row>
    <row r="77" spans="1:22" ht="15" x14ac:dyDescent="0.2">
      <c r="A77" s="43" t="s">
        <v>9</v>
      </c>
      <c r="B77" s="40" t="s">
        <v>46</v>
      </c>
      <c r="C77" s="40" t="s">
        <v>47</v>
      </c>
      <c r="D77" s="40" t="s">
        <v>235</v>
      </c>
      <c r="E77" s="40" t="s">
        <v>236</v>
      </c>
      <c r="F77" s="40" t="s">
        <v>105</v>
      </c>
      <c r="G77" s="40" t="s">
        <v>105</v>
      </c>
      <c r="H77" s="44" t="s">
        <v>205</v>
      </c>
      <c r="I77" s="45">
        <v>0</v>
      </c>
      <c r="J77" s="41">
        <v>0</v>
      </c>
      <c r="K77" s="42">
        <v>0</v>
      </c>
      <c r="L77" s="41">
        <v>0</v>
      </c>
      <c r="M77" s="41">
        <v>0</v>
      </c>
      <c r="N77" s="46">
        <v>0</v>
      </c>
      <c r="O77" s="45">
        <v>0</v>
      </c>
      <c r="P77" s="41">
        <v>0</v>
      </c>
      <c r="Q77" s="42">
        <v>0</v>
      </c>
      <c r="R77" s="41">
        <v>25.360499999999998</v>
      </c>
      <c r="S77" s="41">
        <v>0</v>
      </c>
      <c r="T77" s="46">
        <v>25.360499999999998</v>
      </c>
      <c r="U77" s="38" t="s">
        <v>29</v>
      </c>
      <c r="V77" s="39" t="s">
        <v>29</v>
      </c>
    </row>
    <row r="78" spans="1:22" ht="15" x14ac:dyDescent="0.2">
      <c r="A78" s="43" t="s">
        <v>9</v>
      </c>
      <c r="B78" s="40" t="s">
        <v>46</v>
      </c>
      <c r="C78" s="40" t="s">
        <v>39</v>
      </c>
      <c r="D78" s="40" t="s">
        <v>237</v>
      </c>
      <c r="E78" s="40" t="s">
        <v>114</v>
      </c>
      <c r="F78" s="40" t="s">
        <v>87</v>
      </c>
      <c r="G78" s="40" t="s">
        <v>87</v>
      </c>
      <c r="H78" s="44" t="s">
        <v>115</v>
      </c>
      <c r="I78" s="45">
        <v>314.01858199999998</v>
      </c>
      <c r="J78" s="41">
        <v>54.156891999999999</v>
      </c>
      <c r="K78" s="42">
        <v>368.17547300000001</v>
      </c>
      <c r="L78" s="41">
        <v>3051.6899870000002</v>
      </c>
      <c r="M78" s="41">
        <v>627.22917099999995</v>
      </c>
      <c r="N78" s="46">
        <v>3678.9191580000002</v>
      </c>
      <c r="O78" s="45">
        <v>201.50515200000001</v>
      </c>
      <c r="P78" s="41">
        <v>39.098804000000001</v>
      </c>
      <c r="Q78" s="42">
        <v>240.60395600000001</v>
      </c>
      <c r="R78" s="41">
        <v>1895.1486620000001</v>
      </c>
      <c r="S78" s="41">
        <v>355.70555300000001</v>
      </c>
      <c r="T78" s="46">
        <v>2250.8542149999998</v>
      </c>
      <c r="U78" s="27">
        <f t="shared" si="6"/>
        <v>53.021371352680504</v>
      </c>
      <c r="V78" s="33">
        <f t="shared" si="7"/>
        <v>63.44546588060571</v>
      </c>
    </row>
    <row r="79" spans="1:22" ht="15" x14ac:dyDescent="0.2">
      <c r="A79" s="43" t="s">
        <v>9</v>
      </c>
      <c r="B79" s="40" t="s">
        <v>46</v>
      </c>
      <c r="C79" s="40" t="s">
        <v>47</v>
      </c>
      <c r="D79" s="40" t="s">
        <v>238</v>
      </c>
      <c r="E79" s="40" t="s">
        <v>239</v>
      </c>
      <c r="F79" s="40" t="s">
        <v>105</v>
      </c>
      <c r="G79" s="40" t="s">
        <v>143</v>
      </c>
      <c r="H79" s="44" t="s">
        <v>144</v>
      </c>
      <c r="I79" s="45">
        <v>5.9466869999999998</v>
      </c>
      <c r="J79" s="41">
        <v>0</v>
      </c>
      <c r="K79" s="42">
        <v>5.9466869999999998</v>
      </c>
      <c r="L79" s="41">
        <v>43.683281999999998</v>
      </c>
      <c r="M79" s="41">
        <v>0</v>
      </c>
      <c r="N79" s="46">
        <v>43.683281999999998</v>
      </c>
      <c r="O79" s="45">
        <v>10.504619999999999</v>
      </c>
      <c r="P79" s="41">
        <v>0</v>
      </c>
      <c r="Q79" s="42">
        <v>10.504619999999999</v>
      </c>
      <c r="R79" s="41">
        <v>53.131324999999997</v>
      </c>
      <c r="S79" s="41">
        <v>0</v>
      </c>
      <c r="T79" s="46">
        <v>53.131324999999997</v>
      </c>
      <c r="U79" s="27">
        <f t="shared" si="6"/>
        <v>-43.389794204835589</v>
      </c>
      <c r="V79" s="33">
        <f t="shared" si="7"/>
        <v>-17.782434373695743</v>
      </c>
    </row>
    <row r="80" spans="1:22" ht="15" x14ac:dyDescent="0.2">
      <c r="A80" s="43" t="s">
        <v>9</v>
      </c>
      <c r="B80" s="40" t="s">
        <v>46</v>
      </c>
      <c r="C80" s="40" t="s">
        <v>47</v>
      </c>
      <c r="D80" s="40" t="s">
        <v>240</v>
      </c>
      <c r="E80" s="40" t="s">
        <v>241</v>
      </c>
      <c r="F80" s="40" t="s">
        <v>105</v>
      </c>
      <c r="G80" s="40" t="s">
        <v>143</v>
      </c>
      <c r="H80" s="44" t="s">
        <v>144</v>
      </c>
      <c r="I80" s="45">
        <v>2</v>
      </c>
      <c r="J80" s="41">
        <v>0</v>
      </c>
      <c r="K80" s="42">
        <v>2</v>
      </c>
      <c r="L80" s="41">
        <v>80.16</v>
      </c>
      <c r="M80" s="41">
        <v>0</v>
      </c>
      <c r="N80" s="46">
        <v>80.16</v>
      </c>
      <c r="O80" s="45">
        <v>0</v>
      </c>
      <c r="P80" s="41">
        <v>0</v>
      </c>
      <c r="Q80" s="42">
        <v>0</v>
      </c>
      <c r="R80" s="41">
        <v>0</v>
      </c>
      <c r="S80" s="41">
        <v>0</v>
      </c>
      <c r="T80" s="46">
        <v>0</v>
      </c>
      <c r="U80" s="38" t="s">
        <v>29</v>
      </c>
      <c r="V80" s="39" t="s">
        <v>29</v>
      </c>
    </row>
    <row r="81" spans="1:22" ht="15" x14ac:dyDescent="0.2">
      <c r="A81" s="43" t="s">
        <v>9</v>
      </c>
      <c r="B81" s="40" t="s">
        <v>46</v>
      </c>
      <c r="C81" s="40" t="s">
        <v>47</v>
      </c>
      <c r="D81" s="40" t="s">
        <v>242</v>
      </c>
      <c r="E81" s="40" t="s">
        <v>243</v>
      </c>
      <c r="F81" s="40" t="s">
        <v>105</v>
      </c>
      <c r="G81" s="40" t="s">
        <v>105</v>
      </c>
      <c r="H81" s="44" t="s">
        <v>170</v>
      </c>
      <c r="I81" s="45">
        <v>30.68</v>
      </c>
      <c r="J81" s="41">
        <v>0</v>
      </c>
      <c r="K81" s="42">
        <v>30.68</v>
      </c>
      <c r="L81" s="41">
        <v>209.74039999999999</v>
      </c>
      <c r="M81" s="41">
        <v>0</v>
      </c>
      <c r="N81" s="46">
        <v>209.74039999999999</v>
      </c>
      <c r="O81" s="45">
        <v>8.4</v>
      </c>
      <c r="P81" s="41">
        <v>0</v>
      </c>
      <c r="Q81" s="42">
        <v>8.4</v>
      </c>
      <c r="R81" s="41">
        <v>219.03919999999999</v>
      </c>
      <c r="S81" s="41">
        <v>0</v>
      </c>
      <c r="T81" s="46">
        <v>219.03919999999999</v>
      </c>
      <c r="U81" s="38" t="s">
        <v>29</v>
      </c>
      <c r="V81" s="33">
        <f t="shared" si="7"/>
        <v>-4.2452675137600977</v>
      </c>
    </row>
    <row r="82" spans="1:22" ht="15" x14ac:dyDescent="0.2">
      <c r="A82" s="43" t="s">
        <v>9</v>
      </c>
      <c r="B82" s="40" t="s">
        <v>46</v>
      </c>
      <c r="C82" s="40" t="s">
        <v>47</v>
      </c>
      <c r="D82" s="40" t="s">
        <v>244</v>
      </c>
      <c r="E82" s="40" t="s">
        <v>178</v>
      </c>
      <c r="F82" s="40" t="s">
        <v>50</v>
      </c>
      <c r="G82" s="40" t="s">
        <v>131</v>
      </c>
      <c r="H82" s="44" t="s">
        <v>178</v>
      </c>
      <c r="I82" s="45">
        <v>64.719250000000002</v>
      </c>
      <c r="J82" s="41">
        <v>0</v>
      </c>
      <c r="K82" s="42">
        <v>64.719250000000002</v>
      </c>
      <c r="L82" s="41">
        <v>808.96729200000004</v>
      </c>
      <c r="M82" s="41">
        <v>0</v>
      </c>
      <c r="N82" s="46">
        <v>808.96729200000004</v>
      </c>
      <c r="O82" s="45">
        <v>118.062355</v>
      </c>
      <c r="P82" s="41">
        <v>0</v>
      </c>
      <c r="Q82" s="42">
        <v>118.062355</v>
      </c>
      <c r="R82" s="41">
        <v>492.52189199999998</v>
      </c>
      <c r="S82" s="41">
        <v>0</v>
      </c>
      <c r="T82" s="46">
        <v>492.52189199999998</v>
      </c>
      <c r="U82" s="27">
        <f t="shared" si="6"/>
        <v>-45.18214548574776</v>
      </c>
      <c r="V82" s="33">
        <f t="shared" si="7"/>
        <v>64.250017134263771</v>
      </c>
    </row>
    <row r="83" spans="1:22" ht="15" x14ac:dyDescent="0.2">
      <c r="A83" s="43" t="s">
        <v>9</v>
      </c>
      <c r="B83" s="40" t="s">
        <v>46</v>
      </c>
      <c r="C83" s="40" t="s">
        <v>39</v>
      </c>
      <c r="D83" s="40" t="s">
        <v>245</v>
      </c>
      <c r="E83" s="40" t="s">
        <v>246</v>
      </c>
      <c r="F83" s="40" t="s">
        <v>50</v>
      </c>
      <c r="G83" s="40" t="s">
        <v>247</v>
      </c>
      <c r="H83" s="44" t="s">
        <v>248</v>
      </c>
      <c r="I83" s="45">
        <v>3.78</v>
      </c>
      <c r="J83" s="41">
        <v>0</v>
      </c>
      <c r="K83" s="42">
        <v>3.78</v>
      </c>
      <c r="L83" s="41">
        <v>4.68</v>
      </c>
      <c r="M83" s="41">
        <v>0</v>
      </c>
      <c r="N83" s="46">
        <v>4.68</v>
      </c>
      <c r="O83" s="45">
        <v>0</v>
      </c>
      <c r="P83" s="41">
        <v>0</v>
      </c>
      <c r="Q83" s="42">
        <v>0</v>
      </c>
      <c r="R83" s="41">
        <v>0</v>
      </c>
      <c r="S83" s="41">
        <v>0</v>
      </c>
      <c r="T83" s="46">
        <v>0</v>
      </c>
      <c r="U83" s="38" t="s">
        <v>29</v>
      </c>
      <c r="V83" s="39" t="s">
        <v>29</v>
      </c>
    </row>
    <row r="84" spans="1:22" ht="15" x14ac:dyDescent="0.2">
      <c r="A84" s="43" t="s">
        <v>9</v>
      </c>
      <c r="B84" s="40" t="s">
        <v>46</v>
      </c>
      <c r="C84" s="40" t="s">
        <v>39</v>
      </c>
      <c r="D84" s="40" t="s">
        <v>249</v>
      </c>
      <c r="E84" s="40" t="s">
        <v>250</v>
      </c>
      <c r="F84" s="40" t="s">
        <v>41</v>
      </c>
      <c r="G84" s="40" t="s">
        <v>42</v>
      </c>
      <c r="H84" s="44" t="s">
        <v>82</v>
      </c>
      <c r="I84" s="45">
        <v>205.11273499999999</v>
      </c>
      <c r="J84" s="41">
        <v>14.624472000000001</v>
      </c>
      <c r="K84" s="42">
        <v>219.73720700000001</v>
      </c>
      <c r="L84" s="41">
        <v>1944.363071</v>
      </c>
      <c r="M84" s="41">
        <v>136.45085</v>
      </c>
      <c r="N84" s="46">
        <v>2080.8139200000001</v>
      </c>
      <c r="O84" s="45">
        <v>162.485525</v>
      </c>
      <c r="P84" s="41">
        <v>13.079241</v>
      </c>
      <c r="Q84" s="42">
        <v>175.56476599999999</v>
      </c>
      <c r="R84" s="41">
        <v>1670.136569</v>
      </c>
      <c r="S84" s="41">
        <v>156.95411100000001</v>
      </c>
      <c r="T84" s="46">
        <v>1827.09068</v>
      </c>
      <c r="U84" s="27">
        <f t="shared" si="6"/>
        <v>25.160197006727426</v>
      </c>
      <c r="V84" s="33">
        <f t="shared" si="7"/>
        <v>13.886734948481049</v>
      </c>
    </row>
    <row r="85" spans="1:22" ht="15" x14ac:dyDescent="0.2">
      <c r="A85" s="43" t="s">
        <v>9</v>
      </c>
      <c r="B85" s="40" t="s">
        <v>46</v>
      </c>
      <c r="C85" s="40" t="s">
        <v>39</v>
      </c>
      <c r="D85" s="40" t="s">
        <v>251</v>
      </c>
      <c r="E85" s="40" t="s">
        <v>252</v>
      </c>
      <c r="F85" s="40" t="s">
        <v>64</v>
      </c>
      <c r="G85" s="40" t="s">
        <v>64</v>
      </c>
      <c r="H85" s="44" t="s">
        <v>253</v>
      </c>
      <c r="I85" s="45">
        <v>18987.986443999998</v>
      </c>
      <c r="J85" s="41">
        <v>0</v>
      </c>
      <c r="K85" s="42">
        <v>18987.986443999998</v>
      </c>
      <c r="L85" s="41">
        <v>194657.88421700001</v>
      </c>
      <c r="M85" s="41">
        <v>0</v>
      </c>
      <c r="N85" s="46">
        <v>194657.88421700001</v>
      </c>
      <c r="O85" s="45">
        <v>22242.232800000002</v>
      </c>
      <c r="P85" s="41">
        <v>0</v>
      </c>
      <c r="Q85" s="42">
        <v>22242.232800000002</v>
      </c>
      <c r="R85" s="41">
        <v>202973.54063999999</v>
      </c>
      <c r="S85" s="41">
        <v>0</v>
      </c>
      <c r="T85" s="46">
        <v>202973.54063999999</v>
      </c>
      <c r="U85" s="27">
        <f t="shared" si="6"/>
        <v>-14.630933797257995</v>
      </c>
      <c r="V85" s="33">
        <f t="shared" si="7"/>
        <v>-4.0969164733391956</v>
      </c>
    </row>
    <row r="86" spans="1:22" ht="15" x14ac:dyDescent="0.2">
      <c r="A86" s="43" t="s">
        <v>9</v>
      </c>
      <c r="B86" s="40" t="s">
        <v>65</v>
      </c>
      <c r="C86" s="40" t="s">
        <v>39</v>
      </c>
      <c r="D86" s="40" t="s">
        <v>251</v>
      </c>
      <c r="E86" s="40" t="s">
        <v>252</v>
      </c>
      <c r="F86" s="40" t="s">
        <v>64</v>
      </c>
      <c r="G86" s="40" t="s">
        <v>64</v>
      </c>
      <c r="H86" s="44" t="s">
        <v>253</v>
      </c>
      <c r="I86" s="45">
        <v>4536.5463</v>
      </c>
      <c r="J86" s="41">
        <v>0</v>
      </c>
      <c r="K86" s="42">
        <v>4536.5463</v>
      </c>
      <c r="L86" s="41">
        <v>42440.755499999999</v>
      </c>
      <c r="M86" s="41">
        <v>0</v>
      </c>
      <c r="N86" s="46">
        <v>42440.755499999999</v>
      </c>
      <c r="O86" s="45">
        <v>3151.6848</v>
      </c>
      <c r="P86" s="41">
        <v>0</v>
      </c>
      <c r="Q86" s="42">
        <v>3151.6848</v>
      </c>
      <c r="R86" s="41">
        <v>50868.912600000003</v>
      </c>
      <c r="S86" s="41">
        <v>0</v>
      </c>
      <c r="T86" s="46">
        <v>50868.912600000003</v>
      </c>
      <c r="U86" s="27">
        <f t="shared" si="6"/>
        <v>43.940355329949242</v>
      </c>
      <c r="V86" s="33">
        <f t="shared" si="7"/>
        <v>-16.568384636553056</v>
      </c>
    </row>
    <row r="87" spans="1:22" ht="15" x14ac:dyDescent="0.2">
      <c r="A87" s="43" t="s">
        <v>9</v>
      </c>
      <c r="B87" s="40" t="s">
        <v>46</v>
      </c>
      <c r="C87" s="40" t="s">
        <v>39</v>
      </c>
      <c r="D87" s="40" t="s">
        <v>254</v>
      </c>
      <c r="E87" s="40" t="s">
        <v>255</v>
      </c>
      <c r="F87" s="40" t="s">
        <v>20</v>
      </c>
      <c r="G87" s="40" t="s">
        <v>127</v>
      </c>
      <c r="H87" s="44" t="s">
        <v>128</v>
      </c>
      <c r="I87" s="45">
        <v>119.081672</v>
      </c>
      <c r="J87" s="41">
        <v>56.529409000000001</v>
      </c>
      <c r="K87" s="42">
        <v>175.61108100000001</v>
      </c>
      <c r="L87" s="41">
        <v>2788.8192800000002</v>
      </c>
      <c r="M87" s="41">
        <v>799.15896799999996</v>
      </c>
      <c r="N87" s="46">
        <v>3587.9782479999999</v>
      </c>
      <c r="O87" s="45">
        <v>369.95458500000001</v>
      </c>
      <c r="P87" s="41">
        <v>77.088570000000004</v>
      </c>
      <c r="Q87" s="42">
        <v>447.04315500000001</v>
      </c>
      <c r="R87" s="41">
        <v>3761.6779700000002</v>
      </c>
      <c r="S87" s="41">
        <v>842.54879000000005</v>
      </c>
      <c r="T87" s="46">
        <v>4604.2267599999996</v>
      </c>
      <c r="U87" s="27">
        <f t="shared" si="6"/>
        <v>-60.717197202135885</v>
      </c>
      <c r="V87" s="33">
        <f t="shared" si="7"/>
        <v>-22.072077787932397</v>
      </c>
    </row>
    <row r="88" spans="1:22" ht="15" x14ac:dyDescent="0.2">
      <c r="A88" s="43" t="s">
        <v>9</v>
      </c>
      <c r="B88" s="40" t="s">
        <v>46</v>
      </c>
      <c r="C88" s="40" t="s">
        <v>39</v>
      </c>
      <c r="D88" s="40" t="s">
        <v>256</v>
      </c>
      <c r="E88" s="40" t="s">
        <v>257</v>
      </c>
      <c r="F88" s="40" t="s">
        <v>87</v>
      </c>
      <c r="G88" s="40" t="s">
        <v>87</v>
      </c>
      <c r="H88" s="44" t="s">
        <v>155</v>
      </c>
      <c r="I88" s="45">
        <v>1978.1658</v>
      </c>
      <c r="J88" s="41">
        <v>0</v>
      </c>
      <c r="K88" s="42">
        <v>1978.1658</v>
      </c>
      <c r="L88" s="41">
        <v>22482.7461</v>
      </c>
      <c r="M88" s="41">
        <v>0</v>
      </c>
      <c r="N88" s="46">
        <v>22482.7461</v>
      </c>
      <c r="O88" s="45">
        <v>4268.5011000000004</v>
      </c>
      <c r="P88" s="41">
        <v>0</v>
      </c>
      <c r="Q88" s="42">
        <v>4268.5011000000004</v>
      </c>
      <c r="R88" s="41">
        <v>17027.517629999998</v>
      </c>
      <c r="S88" s="41">
        <v>0</v>
      </c>
      <c r="T88" s="46">
        <v>17027.517629999998</v>
      </c>
      <c r="U88" s="27">
        <f t="shared" si="6"/>
        <v>-53.656664162508946</v>
      </c>
      <c r="V88" s="33">
        <f t="shared" si="7"/>
        <v>32.037720286301074</v>
      </c>
    </row>
    <row r="89" spans="1:22" ht="15" x14ac:dyDescent="0.2">
      <c r="A89" s="43" t="s">
        <v>9</v>
      </c>
      <c r="B89" s="40" t="s">
        <v>46</v>
      </c>
      <c r="C89" s="40" t="s">
        <v>39</v>
      </c>
      <c r="D89" s="40" t="s">
        <v>256</v>
      </c>
      <c r="E89" s="40" t="s">
        <v>258</v>
      </c>
      <c r="F89" s="40" t="s">
        <v>87</v>
      </c>
      <c r="G89" s="40" t="s">
        <v>87</v>
      </c>
      <c r="H89" s="44" t="s">
        <v>259</v>
      </c>
      <c r="I89" s="45">
        <v>0</v>
      </c>
      <c r="J89" s="41">
        <v>136.45179999999999</v>
      </c>
      <c r="K89" s="42">
        <v>136.45179999999999</v>
      </c>
      <c r="L89" s="41">
        <v>0</v>
      </c>
      <c r="M89" s="41">
        <v>720.27869999999996</v>
      </c>
      <c r="N89" s="46">
        <v>720.27869999999996</v>
      </c>
      <c r="O89" s="45">
        <v>0</v>
      </c>
      <c r="P89" s="41">
        <v>0</v>
      </c>
      <c r="Q89" s="42">
        <v>0</v>
      </c>
      <c r="R89" s="41">
        <v>1063.73047</v>
      </c>
      <c r="S89" s="41">
        <v>1918.7041999999999</v>
      </c>
      <c r="T89" s="46">
        <v>2982.4346700000001</v>
      </c>
      <c r="U89" s="38" t="s">
        <v>29</v>
      </c>
      <c r="V89" s="33">
        <f t="shared" si="7"/>
        <v>-75.849305024341078</v>
      </c>
    </row>
    <row r="90" spans="1:22" ht="15" x14ac:dyDescent="0.2">
      <c r="A90" s="43" t="s">
        <v>9</v>
      </c>
      <c r="B90" s="40" t="s">
        <v>46</v>
      </c>
      <c r="C90" s="40" t="s">
        <v>39</v>
      </c>
      <c r="D90" s="40" t="s">
        <v>38</v>
      </c>
      <c r="E90" s="40" t="s">
        <v>260</v>
      </c>
      <c r="F90" s="40" t="s">
        <v>21</v>
      </c>
      <c r="G90" s="40" t="s">
        <v>261</v>
      </c>
      <c r="H90" s="44" t="s">
        <v>262</v>
      </c>
      <c r="I90" s="45">
        <v>0</v>
      </c>
      <c r="J90" s="41">
        <v>0</v>
      </c>
      <c r="K90" s="42">
        <v>0</v>
      </c>
      <c r="L90" s="41">
        <v>126413.551143</v>
      </c>
      <c r="M90" s="41">
        <v>0</v>
      </c>
      <c r="N90" s="46">
        <v>126413.551143</v>
      </c>
      <c r="O90" s="45">
        <v>13689.518034000001</v>
      </c>
      <c r="P90" s="41">
        <v>0</v>
      </c>
      <c r="Q90" s="42">
        <v>13689.518034000001</v>
      </c>
      <c r="R90" s="41">
        <v>143780.08285599999</v>
      </c>
      <c r="S90" s="41">
        <v>0</v>
      </c>
      <c r="T90" s="46">
        <v>143780.08285599999</v>
      </c>
      <c r="U90" s="38" t="s">
        <v>29</v>
      </c>
      <c r="V90" s="33">
        <f t="shared" si="7"/>
        <v>-12.078537839203419</v>
      </c>
    </row>
    <row r="91" spans="1:22" ht="15" x14ac:dyDescent="0.2">
      <c r="A91" s="43" t="s">
        <v>9</v>
      </c>
      <c r="B91" s="40" t="s">
        <v>46</v>
      </c>
      <c r="C91" s="40" t="s">
        <v>39</v>
      </c>
      <c r="D91" s="40" t="s">
        <v>38</v>
      </c>
      <c r="E91" s="40" t="s">
        <v>267</v>
      </c>
      <c r="F91" s="40" t="s">
        <v>264</v>
      </c>
      <c r="G91" s="40" t="s">
        <v>265</v>
      </c>
      <c r="H91" s="44" t="s">
        <v>266</v>
      </c>
      <c r="I91" s="45">
        <v>4583.3112000000001</v>
      </c>
      <c r="J91" s="41">
        <v>0</v>
      </c>
      <c r="K91" s="42">
        <v>4583.3112000000001</v>
      </c>
      <c r="L91" s="41">
        <v>39933.834289999999</v>
      </c>
      <c r="M91" s="41">
        <v>0</v>
      </c>
      <c r="N91" s="46">
        <v>39933.834289999999</v>
      </c>
      <c r="O91" s="45">
        <v>4053.0383999999999</v>
      </c>
      <c r="P91" s="41">
        <v>0</v>
      </c>
      <c r="Q91" s="42">
        <v>4053.0383999999999</v>
      </c>
      <c r="R91" s="41">
        <v>64384.050638000001</v>
      </c>
      <c r="S91" s="41">
        <v>0</v>
      </c>
      <c r="T91" s="46">
        <v>64384.050638000001</v>
      </c>
      <c r="U91" s="27">
        <f t="shared" si="6"/>
        <v>13.083340143039358</v>
      </c>
      <c r="V91" s="33">
        <f t="shared" si="7"/>
        <v>-37.975579519641599</v>
      </c>
    </row>
    <row r="92" spans="1:22" ht="15" x14ac:dyDescent="0.2">
      <c r="A92" s="43" t="s">
        <v>9</v>
      </c>
      <c r="B92" s="40" t="s">
        <v>46</v>
      </c>
      <c r="C92" s="40" t="s">
        <v>39</v>
      </c>
      <c r="D92" s="40" t="s">
        <v>38</v>
      </c>
      <c r="E92" s="40" t="s">
        <v>263</v>
      </c>
      <c r="F92" s="40" t="s">
        <v>264</v>
      </c>
      <c r="G92" s="40" t="s">
        <v>265</v>
      </c>
      <c r="H92" s="44" t="s">
        <v>266</v>
      </c>
      <c r="I92" s="45">
        <v>2961.0328800000002</v>
      </c>
      <c r="J92" s="41">
        <v>0</v>
      </c>
      <c r="K92" s="42">
        <v>2961.0328800000002</v>
      </c>
      <c r="L92" s="41">
        <v>38877.969528000001</v>
      </c>
      <c r="M92" s="41">
        <v>0</v>
      </c>
      <c r="N92" s="46">
        <v>38877.969528000001</v>
      </c>
      <c r="O92" s="45">
        <v>2048.8119839999999</v>
      </c>
      <c r="P92" s="41">
        <v>0</v>
      </c>
      <c r="Q92" s="42">
        <v>2048.8119839999999</v>
      </c>
      <c r="R92" s="41">
        <v>17498.918951</v>
      </c>
      <c r="S92" s="41">
        <v>0</v>
      </c>
      <c r="T92" s="46">
        <v>17498.918951</v>
      </c>
      <c r="U92" s="27">
        <f t="shared" si="6"/>
        <v>44.524383063155696</v>
      </c>
      <c r="V92" s="39" t="s">
        <v>29</v>
      </c>
    </row>
    <row r="93" spans="1:22" ht="15" x14ac:dyDescent="0.2">
      <c r="A93" s="43" t="s">
        <v>9</v>
      </c>
      <c r="B93" s="40" t="s">
        <v>46</v>
      </c>
      <c r="C93" s="40" t="s">
        <v>39</v>
      </c>
      <c r="D93" s="40" t="s">
        <v>38</v>
      </c>
      <c r="E93" s="40" t="s">
        <v>268</v>
      </c>
      <c r="F93" s="40" t="s">
        <v>264</v>
      </c>
      <c r="G93" s="40" t="s">
        <v>265</v>
      </c>
      <c r="H93" s="44" t="s">
        <v>266</v>
      </c>
      <c r="I93" s="45">
        <v>2797.7705999999998</v>
      </c>
      <c r="J93" s="41">
        <v>0</v>
      </c>
      <c r="K93" s="42">
        <v>2797.7705999999998</v>
      </c>
      <c r="L93" s="41">
        <v>20538.934748</v>
      </c>
      <c r="M93" s="41">
        <v>0</v>
      </c>
      <c r="N93" s="46">
        <v>20538.934748</v>
      </c>
      <c r="O93" s="45">
        <v>4344.7514940000001</v>
      </c>
      <c r="P93" s="41">
        <v>0</v>
      </c>
      <c r="Q93" s="42">
        <v>4344.7514940000001</v>
      </c>
      <c r="R93" s="41">
        <v>29144.131763000001</v>
      </c>
      <c r="S93" s="41">
        <v>0</v>
      </c>
      <c r="T93" s="46">
        <v>29144.131763000001</v>
      </c>
      <c r="U93" s="27">
        <f t="shared" si="6"/>
        <v>-35.605739387772687</v>
      </c>
      <c r="V93" s="33">
        <f t="shared" si="7"/>
        <v>-29.526345423419855</v>
      </c>
    </row>
    <row r="94" spans="1:22" ht="15" x14ac:dyDescent="0.2">
      <c r="A94" s="43" t="s">
        <v>9</v>
      </c>
      <c r="B94" s="40" t="s">
        <v>46</v>
      </c>
      <c r="C94" s="40" t="s">
        <v>39</v>
      </c>
      <c r="D94" s="40" t="s">
        <v>38</v>
      </c>
      <c r="E94" s="40" t="s">
        <v>289</v>
      </c>
      <c r="F94" s="40" t="s">
        <v>21</v>
      </c>
      <c r="G94" s="40" t="s">
        <v>261</v>
      </c>
      <c r="H94" s="44" t="s">
        <v>262</v>
      </c>
      <c r="I94" s="45">
        <v>14315.426697999999</v>
      </c>
      <c r="J94" s="41">
        <v>0</v>
      </c>
      <c r="K94" s="42">
        <v>14315.426697999999</v>
      </c>
      <c r="L94" s="41">
        <v>14315.426697999999</v>
      </c>
      <c r="M94" s="41">
        <v>0</v>
      </c>
      <c r="N94" s="46">
        <v>14315.426697999999</v>
      </c>
      <c r="O94" s="45">
        <v>0</v>
      </c>
      <c r="P94" s="41">
        <v>0</v>
      </c>
      <c r="Q94" s="42">
        <v>0</v>
      </c>
      <c r="R94" s="41">
        <v>0</v>
      </c>
      <c r="S94" s="41">
        <v>0</v>
      </c>
      <c r="T94" s="46">
        <v>0</v>
      </c>
      <c r="U94" s="38" t="s">
        <v>29</v>
      </c>
      <c r="V94" s="39" t="s">
        <v>29</v>
      </c>
    </row>
    <row r="95" spans="1:22" ht="15" x14ac:dyDescent="0.2">
      <c r="A95" s="43" t="s">
        <v>9</v>
      </c>
      <c r="B95" s="40" t="s">
        <v>46</v>
      </c>
      <c r="C95" s="40" t="s">
        <v>39</v>
      </c>
      <c r="D95" s="40" t="s">
        <v>38</v>
      </c>
      <c r="E95" s="40" t="s">
        <v>269</v>
      </c>
      <c r="F95" s="40" t="s">
        <v>21</v>
      </c>
      <c r="G95" s="40" t="s">
        <v>261</v>
      </c>
      <c r="H95" s="44" t="s">
        <v>262</v>
      </c>
      <c r="I95" s="45">
        <v>0</v>
      </c>
      <c r="J95" s="41">
        <v>0</v>
      </c>
      <c r="K95" s="42">
        <v>0</v>
      </c>
      <c r="L95" s="41">
        <v>12441.439602</v>
      </c>
      <c r="M95" s="41">
        <v>0</v>
      </c>
      <c r="N95" s="46">
        <v>12441.439602</v>
      </c>
      <c r="O95" s="45">
        <v>0</v>
      </c>
      <c r="P95" s="41">
        <v>0</v>
      </c>
      <c r="Q95" s="42">
        <v>0</v>
      </c>
      <c r="R95" s="41">
        <v>84.267039999999994</v>
      </c>
      <c r="S95" s="41">
        <v>0</v>
      </c>
      <c r="T95" s="46">
        <v>84.267039999999994</v>
      </c>
      <c r="U95" s="38" t="s">
        <v>29</v>
      </c>
      <c r="V95" s="39" t="s">
        <v>29</v>
      </c>
    </row>
    <row r="96" spans="1:22" ht="15" x14ac:dyDescent="0.2">
      <c r="A96" s="43" t="s">
        <v>9</v>
      </c>
      <c r="B96" s="40" t="s">
        <v>65</v>
      </c>
      <c r="C96" s="40" t="s">
        <v>39</v>
      </c>
      <c r="D96" s="40" t="s">
        <v>38</v>
      </c>
      <c r="E96" s="40" t="s">
        <v>267</v>
      </c>
      <c r="F96" s="40" t="s">
        <v>264</v>
      </c>
      <c r="G96" s="40" t="s">
        <v>265</v>
      </c>
      <c r="H96" s="44" t="s">
        <v>266</v>
      </c>
      <c r="I96" s="45">
        <v>1283.747433</v>
      </c>
      <c r="J96" s="41">
        <v>0</v>
      </c>
      <c r="K96" s="42">
        <v>1283.747433</v>
      </c>
      <c r="L96" s="41">
        <v>10346.806693</v>
      </c>
      <c r="M96" s="41">
        <v>0</v>
      </c>
      <c r="N96" s="46">
        <v>10346.806693</v>
      </c>
      <c r="O96" s="45">
        <v>554.23889199999996</v>
      </c>
      <c r="P96" s="41">
        <v>0</v>
      </c>
      <c r="Q96" s="42">
        <v>554.23889199999996</v>
      </c>
      <c r="R96" s="41">
        <v>8375.9032480000005</v>
      </c>
      <c r="S96" s="41">
        <v>0</v>
      </c>
      <c r="T96" s="46">
        <v>8375.9032480000005</v>
      </c>
      <c r="U96" s="38" t="s">
        <v>29</v>
      </c>
      <c r="V96" s="33">
        <f t="shared" si="7"/>
        <v>23.530637671472764</v>
      </c>
    </row>
    <row r="97" spans="1:22" ht="15" x14ac:dyDescent="0.2">
      <c r="A97" s="43" t="s">
        <v>9</v>
      </c>
      <c r="B97" s="40" t="s">
        <v>65</v>
      </c>
      <c r="C97" s="40" t="s">
        <v>39</v>
      </c>
      <c r="D97" s="40" t="s">
        <v>38</v>
      </c>
      <c r="E97" s="40" t="s">
        <v>263</v>
      </c>
      <c r="F97" s="40" t="s">
        <v>264</v>
      </c>
      <c r="G97" s="40" t="s">
        <v>265</v>
      </c>
      <c r="H97" s="44" t="s">
        <v>266</v>
      </c>
      <c r="I97" s="45">
        <v>421.80915599999997</v>
      </c>
      <c r="J97" s="41">
        <v>0</v>
      </c>
      <c r="K97" s="42">
        <v>421.80915599999997</v>
      </c>
      <c r="L97" s="41">
        <v>9993.7971870000001</v>
      </c>
      <c r="M97" s="41">
        <v>0</v>
      </c>
      <c r="N97" s="46">
        <v>9993.7971870000001</v>
      </c>
      <c r="O97" s="45">
        <v>1375.517249</v>
      </c>
      <c r="P97" s="41">
        <v>0</v>
      </c>
      <c r="Q97" s="42">
        <v>1375.517249</v>
      </c>
      <c r="R97" s="41">
        <v>14818.840362000001</v>
      </c>
      <c r="S97" s="41">
        <v>0</v>
      </c>
      <c r="T97" s="46">
        <v>14818.840362000001</v>
      </c>
      <c r="U97" s="27">
        <f t="shared" si="6"/>
        <v>-69.334506251618805</v>
      </c>
      <c r="V97" s="33">
        <f t="shared" si="7"/>
        <v>-32.560194030923462</v>
      </c>
    </row>
    <row r="98" spans="1:22" ht="15" x14ac:dyDescent="0.2">
      <c r="A98" s="43" t="s">
        <v>9</v>
      </c>
      <c r="B98" s="40" t="s">
        <v>65</v>
      </c>
      <c r="C98" s="40" t="s">
        <v>39</v>
      </c>
      <c r="D98" s="40" t="s">
        <v>38</v>
      </c>
      <c r="E98" s="40" t="s">
        <v>268</v>
      </c>
      <c r="F98" s="40" t="s">
        <v>264</v>
      </c>
      <c r="G98" s="40" t="s">
        <v>265</v>
      </c>
      <c r="H98" s="44" t="s">
        <v>266</v>
      </c>
      <c r="I98" s="45">
        <v>210.979578</v>
      </c>
      <c r="J98" s="41">
        <v>0</v>
      </c>
      <c r="K98" s="42">
        <v>210.979578</v>
      </c>
      <c r="L98" s="41">
        <v>3006.913204</v>
      </c>
      <c r="M98" s="41">
        <v>0</v>
      </c>
      <c r="N98" s="46">
        <v>3006.913204</v>
      </c>
      <c r="O98" s="45">
        <v>233.48953299999999</v>
      </c>
      <c r="P98" s="41">
        <v>0</v>
      </c>
      <c r="Q98" s="42">
        <v>233.48953299999999</v>
      </c>
      <c r="R98" s="41">
        <v>3718.8425619999998</v>
      </c>
      <c r="S98" s="41">
        <v>0</v>
      </c>
      <c r="T98" s="46">
        <v>3718.8425619999998</v>
      </c>
      <c r="U98" s="27">
        <f t="shared" si="6"/>
        <v>-9.6406698453587616</v>
      </c>
      <c r="V98" s="33">
        <f t="shared" si="7"/>
        <v>-19.143842368447107</v>
      </c>
    </row>
    <row r="99" spans="1:22" ht="15" x14ac:dyDescent="0.2">
      <c r="A99" s="43" t="s">
        <v>9</v>
      </c>
      <c r="B99" s="40" t="s">
        <v>65</v>
      </c>
      <c r="C99" s="40" t="s">
        <v>39</v>
      </c>
      <c r="D99" s="40" t="s">
        <v>38</v>
      </c>
      <c r="E99" s="40" t="s">
        <v>269</v>
      </c>
      <c r="F99" s="40" t="s">
        <v>21</v>
      </c>
      <c r="G99" s="40" t="s">
        <v>261</v>
      </c>
      <c r="H99" s="44" t="s">
        <v>262</v>
      </c>
      <c r="I99" s="45">
        <v>0</v>
      </c>
      <c r="J99" s="41">
        <v>0</v>
      </c>
      <c r="K99" s="42">
        <v>0</v>
      </c>
      <c r="L99" s="41">
        <v>2463.244342</v>
      </c>
      <c r="M99" s="41">
        <v>0</v>
      </c>
      <c r="N99" s="46">
        <v>2463.244342</v>
      </c>
      <c r="O99" s="45">
        <v>228.65954300000001</v>
      </c>
      <c r="P99" s="41">
        <v>0</v>
      </c>
      <c r="Q99" s="42">
        <v>228.65954300000001</v>
      </c>
      <c r="R99" s="41">
        <v>2673.0246539999998</v>
      </c>
      <c r="S99" s="41">
        <v>0</v>
      </c>
      <c r="T99" s="46">
        <v>2673.0246539999998</v>
      </c>
      <c r="U99" s="38" t="s">
        <v>29</v>
      </c>
      <c r="V99" s="33">
        <f t="shared" si="7"/>
        <v>-7.8480500240084901</v>
      </c>
    </row>
    <row r="100" spans="1:22" ht="15" x14ac:dyDescent="0.2">
      <c r="A100" s="43" t="s">
        <v>9</v>
      </c>
      <c r="B100" s="40" t="s">
        <v>65</v>
      </c>
      <c r="C100" s="40" t="s">
        <v>39</v>
      </c>
      <c r="D100" s="40" t="s">
        <v>38</v>
      </c>
      <c r="E100" s="40" t="s">
        <v>289</v>
      </c>
      <c r="F100" s="40" t="s">
        <v>21</v>
      </c>
      <c r="G100" s="40" t="s">
        <v>261</v>
      </c>
      <c r="H100" s="44" t="s">
        <v>262</v>
      </c>
      <c r="I100" s="45">
        <v>239.39952099999999</v>
      </c>
      <c r="J100" s="41">
        <v>0</v>
      </c>
      <c r="K100" s="42">
        <v>239.39952099999999</v>
      </c>
      <c r="L100" s="41">
        <v>239.39952099999999</v>
      </c>
      <c r="M100" s="41">
        <v>0</v>
      </c>
      <c r="N100" s="46">
        <v>239.39952099999999</v>
      </c>
      <c r="O100" s="45">
        <v>0</v>
      </c>
      <c r="P100" s="41">
        <v>0</v>
      </c>
      <c r="Q100" s="42">
        <v>0</v>
      </c>
      <c r="R100" s="41">
        <v>0</v>
      </c>
      <c r="S100" s="41">
        <v>0</v>
      </c>
      <c r="T100" s="46">
        <v>0</v>
      </c>
      <c r="U100" s="38" t="s">
        <v>29</v>
      </c>
      <c r="V100" s="39" t="s">
        <v>29</v>
      </c>
    </row>
    <row r="101" spans="1:22" ht="15" x14ac:dyDescent="0.2">
      <c r="A101" s="43" t="s">
        <v>9</v>
      </c>
      <c r="B101" s="40" t="s">
        <v>46</v>
      </c>
      <c r="C101" s="40" t="s">
        <v>39</v>
      </c>
      <c r="D101" s="40" t="s">
        <v>270</v>
      </c>
      <c r="E101" s="40" t="s">
        <v>271</v>
      </c>
      <c r="F101" s="40" t="s">
        <v>20</v>
      </c>
      <c r="G101" s="40" t="s">
        <v>190</v>
      </c>
      <c r="H101" s="44" t="s">
        <v>272</v>
      </c>
      <c r="I101" s="45">
        <v>0</v>
      </c>
      <c r="J101" s="41">
        <v>52.7209</v>
      </c>
      <c r="K101" s="42">
        <v>52.7209</v>
      </c>
      <c r="L101" s="41">
        <v>0</v>
      </c>
      <c r="M101" s="41">
        <v>107.0664</v>
      </c>
      <c r="N101" s="46">
        <v>107.0664</v>
      </c>
      <c r="O101" s="45">
        <v>0</v>
      </c>
      <c r="P101" s="41">
        <v>0</v>
      </c>
      <c r="Q101" s="42">
        <v>0</v>
      </c>
      <c r="R101" s="41">
        <v>0</v>
      </c>
      <c r="S101" s="41">
        <v>0</v>
      </c>
      <c r="T101" s="46">
        <v>0</v>
      </c>
      <c r="U101" s="38" t="s">
        <v>29</v>
      </c>
      <c r="V101" s="39" t="s">
        <v>29</v>
      </c>
    </row>
    <row r="102" spans="1:22" ht="15" x14ac:dyDescent="0.2">
      <c r="A102" s="43" t="s">
        <v>9</v>
      </c>
      <c r="B102" s="40" t="s">
        <v>46</v>
      </c>
      <c r="C102" s="40" t="s">
        <v>39</v>
      </c>
      <c r="D102" s="40" t="s">
        <v>273</v>
      </c>
      <c r="E102" s="40" t="s">
        <v>186</v>
      </c>
      <c r="F102" s="40" t="s">
        <v>41</v>
      </c>
      <c r="G102" s="40" t="s">
        <v>42</v>
      </c>
      <c r="H102" s="44" t="s">
        <v>42</v>
      </c>
      <c r="I102" s="45">
        <v>177.77947900000001</v>
      </c>
      <c r="J102" s="41">
        <v>131.84848700000001</v>
      </c>
      <c r="K102" s="42">
        <v>309.62796600000001</v>
      </c>
      <c r="L102" s="41">
        <v>1274.2498660000001</v>
      </c>
      <c r="M102" s="41">
        <v>1669.5918710000001</v>
      </c>
      <c r="N102" s="46">
        <v>2943.8417359999999</v>
      </c>
      <c r="O102" s="45">
        <v>72.172571000000005</v>
      </c>
      <c r="P102" s="41">
        <v>161.331028</v>
      </c>
      <c r="Q102" s="42">
        <v>233.50359900000001</v>
      </c>
      <c r="R102" s="41">
        <v>1175.033367</v>
      </c>
      <c r="S102" s="41">
        <v>1425.5123229999999</v>
      </c>
      <c r="T102" s="46">
        <v>2600.5456909999998</v>
      </c>
      <c r="U102" s="27">
        <f t="shared" si="6"/>
        <v>32.600939482735768</v>
      </c>
      <c r="V102" s="33">
        <f t="shared" si="7"/>
        <v>13.200923413423693</v>
      </c>
    </row>
    <row r="103" spans="1:22" ht="15" x14ac:dyDescent="0.2">
      <c r="A103" s="43" t="s">
        <v>9</v>
      </c>
      <c r="B103" s="40" t="s">
        <v>46</v>
      </c>
      <c r="C103" s="40" t="s">
        <v>39</v>
      </c>
      <c r="D103" s="40" t="s">
        <v>273</v>
      </c>
      <c r="E103" s="40" t="s">
        <v>274</v>
      </c>
      <c r="F103" s="40" t="s">
        <v>41</v>
      </c>
      <c r="G103" s="40" t="s">
        <v>42</v>
      </c>
      <c r="H103" s="44" t="s">
        <v>275</v>
      </c>
      <c r="I103" s="45">
        <v>9.3489520000000006</v>
      </c>
      <c r="J103" s="41">
        <v>48.621042000000003</v>
      </c>
      <c r="K103" s="42">
        <v>57.969994</v>
      </c>
      <c r="L103" s="41">
        <v>210.26291399999999</v>
      </c>
      <c r="M103" s="41">
        <v>662.09393599999999</v>
      </c>
      <c r="N103" s="46">
        <v>872.35685000000001</v>
      </c>
      <c r="O103" s="45">
        <v>21.853159000000002</v>
      </c>
      <c r="P103" s="41">
        <v>60.508647000000003</v>
      </c>
      <c r="Q103" s="42">
        <v>82.361806000000001</v>
      </c>
      <c r="R103" s="41">
        <v>60.124172999999999</v>
      </c>
      <c r="S103" s="41">
        <v>648.79958999999997</v>
      </c>
      <c r="T103" s="46">
        <v>708.92376200000001</v>
      </c>
      <c r="U103" s="27">
        <f t="shared" si="6"/>
        <v>-29.615440924158463</v>
      </c>
      <c r="V103" s="33">
        <f t="shared" si="7"/>
        <v>23.053690221770285</v>
      </c>
    </row>
    <row r="104" spans="1:22" ht="15" x14ac:dyDescent="0.2">
      <c r="A104" s="43" t="s">
        <v>9</v>
      </c>
      <c r="B104" s="40" t="s">
        <v>46</v>
      </c>
      <c r="C104" s="40" t="s">
        <v>39</v>
      </c>
      <c r="D104" s="40" t="s">
        <v>273</v>
      </c>
      <c r="E104" s="40" t="s">
        <v>276</v>
      </c>
      <c r="F104" s="40" t="s">
        <v>41</v>
      </c>
      <c r="G104" s="40" t="s">
        <v>42</v>
      </c>
      <c r="H104" s="44" t="s">
        <v>82</v>
      </c>
      <c r="I104" s="45">
        <v>31.599809</v>
      </c>
      <c r="J104" s="41">
        <v>21.677444999999999</v>
      </c>
      <c r="K104" s="42">
        <v>53.277253999999999</v>
      </c>
      <c r="L104" s="41">
        <v>241.24548999999999</v>
      </c>
      <c r="M104" s="41">
        <v>253.69529600000001</v>
      </c>
      <c r="N104" s="46">
        <v>494.940786</v>
      </c>
      <c r="O104" s="45">
        <v>2.9011559999999998</v>
      </c>
      <c r="P104" s="41">
        <v>24.97128</v>
      </c>
      <c r="Q104" s="42">
        <v>27.872436</v>
      </c>
      <c r="R104" s="41">
        <v>297.81220200000001</v>
      </c>
      <c r="S104" s="41">
        <v>184.73604599999999</v>
      </c>
      <c r="T104" s="46">
        <v>482.548248</v>
      </c>
      <c r="U104" s="27">
        <f t="shared" si="6"/>
        <v>91.146744403682533</v>
      </c>
      <c r="V104" s="33">
        <f t="shared" si="7"/>
        <v>2.5681448541908347</v>
      </c>
    </row>
    <row r="105" spans="1:22" ht="15" x14ac:dyDescent="0.2">
      <c r="A105" s="43" t="s">
        <v>9</v>
      </c>
      <c r="B105" s="40" t="s">
        <v>46</v>
      </c>
      <c r="C105" s="40" t="s">
        <v>39</v>
      </c>
      <c r="D105" s="40" t="s">
        <v>273</v>
      </c>
      <c r="E105" s="40" t="s">
        <v>277</v>
      </c>
      <c r="F105" s="40" t="s">
        <v>41</v>
      </c>
      <c r="G105" s="40" t="s">
        <v>42</v>
      </c>
      <c r="H105" s="44" t="s">
        <v>42</v>
      </c>
      <c r="I105" s="45">
        <v>13.691921000000001</v>
      </c>
      <c r="J105" s="41">
        <v>22.275946999999999</v>
      </c>
      <c r="K105" s="42">
        <v>35.967868000000003</v>
      </c>
      <c r="L105" s="41">
        <v>26.839959</v>
      </c>
      <c r="M105" s="41">
        <v>221.193997</v>
      </c>
      <c r="N105" s="46">
        <v>248.03395599999999</v>
      </c>
      <c r="O105" s="45">
        <v>0</v>
      </c>
      <c r="P105" s="41">
        <v>16.169136000000002</v>
      </c>
      <c r="Q105" s="42">
        <v>16.169136000000002</v>
      </c>
      <c r="R105" s="41">
        <v>0</v>
      </c>
      <c r="S105" s="41">
        <v>167.10557299999999</v>
      </c>
      <c r="T105" s="46">
        <v>167.10557299999999</v>
      </c>
      <c r="U105" s="38" t="s">
        <v>29</v>
      </c>
      <c r="V105" s="33">
        <f t="shared" si="7"/>
        <v>48.429493730888318</v>
      </c>
    </row>
    <row r="106" spans="1:22" ht="15" x14ac:dyDescent="0.2">
      <c r="A106" s="43" t="s">
        <v>9</v>
      </c>
      <c r="B106" s="40" t="s">
        <v>46</v>
      </c>
      <c r="C106" s="40" t="s">
        <v>39</v>
      </c>
      <c r="D106" s="40" t="s">
        <v>273</v>
      </c>
      <c r="E106" s="40" t="s">
        <v>278</v>
      </c>
      <c r="F106" s="40" t="s">
        <v>41</v>
      </c>
      <c r="G106" s="40" t="s">
        <v>42</v>
      </c>
      <c r="H106" s="44" t="s">
        <v>275</v>
      </c>
      <c r="I106" s="45">
        <v>0</v>
      </c>
      <c r="J106" s="41">
        <v>1.4065810000000001</v>
      </c>
      <c r="K106" s="42">
        <v>1.4065810000000001</v>
      </c>
      <c r="L106" s="41">
        <v>0</v>
      </c>
      <c r="M106" s="41">
        <v>18.530014000000001</v>
      </c>
      <c r="N106" s="46">
        <v>18.530014000000001</v>
      </c>
      <c r="O106" s="45">
        <v>0</v>
      </c>
      <c r="P106" s="41">
        <v>8.3399730000000005</v>
      </c>
      <c r="Q106" s="42">
        <v>8.3399730000000005</v>
      </c>
      <c r="R106" s="41">
        <v>0</v>
      </c>
      <c r="S106" s="41">
        <v>21.278134999999999</v>
      </c>
      <c r="T106" s="46">
        <v>21.278134999999999</v>
      </c>
      <c r="U106" s="27">
        <f t="shared" si="6"/>
        <v>-83.1344657830427</v>
      </c>
      <c r="V106" s="33">
        <f t="shared" si="7"/>
        <v>-12.915234347371129</v>
      </c>
    </row>
    <row r="107" spans="1:22" ht="15" x14ac:dyDescent="0.2">
      <c r="A107" s="43" t="s">
        <v>9</v>
      </c>
      <c r="B107" s="40" t="s">
        <v>46</v>
      </c>
      <c r="C107" s="40" t="s">
        <v>39</v>
      </c>
      <c r="D107" s="40" t="s">
        <v>273</v>
      </c>
      <c r="E107" s="40" t="s">
        <v>279</v>
      </c>
      <c r="F107" s="40" t="s">
        <v>41</v>
      </c>
      <c r="G107" s="40" t="s">
        <v>42</v>
      </c>
      <c r="H107" s="44" t="s">
        <v>275</v>
      </c>
      <c r="I107" s="45">
        <v>0</v>
      </c>
      <c r="J107" s="41">
        <v>0</v>
      </c>
      <c r="K107" s="42">
        <v>0</v>
      </c>
      <c r="L107" s="41">
        <v>0</v>
      </c>
      <c r="M107" s="41">
        <v>0.234934</v>
      </c>
      <c r="N107" s="46">
        <v>0.234934</v>
      </c>
      <c r="O107" s="45">
        <v>0</v>
      </c>
      <c r="P107" s="41">
        <v>0</v>
      </c>
      <c r="Q107" s="42">
        <v>0</v>
      </c>
      <c r="R107" s="41">
        <v>0</v>
      </c>
      <c r="S107" s="41">
        <v>0.20253099999999999</v>
      </c>
      <c r="T107" s="46">
        <v>0.20253099999999999</v>
      </c>
      <c r="U107" s="38" t="s">
        <v>29</v>
      </c>
      <c r="V107" s="33">
        <f t="shared" si="7"/>
        <v>15.999032246915302</v>
      </c>
    </row>
    <row r="108" spans="1:22" ht="15" x14ac:dyDescent="0.2">
      <c r="A108" s="43" t="s">
        <v>9</v>
      </c>
      <c r="B108" s="40" t="s">
        <v>46</v>
      </c>
      <c r="C108" s="40" t="s">
        <v>39</v>
      </c>
      <c r="D108" s="40" t="s">
        <v>273</v>
      </c>
      <c r="E108" s="40" t="s">
        <v>280</v>
      </c>
      <c r="F108" s="40" t="s">
        <v>41</v>
      </c>
      <c r="G108" s="40" t="s">
        <v>42</v>
      </c>
      <c r="H108" s="44" t="s">
        <v>275</v>
      </c>
      <c r="I108" s="45">
        <v>0</v>
      </c>
      <c r="J108" s="41">
        <v>0</v>
      </c>
      <c r="K108" s="42">
        <v>0</v>
      </c>
      <c r="L108" s="41">
        <v>0</v>
      </c>
      <c r="M108" s="41">
        <v>7.1234000000000006E-2</v>
      </c>
      <c r="N108" s="46">
        <v>7.1234000000000006E-2</v>
      </c>
      <c r="O108" s="45">
        <v>0</v>
      </c>
      <c r="P108" s="41">
        <v>0</v>
      </c>
      <c r="Q108" s="42">
        <v>0</v>
      </c>
      <c r="R108" s="41">
        <v>0</v>
      </c>
      <c r="S108" s="41">
        <v>0.22301299999999999</v>
      </c>
      <c r="T108" s="46">
        <v>0.22301299999999999</v>
      </c>
      <c r="U108" s="38" t="s">
        <v>29</v>
      </c>
      <c r="V108" s="33">
        <f t="shared" si="7"/>
        <v>-68.058364310600723</v>
      </c>
    </row>
    <row r="109" spans="1:22" ht="15" x14ac:dyDescent="0.2">
      <c r="A109" s="43"/>
      <c r="B109" s="40"/>
      <c r="C109" s="40"/>
      <c r="D109" s="40"/>
      <c r="E109" s="40"/>
      <c r="F109" s="40"/>
      <c r="G109" s="40"/>
      <c r="H109" s="44"/>
      <c r="I109" s="45"/>
      <c r="J109" s="41"/>
      <c r="K109" s="42"/>
      <c r="L109" s="41"/>
      <c r="M109" s="41"/>
      <c r="N109" s="46"/>
      <c r="O109" s="45"/>
      <c r="P109" s="41"/>
      <c r="Q109" s="42"/>
      <c r="R109" s="41"/>
      <c r="S109" s="41"/>
      <c r="T109" s="46"/>
      <c r="U109" s="28"/>
      <c r="V109" s="34"/>
    </row>
    <row r="110" spans="1:22" ht="20.25" x14ac:dyDescent="0.3">
      <c r="A110" s="63" t="s">
        <v>9</v>
      </c>
      <c r="B110" s="64"/>
      <c r="C110" s="64"/>
      <c r="D110" s="64"/>
      <c r="E110" s="64"/>
      <c r="F110" s="64"/>
      <c r="G110" s="64"/>
      <c r="H110" s="65"/>
      <c r="I110" s="22">
        <f t="shared" ref="I110:T110" si="8">SUM(I6:I108)</f>
        <v>116607.46453100002</v>
      </c>
      <c r="J110" s="15">
        <f t="shared" si="8"/>
        <v>3372.9771750000009</v>
      </c>
      <c r="K110" s="15">
        <f t="shared" si="8"/>
        <v>119980.44170499996</v>
      </c>
      <c r="L110" s="15">
        <f t="shared" si="8"/>
        <v>1207737.7111669998</v>
      </c>
      <c r="M110" s="15">
        <f t="shared" si="8"/>
        <v>37772.076089000009</v>
      </c>
      <c r="N110" s="23">
        <f t="shared" si="8"/>
        <v>1245509.7872550003</v>
      </c>
      <c r="O110" s="22">
        <f t="shared" si="8"/>
        <v>113808.53017299998</v>
      </c>
      <c r="P110" s="15">
        <f t="shared" si="8"/>
        <v>3300.3154070000014</v>
      </c>
      <c r="Q110" s="15">
        <f t="shared" si="8"/>
        <v>117108.84558000001</v>
      </c>
      <c r="R110" s="15">
        <f t="shared" si="8"/>
        <v>1142188.610318</v>
      </c>
      <c r="S110" s="15">
        <f t="shared" si="8"/>
        <v>36056.759759000008</v>
      </c>
      <c r="T110" s="23">
        <f t="shared" si="8"/>
        <v>1178245.3700760002</v>
      </c>
      <c r="U110" s="29">
        <f>+((K110/Q110)-1)*100</f>
        <v>2.4520744874376721</v>
      </c>
      <c r="V110" s="35">
        <f>+((N110/T110)-1)*100</f>
        <v>5.7088632713796494</v>
      </c>
    </row>
    <row r="111" spans="1:22" ht="15.75" x14ac:dyDescent="0.2">
      <c r="A111" s="18"/>
      <c r="B111" s="11"/>
      <c r="C111" s="11"/>
      <c r="D111" s="11"/>
      <c r="E111" s="11"/>
      <c r="F111" s="11"/>
      <c r="G111" s="11"/>
      <c r="H111" s="16"/>
      <c r="I111" s="20"/>
      <c r="J111" s="13"/>
      <c r="K111" s="14"/>
      <c r="L111" s="13"/>
      <c r="M111" s="13"/>
      <c r="N111" s="21"/>
      <c r="O111" s="20"/>
      <c r="P111" s="13"/>
      <c r="Q111" s="14"/>
      <c r="R111" s="13"/>
      <c r="S111" s="13"/>
      <c r="T111" s="21"/>
      <c r="U111" s="28"/>
      <c r="V111" s="34"/>
    </row>
    <row r="112" spans="1:22" ht="15" x14ac:dyDescent="0.2">
      <c r="A112" s="43" t="s">
        <v>10</v>
      </c>
      <c r="B112" s="40"/>
      <c r="C112" s="40" t="s">
        <v>39</v>
      </c>
      <c r="D112" s="40" t="s">
        <v>38</v>
      </c>
      <c r="E112" s="40" t="s">
        <v>27</v>
      </c>
      <c r="F112" s="40" t="s">
        <v>21</v>
      </c>
      <c r="G112" s="40" t="s">
        <v>23</v>
      </c>
      <c r="H112" s="44" t="s">
        <v>24</v>
      </c>
      <c r="I112" s="45">
        <v>26735.874092999999</v>
      </c>
      <c r="J112" s="41">
        <v>0</v>
      </c>
      <c r="K112" s="42">
        <v>26735.874092999999</v>
      </c>
      <c r="L112" s="41">
        <v>291362.38261199999</v>
      </c>
      <c r="M112" s="41">
        <v>93356.142850000004</v>
      </c>
      <c r="N112" s="46">
        <v>384718.52546199999</v>
      </c>
      <c r="O112" s="45">
        <v>26530.546574</v>
      </c>
      <c r="P112" s="41">
        <v>0</v>
      </c>
      <c r="Q112" s="42">
        <v>26530.546574</v>
      </c>
      <c r="R112" s="41">
        <v>258679.220891</v>
      </c>
      <c r="S112" s="41">
        <v>0</v>
      </c>
      <c r="T112" s="46">
        <v>258679.220891</v>
      </c>
      <c r="U112" s="27">
        <f>+((K112/Q112)-1)*100</f>
        <v>0.77392871808084074</v>
      </c>
      <c r="V112" s="33">
        <f>+((N112/T112)-1)*100</f>
        <v>48.724170475257964</v>
      </c>
    </row>
    <row r="113" spans="1:22" ht="15.75" x14ac:dyDescent="0.2">
      <c r="A113" s="18"/>
      <c r="B113" s="11"/>
      <c r="C113" s="11"/>
      <c r="D113" s="11"/>
      <c r="E113" s="11"/>
      <c r="F113" s="11"/>
      <c r="G113" s="11"/>
      <c r="H113" s="16"/>
      <c r="I113" s="20"/>
      <c r="J113" s="13"/>
      <c r="K113" s="14"/>
      <c r="L113" s="13"/>
      <c r="M113" s="13"/>
      <c r="N113" s="21"/>
      <c r="O113" s="20"/>
      <c r="P113" s="13"/>
      <c r="Q113" s="14"/>
      <c r="R113" s="13"/>
      <c r="S113" s="13"/>
      <c r="T113" s="21"/>
      <c r="U113" s="28"/>
      <c r="V113" s="34"/>
    </row>
    <row r="114" spans="1:22" ht="20.25" x14ac:dyDescent="0.3">
      <c r="A114" s="60" t="s">
        <v>10</v>
      </c>
      <c r="B114" s="61"/>
      <c r="C114" s="61"/>
      <c r="D114" s="61"/>
      <c r="E114" s="61"/>
      <c r="F114" s="61"/>
      <c r="G114" s="61"/>
      <c r="H114" s="62"/>
      <c r="I114" s="22">
        <f>SUM(I112)</f>
        <v>26735.874092999999</v>
      </c>
      <c r="J114" s="15">
        <f t="shared" ref="J114:T114" si="9">SUM(J112)</f>
        <v>0</v>
      </c>
      <c r="K114" s="15">
        <f t="shared" si="9"/>
        <v>26735.874092999999</v>
      </c>
      <c r="L114" s="15">
        <f t="shared" si="9"/>
        <v>291362.38261199999</v>
      </c>
      <c r="M114" s="15">
        <f t="shared" si="9"/>
        <v>93356.142850000004</v>
      </c>
      <c r="N114" s="23">
        <f t="shared" si="9"/>
        <v>384718.52546199999</v>
      </c>
      <c r="O114" s="22">
        <f t="shared" si="9"/>
        <v>26530.546574</v>
      </c>
      <c r="P114" s="15">
        <f t="shared" si="9"/>
        <v>0</v>
      </c>
      <c r="Q114" s="15">
        <f t="shared" si="9"/>
        <v>26530.546574</v>
      </c>
      <c r="R114" s="15">
        <f t="shared" si="9"/>
        <v>258679.220891</v>
      </c>
      <c r="S114" s="15">
        <f t="shared" si="9"/>
        <v>0</v>
      </c>
      <c r="T114" s="23">
        <f t="shared" si="9"/>
        <v>258679.220891</v>
      </c>
      <c r="U114" s="29">
        <f>+((K114/Q114)-1)*100</f>
        <v>0.77392871808084074</v>
      </c>
      <c r="V114" s="35">
        <f>+((N114/T114)-1)*100</f>
        <v>48.724170475257964</v>
      </c>
    </row>
    <row r="115" spans="1:22" ht="15.75" x14ac:dyDescent="0.2">
      <c r="A115" s="18"/>
      <c r="B115" s="11"/>
      <c r="C115" s="11"/>
      <c r="D115" s="11"/>
      <c r="E115" s="11"/>
      <c r="F115" s="11"/>
      <c r="G115" s="11"/>
      <c r="H115" s="16"/>
      <c r="I115" s="20"/>
      <c r="J115" s="13"/>
      <c r="K115" s="14"/>
      <c r="L115" s="13"/>
      <c r="M115" s="13"/>
      <c r="N115" s="21"/>
      <c r="O115" s="20"/>
      <c r="P115" s="13"/>
      <c r="Q115" s="14"/>
      <c r="R115" s="13"/>
      <c r="S115" s="13"/>
      <c r="T115" s="21"/>
      <c r="U115" s="28"/>
      <c r="V115" s="34"/>
    </row>
    <row r="116" spans="1:22" ht="15" x14ac:dyDescent="0.2">
      <c r="A116" s="43" t="s">
        <v>22</v>
      </c>
      <c r="B116" s="40"/>
      <c r="C116" s="40" t="s">
        <v>39</v>
      </c>
      <c r="D116" s="40" t="s">
        <v>38</v>
      </c>
      <c r="E116" s="40" t="s">
        <v>37</v>
      </c>
      <c r="F116" s="40" t="s">
        <v>21</v>
      </c>
      <c r="G116" s="40" t="s">
        <v>23</v>
      </c>
      <c r="H116" s="44" t="s">
        <v>24</v>
      </c>
      <c r="I116" s="45">
        <v>23281.184367000002</v>
      </c>
      <c r="J116" s="41">
        <v>0</v>
      </c>
      <c r="K116" s="42">
        <v>23281.184367000002</v>
      </c>
      <c r="L116" s="41">
        <v>241989.17796199999</v>
      </c>
      <c r="M116" s="41">
        <v>0</v>
      </c>
      <c r="N116" s="46">
        <v>241989.17796199999</v>
      </c>
      <c r="O116" s="45">
        <v>20888.962211999999</v>
      </c>
      <c r="P116" s="41">
        <v>0</v>
      </c>
      <c r="Q116" s="42">
        <v>20888.962211999999</v>
      </c>
      <c r="R116" s="41">
        <v>180130.68981899999</v>
      </c>
      <c r="S116" s="41">
        <v>0</v>
      </c>
      <c r="T116" s="46">
        <v>180130.68981899999</v>
      </c>
      <c r="U116" s="38" t="s">
        <v>29</v>
      </c>
      <c r="V116" s="33">
        <f>+((N116/T116)-1)*100</f>
        <v>34.34089338421844</v>
      </c>
    </row>
    <row r="117" spans="1:22" ht="15" x14ac:dyDescent="0.2">
      <c r="A117" s="43" t="s">
        <v>22</v>
      </c>
      <c r="B117" s="40"/>
      <c r="C117" s="40" t="s">
        <v>39</v>
      </c>
      <c r="D117" s="40" t="s">
        <v>25</v>
      </c>
      <c r="E117" s="40" t="s">
        <v>28</v>
      </c>
      <c r="F117" s="40" t="s">
        <v>20</v>
      </c>
      <c r="G117" s="40" t="s">
        <v>20</v>
      </c>
      <c r="H117" s="44" t="s">
        <v>26</v>
      </c>
      <c r="I117" s="45">
        <v>356.82838199999998</v>
      </c>
      <c r="J117" s="41">
        <v>0</v>
      </c>
      <c r="K117" s="42">
        <v>356.82838199999998</v>
      </c>
      <c r="L117" s="41">
        <v>4668.7348419999998</v>
      </c>
      <c r="M117" s="41">
        <v>0</v>
      </c>
      <c r="N117" s="46">
        <v>4668.7348419999998</v>
      </c>
      <c r="O117" s="45">
        <v>401.68388800000002</v>
      </c>
      <c r="P117" s="41">
        <v>0</v>
      </c>
      <c r="Q117" s="42">
        <v>401.68388800000002</v>
      </c>
      <c r="R117" s="41">
        <v>3894.2436010000001</v>
      </c>
      <c r="S117" s="41">
        <v>0</v>
      </c>
      <c r="T117" s="46">
        <v>3894.2436010000001</v>
      </c>
      <c r="U117" s="27">
        <f>+((K117/Q117)-1)*100</f>
        <v>-11.166867116163759</v>
      </c>
      <c r="V117" s="33">
        <f>+((N117/T117)-1)*100</f>
        <v>19.888104606530476</v>
      </c>
    </row>
    <row r="118" spans="1:22" ht="15" x14ac:dyDescent="0.2">
      <c r="A118" s="43" t="s">
        <v>22</v>
      </c>
      <c r="B118" s="40"/>
      <c r="C118" s="40" t="s">
        <v>39</v>
      </c>
      <c r="D118" s="40" t="s">
        <v>145</v>
      </c>
      <c r="E118" s="40" t="s">
        <v>43</v>
      </c>
      <c r="F118" s="40" t="s">
        <v>41</v>
      </c>
      <c r="G118" s="40" t="s">
        <v>42</v>
      </c>
      <c r="H118" s="44" t="s">
        <v>44</v>
      </c>
      <c r="I118" s="45">
        <v>34.046595000000003</v>
      </c>
      <c r="J118" s="41">
        <v>0</v>
      </c>
      <c r="K118" s="42">
        <v>34.046595000000003</v>
      </c>
      <c r="L118" s="41">
        <v>470.94690100000003</v>
      </c>
      <c r="M118" s="41">
        <v>0</v>
      </c>
      <c r="N118" s="46">
        <v>470.94690100000003</v>
      </c>
      <c r="O118" s="45">
        <v>54.994500000000002</v>
      </c>
      <c r="P118" s="41">
        <v>0</v>
      </c>
      <c r="Q118" s="42">
        <v>54.994500000000002</v>
      </c>
      <c r="R118" s="41">
        <v>1862.543727</v>
      </c>
      <c r="S118" s="41">
        <v>0</v>
      </c>
      <c r="T118" s="46">
        <v>1862.543727</v>
      </c>
      <c r="U118" s="27">
        <f>+((K118/Q118)-1)*100</f>
        <v>-38.090909090909086</v>
      </c>
      <c r="V118" s="33">
        <f>+((N118/T118)-1)*100</f>
        <v>-74.714853983130141</v>
      </c>
    </row>
    <row r="119" spans="1:22" ht="15.75" x14ac:dyDescent="0.2">
      <c r="A119" s="18"/>
      <c r="B119" s="11"/>
      <c r="C119" s="11"/>
      <c r="D119" s="11"/>
      <c r="E119" s="11"/>
      <c r="F119" s="11"/>
      <c r="G119" s="11"/>
      <c r="H119" s="16"/>
      <c r="I119" s="20"/>
      <c r="J119" s="13"/>
      <c r="K119" s="14"/>
      <c r="L119" s="13"/>
      <c r="M119" s="13"/>
      <c r="N119" s="21"/>
      <c r="O119" s="20"/>
      <c r="P119" s="13"/>
      <c r="Q119" s="14"/>
      <c r="R119" s="13"/>
      <c r="S119" s="13"/>
      <c r="T119" s="21"/>
      <c r="U119" s="28"/>
      <c r="V119" s="34"/>
    </row>
    <row r="120" spans="1:22" ht="21" thickBot="1" x14ac:dyDescent="0.35">
      <c r="A120" s="54" t="s">
        <v>18</v>
      </c>
      <c r="B120" s="55"/>
      <c r="C120" s="55"/>
      <c r="D120" s="55"/>
      <c r="E120" s="55"/>
      <c r="F120" s="55"/>
      <c r="G120" s="55"/>
      <c r="H120" s="56"/>
      <c r="I120" s="24">
        <f t="shared" ref="I120:T120" si="10">SUM(I116:I118)</f>
        <v>23672.059344000001</v>
      </c>
      <c r="J120" s="25">
        <f t="shared" si="10"/>
        <v>0</v>
      </c>
      <c r="K120" s="25">
        <f t="shared" si="10"/>
        <v>23672.059344000001</v>
      </c>
      <c r="L120" s="25">
        <f t="shared" si="10"/>
        <v>247128.85970499998</v>
      </c>
      <c r="M120" s="25">
        <f t="shared" si="10"/>
        <v>0</v>
      </c>
      <c r="N120" s="26">
        <f t="shared" si="10"/>
        <v>247128.85970499998</v>
      </c>
      <c r="O120" s="24">
        <f t="shared" si="10"/>
        <v>21345.640599999999</v>
      </c>
      <c r="P120" s="25">
        <f t="shared" si="10"/>
        <v>0</v>
      </c>
      <c r="Q120" s="25">
        <f t="shared" si="10"/>
        <v>21345.640599999999</v>
      </c>
      <c r="R120" s="25">
        <f t="shared" si="10"/>
        <v>185887.477147</v>
      </c>
      <c r="S120" s="25">
        <f t="shared" si="10"/>
        <v>0</v>
      </c>
      <c r="T120" s="26">
        <f t="shared" si="10"/>
        <v>185887.477147</v>
      </c>
      <c r="U120" s="36">
        <f>+((K120/Q120)-1)*100</f>
        <v>10.898800310542111</v>
      </c>
      <c r="V120" s="37">
        <f>+((N120/T120)-1)*100</f>
        <v>32.94540519777469</v>
      </c>
    </row>
    <row r="121" spans="1:22" ht="15" x14ac:dyDescent="0.2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</row>
    <row r="122" spans="1:22" ht="15" x14ac:dyDescent="0.2">
      <c r="A122" s="48" t="s">
        <v>30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</row>
    <row r="123" spans="1:22" ht="15" x14ac:dyDescent="0.2">
      <c r="A123" s="48" t="s">
        <v>31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</row>
    <row r="124" spans="1:22" ht="15" x14ac:dyDescent="0.2">
      <c r="A124" s="48" t="s">
        <v>32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</row>
    <row r="125" spans="1:22" ht="15" x14ac:dyDescent="0.2">
      <c r="A125" s="48" t="s">
        <v>33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</row>
    <row r="126" spans="1:22" ht="15" x14ac:dyDescent="0.2">
      <c r="A126" s="48" t="s">
        <v>34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</row>
    <row r="127" spans="1:22" ht="15" x14ac:dyDescent="0.2">
      <c r="A127" s="48" t="s">
        <v>36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</row>
    <row r="128" spans="1:22" ht="15" x14ac:dyDescent="0.2">
      <c r="A128" s="48" t="s">
        <v>35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</row>
    <row r="129" spans="1:22" x14ac:dyDescent="0.2">
      <c r="A129" s="7" t="s">
        <v>19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2" x14ac:dyDescent="0.2">
      <c r="A130" s="8" t="s">
        <v>40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2" ht="15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3"/>
      <c r="S131" s="3"/>
      <c r="T131" s="3"/>
      <c r="U131" s="3"/>
      <c r="V131" s="3"/>
    </row>
    <row r="132" spans="1:22" ht="15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3"/>
      <c r="S132" s="3"/>
      <c r="T132" s="3"/>
      <c r="U132" s="3"/>
      <c r="V132" s="3"/>
    </row>
    <row r="133" spans="1:22" ht="15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5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5" x14ac:dyDescent="0.2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5" x14ac:dyDescent="0.2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5" x14ac:dyDescent="0.2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5" x14ac:dyDescent="0.2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9:22" ht="15" x14ac:dyDescent="0.2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9:22" ht="15" x14ac:dyDescent="0.2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9:22" ht="15" x14ac:dyDescent="0.2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9:22" ht="15" x14ac:dyDescent="0.2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9:22" ht="15" x14ac:dyDescent="0.2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9:22" ht="15" x14ac:dyDescent="0.2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9:22" ht="15" x14ac:dyDescent="0.2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9:22" ht="15" x14ac:dyDescent="0.2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9:22" ht="15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 x14ac:dyDescent="0.2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 x14ac:dyDescent="0.2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 x14ac:dyDescent="0.2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 x14ac:dyDescent="0.2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 x14ac:dyDescent="0.2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 x14ac:dyDescent="0.2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 x14ac:dyDescent="0.2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 x14ac:dyDescent="0.2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 x14ac:dyDescent="0.2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 x14ac:dyDescent="0.2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 x14ac:dyDescent="0.2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9:22" ht="15" x14ac:dyDescent="0.2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9:22" ht="15" x14ac:dyDescent="0.2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9:22" ht="15" x14ac:dyDescent="0.2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9:22" ht="15" x14ac:dyDescent="0.2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9:22" ht="15" x14ac:dyDescent="0.2"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9:22" ht="15" x14ac:dyDescent="0.2"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9:22" ht="15" x14ac:dyDescent="0.2"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9:22" ht="15" x14ac:dyDescent="0.2"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9:22" ht="15" x14ac:dyDescent="0.2"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</sheetData>
  <sortState ref="A111:T113">
    <sortCondition descending="1" ref="N111:N113"/>
  </sortState>
  <mergeCells count="5">
    <mergeCell ref="A120:H120"/>
    <mergeCell ref="I3:N3"/>
    <mergeCell ref="O3:T3"/>
    <mergeCell ref="A114:H114"/>
    <mergeCell ref="A110:H110"/>
  </mergeCells>
  <phoneticPr fontId="8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2013-12-27T20:36:17Z</dcterms:modified>
</cp:coreProperties>
</file>