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88" i="1" l="1"/>
  <c r="V79" i="1"/>
  <c r="V78" i="1"/>
  <c r="V77" i="1"/>
  <c r="U77" i="1"/>
  <c r="V76" i="1"/>
  <c r="U76" i="1"/>
  <c r="V75" i="1"/>
  <c r="U75" i="1"/>
  <c r="V74" i="1"/>
  <c r="U74" i="1"/>
  <c r="V73" i="1"/>
  <c r="U73" i="1"/>
  <c r="V71" i="1"/>
  <c r="V70" i="1"/>
  <c r="U70" i="1"/>
  <c r="V69" i="1"/>
  <c r="U69" i="1"/>
  <c r="V64" i="1"/>
  <c r="U64" i="1"/>
  <c r="V63" i="1"/>
  <c r="V62" i="1"/>
  <c r="U62" i="1"/>
  <c r="V61" i="1"/>
  <c r="V58" i="1"/>
  <c r="V55" i="1"/>
  <c r="V54" i="1"/>
  <c r="V53" i="1"/>
  <c r="U53" i="1"/>
  <c r="V52" i="1"/>
  <c r="U52" i="1"/>
  <c r="V50" i="1"/>
  <c r="V49" i="1"/>
  <c r="U49" i="1"/>
  <c r="V48" i="1"/>
  <c r="U48" i="1"/>
  <c r="V47" i="1"/>
  <c r="U47" i="1"/>
  <c r="V46" i="1"/>
  <c r="U46" i="1"/>
  <c r="V45" i="1"/>
  <c r="U45" i="1"/>
  <c r="V43" i="1"/>
  <c r="V42" i="1"/>
  <c r="V41" i="1"/>
  <c r="U41" i="1"/>
  <c r="V39" i="1"/>
  <c r="U39" i="1"/>
  <c r="V37" i="1"/>
  <c r="U37" i="1"/>
  <c r="V36" i="1"/>
  <c r="U36" i="1"/>
  <c r="V35" i="1"/>
  <c r="U35" i="1"/>
  <c r="V34" i="1"/>
  <c r="U34" i="1"/>
  <c r="V33" i="1"/>
  <c r="V32" i="1"/>
  <c r="V31" i="1"/>
  <c r="U31" i="1"/>
  <c r="V30" i="1"/>
  <c r="U30" i="1"/>
  <c r="V28" i="1"/>
  <c r="U28" i="1"/>
  <c r="V27" i="1"/>
  <c r="U27" i="1"/>
  <c r="V26" i="1"/>
  <c r="U26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U13" i="1"/>
  <c r="V6" i="1"/>
  <c r="V12" i="1" l="1"/>
  <c r="U12" i="1"/>
  <c r="V11" i="1"/>
  <c r="U11" i="1"/>
  <c r="V10" i="1"/>
  <c r="U10" i="1"/>
  <c r="V9" i="1"/>
  <c r="T85" i="1" l="1"/>
  <c r="S85" i="1"/>
  <c r="R85" i="1"/>
  <c r="Q85" i="1"/>
  <c r="P85" i="1"/>
  <c r="O85" i="1"/>
  <c r="N85" i="1"/>
  <c r="M85" i="1"/>
  <c r="L85" i="1"/>
  <c r="K85" i="1"/>
  <c r="J85" i="1"/>
  <c r="I85" i="1"/>
  <c r="N81" i="1" l="1"/>
  <c r="M81" i="1"/>
  <c r="L81" i="1"/>
  <c r="K81" i="1"/>
  <c r="J81" i="1"/>
  <c r="I81" i="1"/>
  <c r="T81" i="1"/>
  <c r="S81" i="1"/>
  <c r="R81" i="1"/>
  <c r="Q81" i="1"/>
  <c r="P81" i="1"/>
  <c r="O81" i="1"/>
  <c r="V87" i="1" l="1"/>
  <c r="U87" i="1"/>
  <c r="T90" i="1" l="1"/>
  <c r="S90" i="1"/>
  <c r="R90" i="1"/>
  <c r="Q90" i="1"/>
  <c r="P90" i="1"/>
  <c r="O90" i="1"/>
  <c r="N90" i="1"/>
  <c r="M90" i="1"/>
  <c r="L90" i="1"/>
  <c r="K90" i="1"/>
  <c r="J90" i="1"/>
  <c r="I90" i="1"/>
  <c r="V90" i="1" l="1"/>
  <c r="U90" i="1"/>
  <c r="U81" i="1"/>
  <c r="V81" i="1"/>
</calcChain>
</file>

<file path=xl/sharedStrings.xml><?xml version="1.0" encoding="utf-8"?>
<sst xmlns="http://schemas.openxmlformats.org/spreadsheetml/2006/main" count="705" uniqueCount="244">
  <si>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</si>
  <si>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</si>
  <si>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</si>
  <si>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</si>
  <si>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</si>
  <si>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</si>
  <si>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</si>
  <si>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</si>
  <si>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</si>
  <si>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</si>
  <si>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</si>
  <si>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</si>
  <si>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</si>
  <si>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</si>
  <si>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</si>
  <si>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</si>
  <si>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</si>
  <si>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</si>
  <si>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</si>
  <si>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</si>
  <si>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</si>
  <si>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</si>
  <si>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</si>
  <si>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</si>
  <si>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</si>
  <si>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</si>
  <si>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</si>
  <si>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</si>
  <si>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</si>
  <si>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</si>
  <si>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</si>
  <si>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</si>
  <si>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</si>
  <si>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</si>
  <si>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</si>
  <si>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</si>
  <si>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PRODUCCIÓN MINERA METÁLICA DE ZINC (TMF) - 2013/2012</t>
  </si>
  <si>
    <t>FUNDICIÓN</t>
  </si>
  <si>
    <t>----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</si>
  <si>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</si>
  <si>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</si>
  <si>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</si>
  <si>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</si>
  <si>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</si>
  <si>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</si>
  <si>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</si>
  <si>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</si>
  <si>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</si>
  <si>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</si>
  <si>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</si>
  <si>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</si>
  <si>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</si>
  <si>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</si>
  <si>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</si>
  <si>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</si>
  <si>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</si>
  <si>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</si>
  <si>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</si>
  <si>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</si>
  <si>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</si>
  <si>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</si>
  <si>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</si>
  <si>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</si>
  <si>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</si>
  <si>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</si>
  <si>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</si>
  <si>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</si>
  <si>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</si>
  <si>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</si>
  <si>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</si>
  <si>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</si>
  <si>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</si>
  <si>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</si>
  <si>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</si>
  <si>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</si>
  <si>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</si>
  <si>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</si>
  <si>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</si>
  <si>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</si>
  <si>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</si>
  <si>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</si>
  <si>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</si>
  <si>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</si>
  <si>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</si>
  <si>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</si>
  <si>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</si>
  <si>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</si>
  <si>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</si>
  <si>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</si>
  <si>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</si>
  <si>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</si>
  <si>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</si>
  <si>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</si>
  <si>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</si>
  <si>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</si>
  <si>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</si>
  <si>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</si>
  <si>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</si>
  <si>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</si>
  <si>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</si>
  <si>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</si>
  <si>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</si>
  <si>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</si>
  <si>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</si>
  <si>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</si>
  <si>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</si>
  <si>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</si>
  <si>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</si>
  <si>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</si>
  <si>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</si>
  <si>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</si>
  <si>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</si>
  <si>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</si>
  <si>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</si>
  <si>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</si>
  <si>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</si>
  <si>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</si>
  <si>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</si>
  <si>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</si>
  <si>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</si>
  <si>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</si>
  <si>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</si>
  <si>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</si>
  <si>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</si>
  <si>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</si>
  <si>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</si>
  <si>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</si>
  <si>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</si>
  <si>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</si>
  <si>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</si>
  <si>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</si>
  <si>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</si>
  <si>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</si>
  <si>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</si>
  <si>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</si>
  <si>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</si>
  <si>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</si>
  <si>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</si>
  <si>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</si>
  <si>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SANTA LUISA</t>
  </si>
  <si>
    <t>HUALLANCA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</si>
  <si>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</si>
  <si>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</si>
  <si>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</si>
  <si>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</si>
  <si>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</si>
  <si>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</si>
  <si>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</si>
  <si>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</si>
  <si>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</si>
  <si>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</si>
  <si>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</si>
  <si>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</si>
  <si>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</si>
  <si>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</si>
  <si>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</si>
  <si>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</si>
  <si>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</si>
  <si>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</si>
  <si>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</si>
  <si>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</si>
  <si>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</si>
  <si>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</si>
  <si>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</si>
  <si>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</si>
  <si>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</si>
  <si>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</si>
  <si>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</si>
  <si>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</si>
  <si>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</si>
  <si>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</si>
  <si>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</si>
  <si>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</si>
  <si>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</si>
  <si>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</si>
  <si>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</si>
  <si>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</si>
  <si>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</si>
  <si>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</si>
  <si>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</si>
  <si>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</si>
  <si>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</si>
  <si>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</si>
  <si>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</si>
  <si>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</si>
  <si>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</si>
  <si>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</si>
  <si>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</si>
  <si>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SHUNTUR S.A.C.</t>
  </si>
  <si>
    <t>SAGITARIO E.S.L. Nº 2</t>
  </si>
  <si>
    <t>HUARAZ</t>
  </si>
  <si>
    <t>PIRA</t>
  </si>
  <si>
    <t>SHUNTUR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</si>
  <si>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</si>
  <si>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</si>
  <si>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</si>
  <si>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</si>
  <si>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</si>
  <si>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</si>
  <si>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</si>
  <si>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</si>
  <si>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</si>
  <si>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</si>
  <si>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</si>
  <si>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</si>
  <si>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</si>
  <si>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</si>
  <si>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</si>
  <si>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</si>
  <si>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</si>
  <si>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</si>
  <si>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</si>
  <si>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</si>
  <si>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</si>
  <si>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</si>
  <si>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</si>
  <si>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</si>
  <si>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</si>
  <si>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</si>
  <si>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</si>
  <si>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</si>
  <si>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</si>
  <si>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</si>
  <si>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</si>
  <si>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</si>
  <si>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</si>
  <si>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</si>
  <si>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</si>
  <si>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TICLIO</t>
  </si>
  <si>
    <t>COLOMBIA Y SOCAVON SANTA ROSA</t>
  </si>
  <si>
    <t>SANTA CECILIA</t>
  </si>
  <si>
    <t>MORADA</t>
  </si>
  <si>
    <t>DOE RUN PERU S.R.L.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</si>
  <si>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</si>
  <si>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</si>
  <si>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</si>
  <si>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</si>
  <si>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</si>
  <si>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J.J.G. CONTRATISTAS S.A.C.</t>
  </si>
  <si>
    <t>MINERA SANTA LUCIA G S.A.C.</t>
  </si>
  <si>
    <t>GARROSA</t>
  </si>
  <si>
    <t>MINERIA Y CONSTRUCCION ANDREA E.I.R.L.</t>
  </si>
  <si>
    <t>MINERA ECOMSA</t>
  </si>
  <si>
    <t>HUANCHAY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</si>
</sst>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3" fontId="4" fillId="0" borderId="3" xfId="0" applyNumberFormat="1" applyFont="1" applyBorder="1" applyAlignment="1"/>
    <xf numFmtId="3" fontId="4" fillId="0" borderId="5" xfId="0" applyNumberFormat="1" applyFont="1" applyBorder="1" applyAlignment="1"/>
    <xf numFmtId="4" fontId="5" fillId="3" borderId="3" xfId="0" quotePrefix="1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5" t="s">
        <v>36</v>
      </c>
      <c r="B1" s="55"/>
      <c r="C1" s="55"/>
      <c r="D1" s="55"/>
      <c r="E1" s="55"/>
      <c r="F1" s="55"/>
    </row>
    <row r="2" spans="1:22" ht="13.5" thickBot="1" x14ac:dyDescent="0.25">
      <c r="A2" s="62"/>
    </row>
    <row r="3" spans="1:22" customFormat="1" ht="13.5" thickBot="1" x14ac:dyDescent="0.25">
      <c r="A3" s="41"/>
      <c r="I3" s="56">
        <v>2013</v>
      </c>
      <c r="J3" s="57"/>
      <c r="K3" s="57"/>
      <c r="L3" s="57"/>
      <c r="M3" s="57"/>
      <c r="N3" s="58"/>
      <c r="O3" s="56">
        <v>2012</v>
      </c>
      <c r="P3" s="57"/>
      <c r="Q3" s="57"/>
      <c r="R3" s="57"/>
      <c r="S3" s="57"/>
      <c r="T3" s="58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233</v>
      </c>
      <c r="L4" s="30" t="s">
        <v>12</v>
      </c>
      <c r="M4" s="30" t="s">
        <v>8</v>
      </c>
      <c r="N4" s="44" t="s">
        <v>234</v>
      </c>
      <c r="O4" s="43" t="s">
        <v>13</v>
      </c>
      <c r="P4" s="30" t="s">
        <v>14</v>
      </c>
      <c r="Q4" s="30" t="s">
        <v>233</v>
      </c>
      <c r="R4" s="30" t="s">
        <v>15</v>
      </c>
      <c r="S4" s="30" t="s">
        <v>16</v>
      </c>
      <c r="T4" s="44" t="s">
        <v>235</v>
      </c>
      <c r="U4" s="45" t="s">
        <v>236</v>
      </c>
      <c r="V4" s="44" t="s">
        <v>237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39</v>
      </c>
      <c r="C6" s="9" t="s">
        <v>40</v>
      </c>
      <c r="D6" s="9" t="s">
        <v>41</v>
      </c>
      <c r="E6" s="9" t="s">
        <v>42</v>
      </c>
      <c r="F6" s="9" t="s">
        <v>43</v>
      </c>
      <c r="G6" s="9" t="s">
        <v>44</v>
      </c>
      <c r="H6" s="16" t="s">
        <v>45</v>
      </c>
      <c r="I6" s="38">
        <v>52.395577000000003</v>
      </c>
      <c r="J6" s="36">
        <v>7.4579339999999998</v>
      </c>
      <c r="K6" s="37">
        <v>59.853510999999997</v>
      </c>
      <c r="L6" s="36">
        <v>675.81452999999999</v>
      </c>
      <c r="M6" s="36">
        <v>81.175905999999998</v>
      </c>
      <c r="N6" s="39">
        <v>756.99043600000005</v>
      </c>
      <c r="O6" s="38">
        <v>0</v>
      </c>
      <c r="P6" s="36">
        <v>0</v>
      </c>
      <c r="Q6" s="37">
        <v>0</v>
      </c>
      <c r="R6" s="36">
        <v>533.21655399999997</v>
      </c>
      <c r="S6" s="36">
        <v>61.718915000000003</v>
      </c>
      <c r="T6" s="39">
        <v>594.93546900000001</v>
      </c>
      <c r="U6" s="27" t="s">
        <v>17</v>
      </c>
      <c r="V6" s="34">
        <f t="shared" ref="V6:V8" si="0">+((N6/T6)-1)*100</f>
        <v>27.239083134913923</v>
      </c>
    </row>
    <row r="7" spans="1:22" ht="15" x14ac:dyDescent="0.2">
      <c r="A7" s="32" t="s">
        <v>9</v>
      </c>
      <c r="B7" s="9" t="s">
        <v>39</v>
      </c>
      <c r="C7" s="9" t="s">
        <v>40</v>
      </c>
      <c r="D7" s="9" t="s">
        <v>46</v>
      </c>
      <c r="E7" s="9" t="s">
        <v>47</v>
      </c>
      <c r="F7" s="9" t="s">
        <v>48</v>
      </c>
      <c r="G7" s="9" t="s">
        <v>49</v>
      </c>
      <c r="H7" s="16" t="s">
        <v>50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39</v>
      </c>
      <c r="C8" s="9" t="s">
        <v>30</v>
      </c>
      <c r="D8" s="9" t="s">
        <v>51</v>
      </c>
      <c r="E8" s="9" t="s">
        <v>52</v>
      </c>
      <c r="F8" s="9" t="s">
        <v>53</v>
      </c>
      <c r="G8" s="9" t="s">
        <v>54</v>
      </c>
      <c r="H8" s="16" t="s">
        <v>54</v>
      </c>
      <c r="I8" s="38">
        <v>234.15296000000001</v>
      </c>
      <c r="J8" s="36">
        <v>23.817053000000001</v>
      </c>
      <c r="K8" s="37">
        <v>257.97001299999999</v>
      </c>
      <c r="L8" s="36">
        <v>1716.6546800000001</v>
      </c>
      <c r="M8" s="36">
        <v>110.308702</v>
      </c>
      <c r="N8" s="39">
        <v>1826.9633819999999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39</v>
      </c>
      <c r="C9" s="9" t="s">
        <v>30</v>
      </c>
      <c r="D9" s="9" t="s">
        <v>55</v>
      </c>
      <c r="E9" s="9" t="s">
        <v>56</v>
      </c>
      <c r="F9" s="9" t="s">
        <v>57</v>
      </c>
      <c r="G9" s="9" t="s">
        <v>58</v>
      </c>
      <c r="H9" s="16" t="s">
        <v>59</v>
      </c>
      <c r="I9" s="38">
        <v>0</v>
      </c>
      <c r="J9" s="36">
        <v>44.944138000000002</v>
      </c>
      <c r="K9" s="37">
        <v>44.944138000000002</v>
      </c>
      <c r="L9" s="36">
        <v>0</v>
      </c>
      <c r="M9" s="36">
        <v>514.95096799999999</v>
      </c>
      <c r="N9" s="39">
        <v>514.95096799999999</v>
      </c>
      <c r="O9" s="38">
        <v>0</v>
      </c>
      <c r="P9" s="36">
        <v>22.347936000000001</v>
      </c>
      <c r="Q9" s="37">
        <v>22.347936000000001</v>
      </c>
      <c r="R9" s="36">
        <v>0</v>
      </c>
      <c r="S9" s="36">
        <v>476.29185200000001</v>
      </c>
      <c r="T9" s="39">
        <v>476.29185200000001</v>
      </c>
      <c r="U9" s="27" t="s">
        <v>17</v>
      </c>
      <c r="V9" s="34">
        <f t="shared" ref="V6:V9" si="1">+((N9/T9)-1)*100</f>
        <v>8.1166864051245504</v>
      </c>
    </row>
    <row r="10" spans="1:22" ht="15" x14ac:dyDescent="0.2">
      <c r="A10" s="32" t="s">
        <v>9</v>
      </c>
      <c r="B10" s="9" t="s">
        <v>39</v>
      </c>
      <c r="C10" s="9" t="s">
        <v>30</v>
      </c>
      <c r="D10" s="9" t="s">
        <v>60</v>
      </c>
      <c r="E10" s="9" t="s">
        <v>61</v>
      </c>
      <c r="F10" s="9" t="s">
        <v>62</v>
      </c>
      <c r="G10" s="9" t="s">
        <v>63</v>
      </c>
      <c r="H10" s="16" t="s">
        <v>64</v>
      </c>
      <c r="I10" s="38">
        <v>3554.7726590000002</v>
      </c>
      <c r="J10" s="36">
        <v>98.527688999999995</v>
      </c>
      <c r="K10" s="37">
        <v>3653.3003480000002</v>
      </c>
      <c r="L10" s="36">
        <v>38303.808229000002</v>
      </c>
      <c r="M10" s="36">
        <v>804.40874299999996</v>
      </c>
      <c r="N10" s="39">
        <v>39108.216971000002</v>
      </c>
      <c r="O10" s="38">
        <v>3360.0706319999999</v>
      </c>
      <c r="P10" s="36">
        <v>54.166198000000001</v>
      </c>
      <c r="Q10" s="37">
        <v>3414.2368299999998</v>
      </c>
      <c r="R10" s="36">
        <v>34569.004882000001</v>
      </c>
      <c r="S10" s="36">
        <v>641.44939499999998</v>
      </c>
      <c r="T10" s="39">
        <v>35210.454276999997</v>
      </c>
      <c r="U10" s="28">
        <f t="shared" ref="U10:U79" si="2">+((K10/Q10)-1)*100</f>
        <v>7.0019606109163801</v>
      </c>
      <c r="V10" s="34">
        <f t="shared" ref="V10:V79" si="3">+((N10/T10)-1)*100</f>
        <v>11.069901749453104</v>
      </c>
    </row>
    <row r="11" spans="1:22" ht="15" x14ac:dyDescent="0.2">
      <c r="A11" s="32" t="s">
        <v>9</v>
      </c>
      <c r="B11" s="9" t="s">
        <v>39</v>
      </c>
      <c r="C11" s="9" t="s">
        <v>30</v>
      </c>
      <c r="D11" s="9" t="s">
        <v>65</v>
      </c>
      <c r="E11" s="42" t="s">
        <v>66</v>
      </c>
      <c r="F11" s="9" t="s">
        <v>20</v>
      </c>
      <c r="G11" s="9" t="s">
        <v>67</v>
      </c>
      <c r="H11" s="16" t="s">
        <v>67</v>
      </c>
      <c r="I11" s="38">
        <v>760.93315900000005</v>
      </c>
      <c r="J11" s="36">
        <v>119.518923</v>
      </c>
      <c r="K11" s="37">
        <v>880.45208300000002</v>
      </c>
      <c r="L11" s="36">
        <v>8078.0445980000004</v>
      </c>
      <c r="M11" s="36">
        <v>1054.7015200000001</v>
      </c>
      <c r="N11" s="39">
        <v>9132.7461179999991</v>
      </c>
      <c r="O11" s="38">
        <v>942.40158599999995</v>
      </c>
      <c r="P11" s="36">
        <v>0</v>
      </c>
      <c r="Q11" s="37">
        <v>942.40158599999995</v>
      </c>
      <c r="R11" s="36">
        <v>4975.2029709999997</v>
      </c>
      <c r="S11" s="36">
        <v>129.324826</v>
      </c>
      <c r="T11" s="39">
        <v>5104.5277969999997</v>
      </c>
      <c r="U11" s="28">
        <f t="shared" si="2"/>
        <v>-6.5735779650948007</v>
      </c>
      <c r="V11" s="34">
        <f t="shared" si="3"/>
        <v>78.914612304931282</v>
      </c>
    </row>
    <row r="12" spans="1:22" ht="15" x14ac:dyDescent="0.2">
      <c r="A12" s="32" t="s">
        <v>9</v>
      </c>
      <c r="B12" s="9" t="s">
        <v>39</v>
      </c>
      <c r="C12" s="9" t="s">
        <v>30</v>
      </c>
      <c r="D12" s="9" t="s">
        <v>65</v>
      </c>
      <c r="E12" s="9" t="s">
        <v>68</v>
      </c>
      <c r="F12" s="9" t="s">
        <v>69</v>
      </c>
      <c r="G12" s="9" t="s">
        <v>70</v>
      </c>
      <c r="H12" s="16" t="s">
        <v>71</v>
      </c>
      <c r="I12" s="38">
        <v>696.270309</v>
      </c>
      <c r="J12" s="36">
        <v>130.53629900000001</v>
      </c>
      <c r="K12" s="37">
        <v>826.80660799999998</v>
      </c>
      <c r="L12" s="36">
        <v>7376.4970899999998</v>
      </c>
      <c r="M12" s="36">
        <v>995.52610100000004</v>
      </c>
      <c r="N12" s="39">
        <v>8372.0231910000002</v>
      </c>
      <c r="O12" s="38">
        <v>970.32102199999997</v>
      </c>
      <c r="P12" s="36">
        <v>104.85073199999999</v>
      </c>
      <c r="Q12" s="37">
        <v>1075.171754</v>
      </c>
      <c r="R12" s="36">
        <v>8490.2475709999999</v>
      </c>
      <c r="S12" s="36">
        <v>1053.1987260000001</v>
      </c>
      <c r="T12" s="39">
        <v>9543.4462970000004</v>
      </c>
      <c r="U12" s="28">
        <f t="shared" si="2"/>
        <v>-23.10004379077094</v>
      </c>
      <c r="V12" s="34">
        <f t="shared" si="3"/>
        <v>-12.27463402155089</v>
      </c>
    </row>
    <row r="13" spans="1:22" ht="15" x14ac:dyDescent="0.2">
      <c r="A13" s="32" t="s">
        <v>9</v>
      </c>
      <c r="B13" s="9" t="s">
        <v>39</v>
      </c>
      <c r="C13" s="9" t="s">
        <v>30</v>
      </c>
      <c r="D13" s="9" t="s">
        <v>65</v>
      </c>
      <c r="E13" s="9" t="s">
        <v>72</v>
      </c>
      <c r="F13" s="9" t="s">
        <v>57</v>
      </c>
      <c r="G13" s="9" t="s">
        <v>73</v>
      </c>
      <c r="H13" s="16" t="s">
        <v>74</v>
      </c>
      <c r="I13" s="38">
        <v>297.93939599999999</v>
      </c>
      <c r="J13" s="36">
        <v>25.940996999999999</v>
      </c>
      <c r="K13" s="37">
        <v>323.88039300000003</v>
      </c>
      <c r="L13" s="36">
        <v>4534.7144920000001</v>
      </c>
      <c r="M13" s="36">
        <v>355.04979200000002</v>
      </c>
      <c r="N13" s="39">
        <v>4889.7642839999999</v>
      </c>
      <c r="O13" s="38">
        <v>354.72338999999999</v>
      </c>
      <c r="P13" s="36">
        <v>28.659960000000002</v>
      </c>
      <c r="Q13" s="37">
        <v>383.38335000000001</v>
      </c>
      <c r="R13" s="36">
        <v>3903.4005790000001</v>
      </c>
      <c r="S13" s="36">
        <v>304.11863499999998</v>
      </c>
      <c r="T13" s="39">
        <v>4207.5192129999996</v>
      </c>
      <c r="U13" s="28">
        <f t="shared" ref="U13:U76" si="4">+((K13/Q13)-1)*100</f>
        <v>-15.52048543579161</v>
      </c>
      <c r="V13" s="34">
        <f t="shared" ref="V13:V76" si="5">+((N13/T13)-1)*100</f>
        <v>16.214900906264738</v>
      </c>
    </row>
    <row r="14" spans="1:22" ht="15" x14ac:dyDescent="0.2">
      <c r="A14" s="32" t="s">
        <v>9</v>
      </c>
      <c r="B14" s="9" t="s">
        <v>75</v>
      </c>
      <c r="C14" s="9" t="s">
        <v>30</v>
      </c>
      <c r="D14" s="9" t="s">
        <v>65</v>
      </c>
      <c r="E14" s="9" t="s">
        <v>68</v>
      </c>
      <c r="F14" s="9" t="s">
        <v>69</v>
      </c>
      <c r="G14" s="9" t="s">
        <v>70</v>
      </c>
      <c r="H14" s="16" t="s">
        <v>71</v>
      </c>
      <c r="I14" s="38">
        <v>0</v>
      </c>
      <c r="J14" s="36">
        <v>63.093837000000001</v>
      </c>
      <c r="K14" s="37">
        <v>63.093837000000001</v>
      </c>
      <c r="L14" s="36">
        <v>0</v>
      </c>
      <c r="M14" s="36">
        <v>351.625091</v>
      </c>
      <c r="N14" s="39">
        <v>351.625091</v>
      </c>
      <c r="O14" s="38">
        <v>0</v>
      </c>
      <c r="P14" s="36">
        <v>63.852460999999998</v>
      </c>
      <c r="Q14" s="37">
        <v>63.852460999999998</v>
      </c>
      <c r="R14" s="36">
        <v>0</v>
      </c>
      <c r="S14" s="36">
        <v>279.390197</v>
      </c>
      <c r="T14" s="39">
        <v>279.390197</v>
      </c>
      <c r="U14" s="28">
        <f t="shared" si="4"/>
        <v>-1.1880888976229076</v>
      </c>
      <c r="V14" s="34">
        <f t="shared" si="5"/>
        <v>25.854484078408802</v>
      </c>
    </row>
    <row r="15" spans="1:22" ht="15" x14ac:dyDescent="0.2">
      <c r="A15" s="32" t="s">
        <v>9</v>
      </c>
      <c r="B15" s="9" t="s">
        <v>39</v>
      </c>
      <c r="C15" s="9" t="s">
        <v>30</v>
      </c>
      <c r="D15" s="9" t="s">
        <v>76</v>
      </c>
      <c r="E15" s="9" t="s">
        <v>77</v>
      </c>
      <c r="F15" s="9" t="s">
        <v>43</v>
      </c>
      <c r="G15" s="9" t="s">
        <v>78</v>
      </c>
      <c r="H15" s="16" t="s">
        <v>79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0</v>
      </c>
      <c r="P15" s="36">
        <v>0</v>
      </c>
      <c r="Q15" s="37">
        <v>0</v>
      </c>
      <c r="R15" s="36">
        <v>337.50138500000003</v>
      </c>
      <c r="S15" s="36">
        <v>28.306407</v>
      </c>
      <c r="T15" s="39">
        <v>365.80779200000001</v>
      </c>
      <c r="U15" s="27" t="s">
        <v>17</v>
      </c>
      <c r="V15" s="34">
        <f t="shared" si="5"/>
        <v>-33.728126545757128</v>
      </c>
    </row>
    <row r="16" spans="1:22" ht="15" x14ac:dyDescent="0.2">
      <c r="A16" s="32" t="s">
        <v>9</v>
      </c>
      <c r="B16" s="9" t="s">
        <v>39</v>
      </c>
      <c r="C16" s="9" t="s">
        <v>30</v>
      </c>
      <c r="D16" s="9" t="s">
        <v>80</v>
      </c>
      <c r="E16" s="9" t="s">
        <v>81</v>
      </c>
      <c r="F16" s="9" t="s">
        <v>43</v>
      </c>
      <c r="G16" s="9" t="s">
        <v>82</v>
      </c>
      <c r="H16" s="16" t="s">
        <v>83</v>
      </c>
      <c r="I16" s="38">
        <v>18774.848399999999</v>
      </c>
      <c r="J16" s="36">
        <v>4689.2250000000004</v>
      </c>
      <c r="K16" s="37">
        <v>23464.073400000001</v>
      </c>
      <c r="L16" s="36">
        <v>241948.4553</v>
      </c>
      <c r="M16" s="36">
        <v>50593.254780000003</v>
      </c>
      <c r="N16" s="39">
        <v>292541.71007999999</v>
      </c>
      <c r="O16" s="38">
        <v>16317.004999999999</v>
      </c>
      <c r="P16" s="36">
        <v>4595.1885000000002</v>
      </c>
      <c r="Q16" s="37">
        <v>20912.193500000001</v>
      </c>
      <c r="R16" s="36">
        <v>202460.55379999999</v>
      </c>
      <c r="S16" s="36">
        <v>47243.4303</v>
      </c>
      <c r="T16" s="39">
        <v>249703.9841</v>
      </c>
      <c r="U16" s="28">
        <f t="shared" si="4"/>
        <v>12.202832285384124</v>
      </c>
      <c r="V16" s="34">
        <f t="shared" si="5"/>
        <v>17.155403480804932</v>
      </c>
    </row>
    <row r="17" spans="1:22" ht="15" x14ac:dyDescent="0.2">
      <c r="A17" s="32" t="s">
        <v>9</v>
      </c>
      <c r="B17" s="9" t="s">
        <v>39</v>
      </c>
      <c r="C17" s="9" t="s">
        <v>30</v>
      </c>
      <c r="D17" s="9" t="s">
        <v>84</v>
      </c>
      <c r="E17" s="9" t="s">
        <v>85</v>
      </c>
      <c r="F17" s="9" t="s">
        <v>53</v>
      </c>
      <c r="G17" s="9" t="s">
        <v>86</v>
      </c>
      <c r="H17" s="16" t="s">
        <v>87</v>
      </c>
      <c r="I17" s="38">
        <v>0</v>
      </c>
      <c r="J17" s="36">
        <v>180.41163299999999</v>
      </c>
      <c r="K17" s="37">
        <v>180.41163299999999</v>
      </c>
      <c r="L17" s="36">
        <v>0</v>
      </c>
      <c r="M17" s="36">
        <v>2092.4248590000002</v>
      </c>
      <c r="N17" s="39">
        <v>2092.4248590000002</v>
      </c>
      <c r="O17" s="38">
        <v>0</v>
      </c>
      <c r="P17" s="36">
        <v>148.68440000000001</v>
      </c>
      <c r="Q17" s="37">
        <v>148.68440000000001</v>
      </c>
      <c r="R17" s="36">
        <v>0</v>
      </c>
      <c r="S17" s="36">
        <v>1861.992696</v>
      </c>
      <c r="T17" s="39">
        <v>1861.992696</v>
      </c>
      <c r="U17" s="28">
        <f t="shared" si="4"/>
        <v>21.338642789694127</v>
      </c>
      <c r="V17" s="34">
        <f t="shared" si="5"/>
        <v>12.375567503300244</v>
      </c>
    </row>
    <row r="18" spans="1:22" ht="15" x14ac:dyDescent="0.2">
      <c r="A18" s="32" t="s">
        <v>9</v>
      </c>
      <c r="B18" s="9" t="s">
        <v>39</v>
      </c>
      <c r="C18" s="9" t="s">
        <v>30</v>
      </c>
      <c r="D18" s="9" t="s">
        <v>88</v>
      </c>
      <c r="E18" s="9" t="s">
        <v>89</v>
      </c>
      <c r="F18" s="9" t="s">
        <v>32</v>
      </c>
      <c r="G18" s="9" t="s">
        <v>33</v>
      </c>
      <c r="H18" s="16" t="s">
        <v>33</v>
      </c>
      <c r="I18" s="38">
        <v>662.39572499999997</v>
      </c>
      <c r="J18" s="36">
        <v>42.553924000000002</v>
      </c>
      <c r="K18" s="37">
        <v>704.94964900000002</v>
      </c>
      <c r="L18" s="36">
        <v>7334.6422339999999</v>
      </c>
      <c r="M18" s="36">
        <v>482.75195400000001</v>
      </c>
      <c r="N18" s="39">
        <v>7817.3941880000002</v>
      </c>
      <c r="O18" s="38">
        <v>511.06788799999998</v>
      </c>
      <c r="P18" s="36">
        <v>45.050035000000001</v>
      </c>
      <c r="Q18" s="37">
        <v>556.11792300000002</v>
      </c>
      <c r="R18" s="36">
        <v>6857.3022600000004</v>
      </c>
      <c r="S18" s="36">
        <v>394.00418300000001</v>
      </c>
      <c r="T18" s="39">
        <v>7251.3064430000004</v>
      </c>
      <c r="U18" s="28">
        <f t="shared" si="4"/>
        <v>26.7626199128993</v>
      </c>
      <c r="V18" s="34">
        <f t="shared" si="5"/>
        <v>7.8067000677714882</v>
      </c>
    </row>
    <row r="19" spans="1:22" ht="15" x14ac:dyDescent="0.2">
      <c r="A19" s="32" t="s">
        <v>9</v>
      </c>
      <c r="B19" s="9" t="s">
        <v>39</v>
      </c>
      <c r="C19" s="9" t="s">
        <v>30</v>
      </c>
      <c r="D19" s="9" t="s">
        <v>88</v>
      </c>
      <c r="E19" s="9" t="s">
        <v>90</v>
      </c>
      <c r="F19" s="9" t="s">
        <v>32</v>
      </c>
      <c r="G19" s="9" t="s">
        <v>33</v>
      </c>
      <c r="H19" s="16" t="s">
        <v>90</v>
      </c>
      <c r="I19" s="38">
        <v>808.39105600000005</v>
      </c>
      <c r="J19" s="36">
        <v>39.938544999999998</v>
      </c>
      <c r="K19" s="37">
        <v>848.32960100000003</v>
      </c>
      <c r="L19" s="36">
        <v>6795.1451569999999</v>
      </c>
      <c r="M19" s="36">
        <v>442.39656400000001</v>
      </c>
      <c r="N19" s="39">
        <v>7237.5417209999996</v>
      </c>
      <c r="O19" s="38">
        <v>469.81552799999997</v>
      </c>
      <c r="P19" s="36">
        <v>31.119906</v>
      </c>
      <c r="Q19" s="37">
        <v>500.93543399999999</v>
      </c>
      <c r="R19" s="36">
        <v>4070.0253229999998</v>
      </c>
      <c r="S19" s="36">
        <v>369.34579000000002</v>
      </c>
      <c r="T19" s="39">
        <v>4439.3711130000002</v>
      </c>
      <c r="U19" s="28">
        <f t="shared" si="4"/>
        <v>69.34909040593044</v>
      </c>
      <c r="V19" s="34">
        <f t="shared" si="5"/>
        <v>63.030788298054134</v>
      </c>
    </row>
    <row r="20" spans="1:22" ht="15" x14ac:dyDescent="0.2">
      <c r="A20" s="32" t="s">
        <v>9</v>
      </c>
      <c r="B20" s="9" t="s">
        <v>39</v>
      </c>
      <c r="C20" s="9" t="s">
        <v>30</v>
      </c>
      <c r="D20" s="9" t="s">
        <v>88</v>
      </c>
      <c r="E20" s="9" t="s">
        <v>91</v>
      </c>
      <c r="F20" s="9" t="s">
        <v>32</v>
      </c>
      <c r="G20" s="9" t="s">
        <v>33</v>
      </c>
      <c r="H20" s="16" t="s">
        <v>33</v>
      </c>
      <c r="I20" s="38">
        <v>89.679392000000007</v>
      </c>
      <c r="J20" s="36">
        <v>43.95185</v>
      </c>
      <c r="K20" s="37">
        <v>133.63124199999999</v>
      </c>
      <c r="L20" s="36">
        <v>837.86700900000005</v>
      </c>
      <c r="M20" s="36">
        <v>421.58271500000001</v>
      </c>
      <c r="N20" s="39">
        <v>1259.4497240000001</v>
      </c>
      <c r="O20" s="38">
        <v>96.091871999999995</v>
      </c>
      <c r="P20" s="36">
        <v>18.2742</v>
      </c>
      <c r="Q20" s="37">
        <v>114.366072</v>
      </c>
      <c r="R20" s="36">
        <v>897.90849500000002</v>
      </c>
      <c r="S20" s="36">
        <v>241.55771999999999</v>
      </c>
      <c r="T20" s="39">
        <v>1139.4662149999999</v>
      </c>
      <c r="U20" s="28">
        <f t="shared" si="4"/>
        <v>16.845179399009158</v>
      </c>
      <c r="V20" s="34">
        <f t="shared" si="5"/>
        <v>10.529799604457789</v>
      </c>
    </row>
    <row r="21" spans="1:22" ht="15" x14ac:dyDescent="0.2">
      <c r="A21" s="32" t="s">
        <v>9</v>
      </c>
      <c r="B21" s="9" t="s">
        <v>39</v>
      </c>
      <c r="C21" s="9" t="s">
        <v>30</v>
      </c>
      <c r="D21" s="9" t="s">
        <v>92</v>
      </c>
      <c r="E21" s="9" t="s">
        <v>93</v>
      </c>
      <c r="F21" s="9" t="s">
        <v>69</v>
      </c>
      <c r="G21" s="9" t="s">
        <v>69</v>
      </c>
      <c r="H21" s="16" t="s">
        <v>94</v>
      </c>
      <c r="I21" s="38">
        <v>3128.8389390000002</v>
      </c>
      <c r="J21" s="36">
        <v>67.848979999999997</v>
      </c>
      <c r="K21" s="37">
        <v>3196.687919</v>
      </c>
      <c r="L21" s="36">
        <v>40525.757380000003</v>
      </c>
      <c r="M21" s="36">
        <v>734.04665699999998</v>
      </c>
      <c r="N21" s="39">
        <v>41259.804037000002</v>
      </c>
      <c r="O21" s="38">
        <v>3296.9949299999998</v>
      </c>
      <c r="P21" s="36">
        <v>62.727958000000001</v>
      </c>
      <c r="Q21" s="37">
        <v>3359.7228879999998</v>
      </c>
      <c r="R21" s="36">
        <v>41105.799097000003</v>
      </c>
      <c r="S21" s="36">
        <v>776.06097399999999</v>
      </c>
      <c r="T21" s="39">
        <v>41881.860071000003</v>
      </c>
      <c r="U21" s="28">
        <f t="shared" si="4"/>
        <v>-4.8526314352387745</v>
      </c>
      <c r="V21" s="34">
        <f t="shared" si="5"/>
        <v>-1.4852636271298958</v>
      </c>
    </row>
    <row r="22" spans="1:22" ht="15" x14ac:dyDescent="0.2">
      <c r="A22" s="32" t="s">
        <v>9</v>
      </c>
      <c r="B22" s="9" t="s">
        <v>39</v>
      </c>
      <c r="C22" s="9" t="s">
        <v>30</v>
      </c>
      <c r="D22" s="9" t="s">
        <v>95</v>
      </c>
      <c r="E22" s="9" t="s">
        <v>96</v>
      </c>
      <c r="F22" s="9" t="s">
        <v>32</v>
      </c>
      <c r="G22" s="9" t="s">
        <v>33</v>
      </c>
      <c r="H22" s="16" t="s">
        <v>33</v>
      </c>
      <c r="I22" s="38">
        <v>2349.861195</v>
      </c>
      <c r="J22" s="36">
        <v>0</v>
      </c>
      <c r="K22" s="37">
        <v>2349.861195</v>
      </c>
      <c r="L22" s="36">
        <v>28487.617224000001</v>
      </c>
      <c r="M22" s="36">
        <v>0</v>
      </c>
      <c r="N22" s="39">
        <v>28487.617224000001</v>
      </c>
      <c r="O22" s="38">
        <v>2676.513653</v>
      </c>
      <c r="P22" s="36">
        <v>0</v>
      </c>
      <c r="Q22" s="37">
        <v>2676.513653</v>
      </c>
      <c r="R22" s="36">
        <v>29388.350945999999</v>
      </c>
      <c r="S22" s="36">
        <v>0</v>
      </c>
      <c r="T22" s="39">
        <v>29388.350945999999</v>
      </c>
      <c r="U22" s="28">
        <f t="shared" si="4"/>
        <v>-12.204400961447293</v>
      </c>
      <c r="V22" s="34">
        <f t="shared" si="5"/>
        <v>-3.0649345506151837</v>
      </c>
    </row>
    <row r="23" spans="1:22" ht="15" x14ac:dyDescent="0.2">
      <c r="A23" s="32" t="s">
        <v>9</v>
      </c>
      <c r="B23" s="9" t="s">
        <v>39</v>
      </c>
      <c r="C23" s="9" t="s">
        <v>30</v>
      </c>
      <c r="D23" s="9" t="s">
        <v>97</v>
      </c>
      <c r="E23" s="42" t="s">
        <v>98</v>
      </c>
      <c r="F23" s="9" t="s">
        <v>57</v>
      </c>
      <c r="G23" s="9" t="s">
        <v>57</v>
      </c>
      <c r="H23" s="16" t="s">
        <v>99</v>
      </c>
      <c r="I23" s="38">
        <v>890.21278500000005</v>
      </c>
      <c r="J23" s="36">
        <v>92.527551000000003</v>
      </c>
      <c r="K23" s="37">
        <v>982.74033599999996</v>
      </c>
      <c r="L23" s="36">
        <v>2364.7731490000001</v>
      </c>
      <c r="M23" s="36">
        <v>291.562184</v>
      </c>
      <c r="N23" s="39">
        <v>2656.335333</v>
      </c>
      <c r="O23" s="38">
        <v>0</v>
      </c>
      <c r="P23" s="36">
        <v>0</v>
      </c>
      <c r="Q23" s="37">
        <v>0</v>
      </c>
      <c r="R23" s="36">
        <v>0</v>
      </c>
      <c r="S23" s="36">
        <v>0</v>
      </c>
      <c r="T23" s="39">
        <v>0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39</v>
      </c>
      <c r="C24" s="9" t="s">
        <v>30</v>
      </c>
      <c r="D24" s="9" t="s">
        <v>97</v>
      </c>
      <c r="E24" s="9" t="s">
        <v>100</v>
      </c>
      <c r="F24" s="9" t="s">
        <v>43</v>
      </c>
      <c r="G24" s="9" t="s">
        <v>101</v>
      </c>
      <c r="H24" s="16" t="s">
        <v>102</v>
      </c>
      <c r="I24" s="38">
        <v>0</v>
      </c>
      <c r="J24" s="36">
        <v>0</v>
      </c>
      <c r="K24" s="37">
        <v>0</v>
      </c>
      <c r="L24" s="36">
        <v>0</v>
      </c>
      <c r="M24" s="36">
        <v>0</v>
      </c>
      <c r="N24" s="39">
        <v>0</v>
      </c>
      <c r="O24" s="38">
        <v>0</v>
      </c>
      <c r="P24" s="36">
        <v>0</v>
      </c>
      <c r="Q24" s="37">
        <v>0</v>
      </c>
      <c r="R24" s="36">
        <v>616.90570500000001</v>
      </c>
      <c r="S24" s="36">
        <v>82.638274999999993</v>
      </c>
      <c r="T24" s="39">
        <v>699.54398000000003</v>
      </c>
      <c r="U24" s="27" t="s">
        <v>17</v>
      </c>
      <c r="V24" s="33" t="s">
        <v>17</v>
      </c>
    </row>
    <row r="25" spans="1:22" ht="15" x14ac:dyDescent="0.2">
      <c r="A25" s="32" t="s">
        <v>9</v>
      </c>
      <c r="B25" s="9" t="s">
        <v>39</v>
      </c>
      <c r="C25" s="9" t="s">
        <v>40</v>
      </c>
      <c r="D25" s="9" t="s">
        <v>103</v>
      </c>
      <c r="E25" s="9" t="s">
        <v>104</v>
      </c>
      <c r="F25" s="9" t="s">
        <v>43</v>
      </c>
      <c r="G25" s="9" t="s">
        <v>78</v>
      </c>
      <c r="H25" s="16" t="s">
        <v>79</v>
      </c>
      <c r="I25" s="38">
        <v>0</v>
      </c>
      <c r="J25" s="36">
        <v>0</v>
      </c>
      <c r="K25" s="37">
        <v>0</v>
      </c>
      <c r="L25" s="36">
        <v>0</v>
      </c>
      <c r="M25" s="36">
        <v>0</v>
      </c>
      <c r="N25" s="39">
        <v>0</v>
      </c>
      <c r="O25" s="38">
        <v>109.1313</v>
      </c>
      <c r="P25" s="36">
        <v>11.103615</v>
      </c>
      <c r="Q25" s="37">
        <v>120.234915</v>
      </c>
      <c r="R25" s="36">
        <v>143.40618900000001</v>
      </c>
      <c r="S25" s="36">
        <v>15.389324999999999</v>
      </c>
      <c r="T25" s="39">
        <v>158.795514</v>
      </c>
      <c r="U25" s="27" t="s">
        <v>17</v>
      </c>
      <c r="V25" s="33" t="s">
        <v>17</v>
      </c>
    </row>
    <row r="26" spans="1:22" ht="15" x14ac:dyDescent="0.2">
      <c r="A26" s="32" t="s">
        <v>9</v>
      </c>
      <c r="B26" s="9" t="s">
        <v>39</v>
      </c>
      <c r="C26" s="9" t="s">
        <v>30</v>
      </c>
      <c r="D26" s="9" t="s">
        <v>105</v>
      </c>
      <c r="E26" s="42" t="s">
        <v>106</v>
      </c>
      <c r="F26" s="9" t="s">
        <v>107</v>
      </c>
      <c r="G26" s="9" t="s">
        <v>108</v>
      </c>
      <c r="H26" s="16" t="s">
        <v>109</v>
      </c>
      <c r="I26" s="38">
        <v>11113.62</v>
      </c>
      <c r="J26" s="36">
        <v>437.69080000000002</v>
      </c>
      <c r="K26" s="37">
        <v>11551.310799999999</v>
      </c>
      <c r="L26" s="36">
        <v>138799.0944</v>
      </c>
      <c r="M26" s="36">
        <v>5885.9647999999997</v>
      </c>
      <c r="N26" s="39">
        <v>144685.05919999999</v>
      </c>
      <c r="O26" s="38">
        <v>8174.54792</v>
      </c>
      <c r="P26" s="36">
        <v>584.69542000000001</v>
      </c>
      <c r="Q26" s="37">
        <v>8759.2433400000009</v>
      </c>
      <c r="R26" s="36">
        <v>96850.937820000006</v>
      </c>
      <c r="S26" s="36">
        <v>5451.6492200000002</v>
      </c>
      <c r="T26" s="39">
        <v>102302.58704</v>
      </c>
      <c r="U26" s="28">
        <f t="shared" si="4"/>
        <v>31.875669525582538</v>
      </c>
      <c r="V26" s="34">
        <f t="shared" si="5"/>
        <v>41.428543877808856</v>
      </c>
    </row>
    <row r="27" spans="1:22" ht="15" x14ac:dyDescent="0.2">
      <c r="A27" s="32" t="s">
        <v>9</v>
      </c>
      <c r="B27" s="9" t="s">
        <v>39</v>
      </c>
      <c r="C27" s="9" t="s">
        <v>30</v>
      </c>
      <c r="D27" s="9" t="s">
        <v>105</v>
      </c>
      <c r="E27" s="9" t="s">
        <v>110</v>
      </c>
      <c r="F27" s="9" t="s">
        <v>69</v>
      </c>
      <c r="G27" s="9" t="s">
        <v>69</v>
      </c>
      <c r="H27" s="16" t="s">
        <v>111</v>
      </c>
      <c r="I27" s="38">
        <v>4697.8163999999997</v>
      </c>
      <c r="J27" s="36">
        <v>101.03789999999999</v>
      </c>
      <c r="K27" s="37">
        <v>4798.8543</v>
      </c>
      <c r="L27" s="36">
        <v>55862.678999999996</v>
      </c>
      <c r="M27" s="36">
        <v>1317.4748400000001</v>
      </c>
      <c r="N27" s="39">
        <v>57180.153839999999</v>
      </c>
      <c r="O27" s="38">
        <v>5707.6992</v>
      </c>
      <c r="P27" s="36">
        <v>105.4131</v>
      </c>
      <c r="Q27" s="37">
        <v>5813.1122999999998</v>
      </c>
      <c r="R27" s="36">
        <v>65642.189599999998</v>
      </c>
      <c r="S27" s="36">
        <v>1158.5378000000001</v>
      </c>
      <c r="T27" s="39">
        <v>66800.727400000003</v>
      </c>
      <c r="U27" s="28">
        <f t="shared" si="4"/>
        <v>-17.447762018979052</v>
      </c>
      <c r="V27" s="34">
        <f t="shared" si="5"/>
        <v>-14.401899402071482</v>
      </c>
    </row>
    <row r="28" spans="1:22" ht="15" x14ac:dyDescent="0.2">
      <c r="A28" s="32" t="s">
        <v>9</v>
      </c>
      <c r="B28" s="9" t="s">
        <v>39</v>
      </c>
      <c r="C28" s="9" t="s">
        <v>30</v>
      </c>
      <c r="D28" s="9" t="s">
        <v>112</v>
      </c>
      <c r="E28" s="42" t="s">
        <v>113</v>
      </c>
      <c r="F28" s="9" t="s">
        <v>114</v>
      </c>
      <c r="G28" s="9" t="s">
        <v>115</v>
      </c>
      <c r="H28" s="16" t="s">
        <v>113</v>
      </c>
      <c r="I28" s="38">
        <v>392.46570000000003</v>
      </c>
      <c r="J28" s="36">
        <v>67.319041999999996</v>
      </c>
      <c r="K28" s="37">
        <v>459.78474199999999</v>
      </c>
      <c r="L28" s="36">
        <v>5358.7683010000001</v>
      </c>
      <c r="M28" s="36">
        <v>668.45655199999999</v>
      </c>
      <c r="N28" s="39">
        <v>6027.2248529999997</v>
      </c>
      <c r="O28" s="38">
        <v>635.67863799999998</v>
      </c>
      <c r="P28" s="36">
        <v>64.656948</v>
      </c>
      <c r="Q28" s="37">
        <v>700.33558600000003</v>
      </c>
      <c r="R28" s="36">
        <v>6090.9102849999999</v>
      </c>
      <c r="S28" s="36">
        <v>422.47373299999998</v>
      </c>
      <c r="T28" s="39">
        <v>6513.3840179999997</v>
      </c>
      <c r="U28" s="28">
        <f t="shared" si="4"/>
        <v>-34.347939589064381</v>
      </c>
      <c r="V28" s="34">
        <f t="shared" si="5"/>
        <v>-7.4640027926570873</v>
      </c>
    </row>
    <row r="29" spans="1:22" ht="15" x14ac:dyDescent="0.2">
      <c r="A29" s="32" t="s">
        <v>9</v>
      </c>
      <c r="B29" s="9" t="s">
        <v>39</v>
      </c>
      <c r="C29" s="9" t="s">
        <v>30</v>
      </c>
      <c r="D29" s="9" t="s">
        <v>112</v>
      </c>
      <c r="E29" s="42" t="s">
        <v>116</v>
      </c>
      <c r="F29" s="9" t="s">
        <v>69</v>
      </c>
      <c r="G29" s="9" t="s">
        <v>69</v>
      </c>
      <c r="H29" s="16" t="s">
        <v>117</v>
      </c>
      <c r="I29" s="38">
        <v>0</v>
      </c>
      <c r="J29" s="36">
        <v>0</v>
      </c>
      <c r="K29" s="37">
        <v>0</v>
      </c>
      <c r="L29" s="36">
        <v>0</v>
      </c>
      <c r="M29" s="36">
        <v>0</v>
      </c>
      <c r="N29" s="39">
        <v>0</v>
      </c>
      <c r="O29" s="38">
        <v>0</v>
      </c>
      <c r="P29" s="36">
        <v>0</v>
      </c>
      <c r="Q29" s="37">
        <v>0</v>
      </c>
      <c r="R29" s="36">
        <v>997.93033100000002</v>
      </c>
      <c r="S29" s="36">
        <v>127.557001</v>
      </c>
      <c r="T29" s="39">
        <v>1125.4873319999999</v>
      </c>
      <c r="U29" s="27" t="s">
        <v>17</v>
      </c>
      <c r="V29" s="33" t="s">
        <v>17</v>
      </c>
    </row>
    <row r="30" spans="1:22" ht="15" x14ac:dyDescent="0.2">
      <c r="A30" s="32" t="s">
        <v>9</v>
      </c>
      <c r="B30" s="9" t="s">
        <v>39</v>
      </c>
      <c r="C30" s="9" t="s">
        <v>30</v>
      </c>
      <c r="D30" s="9" t="s">
        <v>118</v>
      </c>
      <c r="E30" s="9" t="s">
        <v>119</v>
      </c>
      <c r="F30" s="9" t="s">
        <v>48</v>
      </c>
      <c r="G30" s="9" t="s">
        <v>120</v>
      </c>
      <c r="H30" s="16" t="s">
        <v>121</v>
      </c>
      <c r="I30" s="38">
        <v>1784.48424</v>
      </c>
      <c r="J30" s="36">
        <v>114.31735999999999</v>
      </c>
      <c r="K30" s="37">
        <v>1898.8016</v>
      </c>
      <c r="L30" s="36">
        <v>20533.917979999998</v>
      </c>
      <c r="M30" s="36">
        <v>1145.9060199999999</v>
      </c>
      <c r="N30" s="39">
        <v>21679.824000000001</v>
      </c>
      <c r="O30" s="38">
        <v>1659.6096199999999</v>
      </c>
      <c r="P30" s="36">
        <v>90.317920000000001</v>
      </c>
      <c r="Q30" s="37">
        <v>1749.9275399999999</v>
      </c>
      <c r="R30" s="36">
        <v>17520.762640000001</v>
      </c>
      <c r="S30" s="36">
        <v>1129.8347799999999</v>
      </c>
      <c r="T30" s="39">
        <v>18650.597419999998</v>
      </c>
      <c r="U30" s="28">
        <f t="shared" si="4"/>
        <v>8.507441399545046</v>
      </c>
      <c r="V30" s="34">
        <f t="shared" si="5"/>
        <v>16.241981486081535</v>
      </c>
    </row>
    <row r="31" spans="1:22" ht="15" x14ac:dyDescent="0.2">
      <c r="A31" s="32" t="s">
        <v>9</v>
      </c>
      <c r="B31" s="9" t="s">
        <v>39</v>
      </c>
      <c r="C31" s="9" t="s">
        <v>30</v>
      </c>
      <c r="D31" s="9" t="s">
        <v>122</v>
      </c>
      <c r="E31" s="42" t="s">
        <v>123</v>
      </c>
      <c r="F31" s="9" t="s">
        <v>32</v>
      </c>
      <c r="G31" s="9" t="s">
        <v>124</v>
      </c>
      <c r="H31" s="16" t="s">
        <v>125</v>
      </c>
      <c r="I31" s="38">
        <v>1212.1810720000001</v>
      </c>
      <c r="J31" s="36">
        <v>3.4740549999999999</v>
      </c>
      <c r="K31" s="37">
        <v>1215.655127</v>
      </c>
      <c r="L31" s="36">
        <v>16008.647809</v>
      </c>
      <c r="M31" s="36">
        <v>69.343157000000005</v>
      </c>
      <c r="N31" s="39">
        <v>16077.990965999999</v>
      </c>
      <c r="O31" s="38">
        <v>1954.863104</v>
      </c>
      <c r="P31" s="36">
        <v>9.2211300000000005</v>
      </c>
      <c r="Q31" s="37">
        <v>1964.0842339999999</v>
      </c>
      <c r="R31" s="36">
        <v>18228.644604000001</v>
      </c>
      <c r="S31" s="36">
        <v>64.345523999999997</v>
      </c>
      <c r="T31" s="39">
        <v>18292.990128000001</v>
      </c>
      <c r="U31" s="28">
        <f t="shared" si="4"/>
        <v>-38.10575402236033</v>
      </c>
      <c r="V31" s="34">
        <f t="shared" si="5"/>
        <v>-12.108458740212368</v>
      </c>
    </row>
    <row r="32" spans="1:22" ht="15" x14ac:dyDescent="0.2">
      <c r="A32" s="32" t="s">
        <v>9</v>
      </c>
      <c r="B32" s="9" t="s">
        <v>39</v>
      </c>
      <c r="C32" s="9" t="s">
        <v>30</v>
      </c>
      <c r="D32" s="9" t="s">
        <v>122</v>
      </c>
      <c r="E32" s="9" t="s">
        <v>126</v>
      </c>
      <c r="F32" s="9" t="s">
        <v>32</v>
      </c>
      <c r="G32" s="9" t="s">
        <v>124</v>
      </c>
      <c r="H32" s="16" t="s">
        <v>127</v>
      </c>
      <c r="I32" s="38">
        <v>0</v>
      </c>
      <c r="J32" s="36">
        <v>0</v>
      </c>
      <c r="K32" s="37">
        <v>0</v>
      </c>
      <c r="L32" s="36">
        <v>8992.2057359999999</v>
      </c>
      <c r="M32" s="36">
        <v>42.792873</v>
      </c>
      <c r="N32" s="39">
        <v>9034.9986090000002</v>
      </c>
      <c r="O32" s="38">
        <v>1656.7101439999999</v>
      </c>
      <c r="P32" s="36">
        <v>9.1315200000000001</v>
      </c>
      <c r="Q32" s="37">
        <v>1665.841664</v>
      </c>
      <c r="R32" s="36">
        <v>14064.71566</v>
      </c>
      <c r="S32" s="36">
        <v>46.701824999999999</v>
      </c>
      <c r="T32" s="39">
        <v>14111.417485</v>
      </c>
      <c r="U32" s="27" t="s">
        <v>17</v>
      </c>
      <c r="V32" s="34">
        <f t="shared" si="5"/>
        <v>-35.973840908583966</v>
      </c>
    </row>
    <row r="33" spans="1:22" ht="15" x14ac:dyDescent="0.2">
      <c r="A33" s="32" t="s">
        <v>9</v>
      </c>
      <c r="B33" s="9" t="s">
        <v>39</v>
      </c>
      <c r="C33" s="9" t="s">
        <v>30</v>
      </c>
      <c r="D33" s="9" t="s">
        <v>122</v>
      </c>
      <c r="E33" s="9" t="s">
        <v>128</v>
      </c>
      <c r="F33" s="9" t="s">
        <v>32</v>
      </c>
      <c r="G33" s="9" t="s">
        <v>129</v>
      </c>
      <c r="H33" s="16" t="s">
        <v>130</v>
      </c>
      <c r="I33" s="38">
        <v>0</v>
      </c>
      <c r="J33" s="36">
        <v>0</v>
      </c>
      <c r="K33" s="37">
        <v>0</v>
      </c>
      <c r="L33" s="36">
        <v>49.269924000000003</v>
      </c>
      <c r="M33" s="36">
        <v>7.1234000000000006E-2</v>
      </c>
      <c r="N33" s="39">
        <v>49.341158</v>
      </c>
      <c r="O33" s="38">
        <v>0</v>
      </c>
      <c r="P33" s="36">
        <v>0</v>
      </c>
      <c r="Q33" s="37">
        <v>0</v>
      </c>
      <c r="R33" s="36">
        <v>1568.2852</v>
      </c>
      <c r="S33" s="36">
        <v>5.2739909999999997</v>
      </c>
      <c r="T33" s="39">
        <v>1573.5591910000001</v>
      </c>
      <c r="U33" s="27" t="s">
        <v>17</v>
      </c>
      <c r="V33" s="34">
        <f t="shared" si="5"/>
        <v>-96.864359581628221</v>
      </c>
    </row>
    <row r="34" spans="1:22" ht="15" x14ac:dyDescent="0.2">
      <c r="A34" s="32" t="s">
        <v>9</v>
      </c>
      <c r="B34" s="9" t="s">
        <v>39</v>
      </c>
      <c r="C34" s="9" t="s">
        <v>30</v>
      </c>
      <c r="D34" s="9" t="s">
        <v>131</v>
      </c>
      <c r="E34" s="42" t="s">
        <v>132</v>
      </c>
      <c r="F34" s="9" t="s">
        <v>20</v>
      </c>
      <c r="G34" s="9" t="s">
        <v>133</v>
      </c>
      <c r="H34" s="16" t="s">
        <v>134</v>
      </c>
      <c r="I34" s="38">
        <v>517.97228700000005</v>
      </c>
      <c r="J34" s="36">
        <v>21.34628</v>
      </c>
      <c r="K34" s="37">
        <v>539.31856700000003</v>
      </c>
      <c r="L34" s="36">
        <v>6597.9069380000001</v>
      </c>
      <c r="M34" s="36">
        <v>235.417576</v>
      </c>
      <c r="N34" s="39">
        <v>6833.3245139999999</v>
      </c>
      <c r="O34" s="38">
        <v>764.62531200000001</v>
      </c>
      <c r="P34" s="36">
        <v>22.800059999999998</v>
      </c>
      <c r="Q34" s="37">
        <v>787.42537200000004</v>
      </c>
      <c r="R34" s="36">
        <v>6025.77538</v>
      </c>
      <c r="S34" s="36">
        <v>190.442036</v>
      </c>
      <c r="T34" s="39">
        <v>6216.2174160000004</v>
      </c>
      <c r="U34" s="28">
        <f t="shared" si="4"/>
        <v>-31.50861196786532</v>
      </c>
      <c r="V34" s="34">
        <f t="shared" si="5"/>
        <v>9.9273731387132571</v>
      </c>
    </row>
    <row r="35" spans="1:22" ht="15" x14ac:dyDescent="0.2">
      <c r="A35" s="32" t="s">
        <v>9</v>
      </c>
      <c r="B35" s="9" t="s">
        <v>39</v>
      </c>
      <c r="C35" s="9" t="s">
        <v>30</v>
      </c>
      <c r="D35" s="9" t="s">
        <v>135</v>
      </c>
      <c r="E35" s="9" t="s">
        <v>139</v>
      </c>
      <c r="F35" s="9" t="s">
        <v>43</v>
      </c>
      <c r="G35" s="9" t="s">
        <v>137</v>
      </c>
      <c r="H35" s="16" t="s">
        <v>140</v>
      </c>
      <c r="I35" s="38">
        <v>1293.7860000000001</v>
      </c>
      <c r="J35" s="36">
        <v>57.8568</v>
      </c>
      <c r="K35" s="37">
        <v>1351.6428000000001</v>
      </c>
      <c r="L35" s="36">
        <v>13363.759</v>
      </c>
      <c r="M35" s="36">
        <v>581.44479999999999</v>
      </c>
      <c r="N35" s="39">
        <v>13945.203799999999</v>
      </c>
      <c r="O35" s="38">
        <v>1373.818</v>
      </c>
      <c r="P35" s="36">
        <v>59.482999999999997</v>
      </c>
      <c r="Q35" s="37">
        <v>1433.3009999999999</v>
      </c>
      <c r="R35" s="36">
        <v>13039.848</v>
      </c>
      <c r="S35" s="36">
        <v>703.90660000000003</v>
      </c>
      <c r="T35" s="39">
        <v>13743.7546</v>
      </c>
      <c r="U35" s="28">
        <f t="shared" si="4"/>
        <v>-5.6972122394388762</v>
      </c>
      <c r="V35" s="34">
        <f t="shared" si="5"/>
        <v>1.4657508509355877</v>
      </c>
    </row>
    <row r="36" spans="1:22" ht="15" x14ac:dyDescent="0.2">
      <c r="A36" s="32" t="s">
        <v>9</v>
      </c>
      <c r="B36" s="9" t="s">
        <v>39</v>
      </c>
      <c r="C36" s="9" t="s">
        <v>30</v>
      </c>
      <c r="D36" s="9" t="s">
        <v>135</v>
      </c>
      <c r="E36" s="9" t="s">
        <v>136</v>
      </c>
      <c r="F36" s="9" t="s">
        <v>43</v>
      </c>
      <c r="G36" s="9" t="s">
        <v>137</v>
      </c>
      <c r="H36" s="16" t="s">
        <v>138</v>
      </c>
      <c r="I36" s="38">
        <v>695.05799999999999</v>
      </c>
      <c r="J36" s="36">
        <v>13.777799999999999</v>
      </c>
      <c r="K36" s="37">
        <v>708.83579999999995</v>
      </c>
      <c r="L36" s="36">
        <v>13501.664000000001</v>
      </c>
      <c r="M36" s="36">
        <v>209.209</v>
      </c>
      <c r="N36" s="39">
        <v>13710.873</v>
      </c>
      <c r="O36" s="38">
        <v>1039.9380000000001</v>
      </c>
      <c r="P36" s="36">
        <v>19.836400000000001</v>
      </c>
      <c r="Q36" s="37">
        <v>1059.7744</v>
      </c>
      <c r="R36" s="36">
        <v>12365.037</v>
      </c>
      <c r="S36" s="36">
        <v>185.8896</v>
      </c>
      <c r="T36" s="39">
        <v>12550.926600000001</v>
      </c>
      <c r="U36" s="28">
        <f t="shared" si="4"/>
        <v>-33.114462851716375</v>
      </c>
      <c r="V36" s="34">
        <f t="shared" si="5"/>
        <v>9.2419184413045521</v>
      </c>
    </row>
    <row r="37" spans="1:22" ht="15" x14ac:dyDescent="0.2">
      <c r="A37" s="32" t="s">
        <v>9</v>
      </c>
      <c r="B37" s="9" t="s">
        <v>39</v>
      </c>
      <c r="C37" s="9" t="s">
        <v>30</v>
      </c>
      <c r="D37" s="9" t="s">
        <v>135</v>
      </c>
      <c r="E37" s="9" t="s">
        <v>141</v>
      </c>
      <c r="F37" s="9" t="s">
        <v>43</v>
      </c>
      <c r="G37" s="9" t="s">
        <v>137</v>
      </c>
      <c r="H37" s="16" t="s">
        <v>140</v>
      </c>
      <c r="I37" s="38">
        <v>302.822</v>
      </c>
      <c r="J37" s="36">
        <v>13.605</v>
      </c>
      <c r="K37" s="37">
        <v>316.42700000000002</v>
      </c>
      <c r="L37" s="36">
        <v>4256.4269999999997</v>
      </c>
      <c r="M37" s="36">
        <v>190.7647</v>
      </c>
      <c r="N37" s="39">
        <v>4447.1917000000003</v>
      </c>
      <c r="O37" s="38">
        <v>437.97199999999998</v>
      </c>
      <c r="P37" s="36">
        <v>19.0364</v>
      </c>
      <c r="Q37" s="37">
        <v>457.00839999999999</v>
      </c>
      <c r="R37" s="36">
        <v>4066.145</v>
      </c>
      <c r="S37" s="36">
        <v>227.7071</v>
      </c>
      <c r="T37" s="39">
        <v>4293.8521000000001</v>
      </c>
      <c r="U37" s="28">
        <f t="shared" si="4"/>
        <v>-30.761228896449168</v>
      </c>
      <c r="V37" s="34">
        <f t="shared" si="5"/>
        <v>3.571143030287427</v>
      </c>
    </row>
    <row r="38" spans="1:22" ht="15" x14ac:dyDescent="0.2">
      <c r="A38" s="32" t="s">
        <v>9</v>
      </c>
      <c r="B38" s="9" t="s">
        <v>39</v>
      </c>
      <c r="C38" s="9" t="s">
        <v>40</v>
      </c>
      <c r="D38" s="9" t="s">
        <v>142</v>
      </c>
      <c r="E38" s="9" t="s">
        <v>143</v>
      </c>
      <c r="F38" s="9" t="s">
        <v>43</v>
      </c>
      <c r="G38" s="9" t="s">
        <v>144</v>
      </c>
      <c r="H38" s="16" t="s">
        <v>145</v>
      </c>
      <c r="I38" s="38">
        <v>0</v>
      </c>
      <c r="J38" s="36">
        <v>0</v>
      </c>
      <c r="K38" s="37">
        <v>0</v>
      </c>
      <c r="L38" s="36">
        <v>0</v>
      </c>
      <c r="M38" s="36">
        <v>0</v>
      </c>
      <c r="N38" s="39">
        <v>0</v>
      </c>
      <c r="O38" s="38">
        <v>0</v>
      </c>
      <c r="P38" s="36">
        <v>0</v>
      </c>
      <c r="Q38" s="37">
        <v>0</v>
      </c>
      <c r="R38" s="36">
        <v>8.6489600000000006</v>
      </c>
      <c r="S38" s="36">
        <v>0</v>
      </c>
      <c r="T38" s="39">
        <v>8.6489600000000006</v>
      </c>
      <c r="U38" s="27" t="s">
        <v>17</v>
      </c>
      <c r="V38" s="33" t="s">
        <v>17</v>
      </c>
    </row>
    <row r="39" spans="1:22" ht="15" x14ac:dyDescent="0.2">
      <c r="A39" s="32" t="s">
        <v>9</v>
      </c>
      <c r="B39" s="9" t="s">
        <v>39</v>
      </c>
      <c r="C39" s="9" t="s">
        <v>30</v>
      </c>
      <c r="D39" s="9" t="s">
        <v>146</v>
      </c>
      <c r="E39" s="9" t="s">
        <v>147</v>
      </c>
      <c r="F39" s="9" t="s">
        <v>148</v>
      </c>
      <c r="G39" s="9" t="s">
        <v>149</v>
      </c>
      <c r="H39" s="16" t="s">
        <v>150</v>
      </c>
      <c r="I39" s="38">
        <v>183.263283</v>
      </c>
      <c r="J39" s="36">
        <v>51.400813999999997</v>
      </c>
      <c r="K39" s="37">
        <v>234.664097</v>
      </c>
      <c r="L39" s="36">
        <v>1892.009487</v>
      </c>
      <c r="M39" s="36">
        <v>498.56700699999999</v>
      </c>
      <c r="N39" s="39">
        <v>2390.5764939999999</v>
      </c>
      <c r="O39" s="38">
        <v>165.134232</v>
      </c>
      <c r="P39" s="36">
        <v>35.788836000000003</v>
      </c>
      <c r="Q39" s="37">
        <v>200.923068</v>
      </c>
      <c r="R39" s="36">
        <v>1736.3855530000001</v>
      </c>
      <c r="S39" s="36">
        <v>439.202856</v>
      </c>
      <c r="T39" s="39">
        <v>2175.588409</v>
      </c>
      <c r="U39" s="28">
        <f t="shared" si="4"/>
        <v>16.793009053594577</v>
      </c>
      <c r="V39" s="34">
        <f t="shared" si="5"/>
        <v>9.8818362936038184</v>
      </c>
    </row>
    <row r="40" spans="1:22" ht="15" x14ac:dyDescent="0.2">
      <c r="A40" s="32" t="s">
        <v>9</v>
      </c>
      <c r="B40" s="9" t="s">
        <v>39</v>
      </c>
      <c r="C40" s="9" t="s">
        <v>30</v>
      </c>
      <c r="D40" s="9" t="s">
        <v>146</v>
      </c>
      <c r="E40" s="9" t="s">
        <v>151</v>
      </c>
      <c r="F40" s="9" t="s">
        <v>148</v>
      </c>
      <c r="G40" s="9" t="s">
        <v>149</v>
      </c>
      <c r="H40" s="16" t="s">
        <v>152</v>
      </c>
      <c r="I40" s="38">
        <v>0</v>
      </c>
      <c r="J40" s="36">
        <v>0</v>
      </c>
      <c r="K40" s="37">
        <v>0</v>
      </c>
      <c r="L40" s="36">
        <v>0</v>
      </c>
      <c r="M40" s="36">
        <v>0</v>
      </c>
      <c r="N40" s="39">
        <v>0</v>
      </c>
      <c r="O40" s="38">
        <v>0</v>
      </c>
      <c r="P40" s="36">
        <v>0</v>
      </c>
      <c r="Q40" s="37">
        <v>0</v>
      </c>
      <c r="R40" s="36">
        <v>0</v>
      </c>
      <c r="S40" s="36">
        <v>10.301753</v>
      </c>
      <c r="T40" s="39">
        <v>10.301753</v>
      </c>
      <c r="U40" s="27" t="s">
        <v>17</v>
      </c>
      <c r="V40" s="33" t="s">
        <v>17</v>
      </c>
    </row>
    <row r="41" spans="1:22" ht="15" x14ac:dyDescent="0.2">
      <c r="A41" s="32" t="s">
        <v>9</v>
      </c>
      <c r="B41" s="9" t="s">
        <v>39</v>
      </c>
      <c r="C41" s="9" t="s">
        <v>40</v>
      </c>
      <c r="D41" s="9" t="s">
        <v>153</v>
      </c>
      <c r="E41" s="9" t="s">
        <v>154</v>
      </c>
      <c r="F41" s="9" t="s">
        <v>43</v>
      </c>
      <c r="G41" s="9" t="s">
        <v>144</v>
      </c>
      <c r="H41" s="16" t="s">
        <v>145</v>
      </c>
      <c r="I41" s="38">
        <v>7.2389999999999999</v>
      </c>
      <c r="J41" s="36">
        <v>0.29599999999999999</v>
      </c>
      <c r="K41" s="37">
        <v>7.5350000000000001</v>
      </c>
      <c r="L41" s="36">
        <v>162.5326</v>
      </c>
      <c r="M41" s="36">
        <v>8.6565999999999992</v>
      </c>
      <c r="N41" s="39">
        <v>171.1892</v>
      </c>
      <c r="O41" s="38">
        <v>19.14</v>
      </c>
      <c r="P41" s="36">
        <v>1.1499999999999999</v>
      </c>
      <c r="Q41" s="37">
        <v>20.29</v>
      </c>
      <c r="R41" s="36">
        <v>207.64</v>
      </c>
      <c r="S41" s="36">
        <v>12.535</v>
      </c>
      <c r="T41" s="39">
        <v>220.17500000000001</v>
      </c>
      <c r="U41" s="28">
        <f t="shared" si="4"/>
        <v>-62.863479546574666</v>
      </c>
      <c r="V41" s="34">
        <f t="shared" si="5"/>
        <v>-22.248574997161352</v>
      </c>
    </row>
    <row r="42" spans="1:22" ht="15" x14ac:dyDescent="0.2">
      <c r="A42" s="32" t="s">
        <v>9</v>
      </c>
      <c r="B42" s="9" t="s">
        <v>39</v>
      </c>
      <c r="C42" s="9" t="s">
        <v>30</v>
      </c>
      <c r="D42" s="9" t="s">
        <v>155</v>
      </c>
      <c r="E42" s="42" t="s">
        <v>156</v>
      </c>
      <c r="F42" s="9" t="s">
        <v>57</v>
      </c>
      <c r="G42" s="9" t="s">
        <v>58</v>
      </c>
      <c r="H42" s="16" t="s">
        <v>58</v>
      </c>
      <c r="I42" s="38">
        <v>0</v>
      </c>
      <c r="J42" s="36">
        <v>0</v>
      </c>
      <c r="K42" s="37">
        <v>0</v>
      </c>
      <c r="L42" s="36">
        <v>376.16718600000002</v>
      </c>
      <c r="M42" s="36">
        <v>626.25753199999997</v>
      </c>
      <c r="N42" s="39">
        <v>1002.424718</v>
      </c>
      <c r="O42" s="38">
        <v>0</v>
      </c>
      <c r="P42" s="36">
        <v>64.483418999999998</v>
      </c>
      <c r="Q42" s="37">
        <v>64.483418999999998</v>
      </c>
      <c r="R42" s="36">
        <v>0</v>
      </c>
      <c r="S42" s="36">
        <v>1048.883724</v>
      </c>
      <c r="T42" s="39">
        <v>1048.883724</v>
      </c>
      <c r="U42" s="27" t="s">
        <v>17</v>
      </c>
      <c r="V42" s="34">
        <f t="shared" si="5"/>
        <v>-4.4293761965172873</v>
      </c>
    </row>
    <row r="43" spans="1:22" ht="15" x14ac:dyDescent="0.2">
      <c r="A43" s="32" t="s">
        <v>9</v>
      </c>
      <c r="B43" s="9" t="s">
        <v>39</v>
      </c>
      <c r="C43" s="9" t="s">
        <v>40</v>
      </c>
      <c r="D43" s="9" t="s">
        <v>157</v>
      </c>
      <c r="E43" s="9" t="s">
        <v>158</v>
      </c>
      <c r="F43" s="9" t="s">
        <v>43</v>
      </c>
      <c r="G43" s="9" t="s">
        <v>101</v>
      </c>
      <c r="H43" s="16" t="s">
        <v>159</v>
      </c>
      <c r="I43" s="38">
        <v>0</v>
      </c>
      <c r="J43" s="36">
        <v>0</v>
      </c>
      <c r="K43" s="37">
        <v>0</v>
      </c>
      <c r="L43" s="36">
        <v>1524.1400369999999</v>
      </c>
      <c r="M43" s="36">
        <v>157.93190300000001</v>
      </c>
      <c r="N43" s="39">
        <v>1682.07194</v>
      </c>
      <c r="O43" s="38">
        <v>148.368495</v>
      </c>
      <c r="P43" s="36">
        <v>13.672931999999999</v>
      </c>
      <c r="Q43" s="37">
        <v>162.041427</v>
      </c>
      <c r="R43" s="36">
        <v>1429.5292509999999</v>
      </c>
      <c r="S43" s="36">
        <v>210.420422</v>
      </c>
      <c r="T43" s="39">
        <v>1639.949674</v>
      </c>
      <c r="U43" s="27" t="s">
        <v>17</v>
      </c>
      <c r="V43" s="34">
        <f t="shared" si="5"/>
        <v>2.5685096724498591</v>
      </c>
    </row>
    <row r="44" spans="1:22" ht="15" x14ac:dyDescent="0.2">
      <c r="A44" s="32" t="s">
        <v>9</v>
      </c>
      <c r="B44" s="9" t="s">
        <v>39</v>
      </c>
      <c r="C44" s="9" t="s">
        <v>30</v>
      </c>
      <c r="D44" s="9" t="s">
        <v>160</v>
      </c>
      <c r="E44" s="42" t="s">
        <v>161</v>
      </c>
      <c r="F44" s="9" t="s">
        <v>43</v>
      </c>
      <c r="G44" s="9" t="s">
        <v>162</v>
      </c>
      <c r="H44" s="16" t="s">
        <v>163</v>
      </c>
      <c r="I44" s="38">
        <v>0</v>
      </c>
      <c r="J44" s="36">
        <v>0</v>
      </c>
      <c r="K44" s="37">
        <v>0</v>
      </c>
      <c r="L44" s="36">
        <v>0</v>
      </c>
      <c r="M44" s="36">
        <v>0</v>
      </c>
      <c r="N44" s="39">
        <v>0</v>
      </c>
      <c r="O44" s="38">
        <v>0</v>
      </c>
      <c r="P44" s="36">
        <v>0</v>
      </c>
      <c r="Q44" s="37">
        <v>0</v>
      </c>
      <c r="R44" s="36">
        <v>0</v>
      </c>
      <c r="S44" s="36">
        <v>0.67500000000000004</v>
      </c>
      <c r="T44" s="39">
        <v>0.67500000000000004</v>
      </c>
      <c r="U44" s="27" t="s">
        <v>17</v>
      </c>
      <c r="V44" s="33" t="s">
        <v>17</v>
      </c>
    </row>
    <row r="45" spans="1:22" ht="15" x14ac:dyDescent="0.2">
      <c r="A45" s="32" t="s">
        <v>9</v>
      </c>
      <c r="B45" s="9" t="s">
        <v>39</v>
      </c>
      <c r="C45" s="9" t="s">
        <v>30</v>
      </c>
      <c r="D45" s="9" t="s">
        <v>164</v>
      </c>
      <c r="E45" s="42" t="s">
        <v>165</v>
      </c>
      <c r="F45" s="9" t="s">
        <v>69</v>
      </c>
      <c r="G45" s="9" t="s">
        <v>69</v>
      </c>
      <c r="H45" s="16" t="s">
        <v>166</v>
      </c>
      <c r="I45" s="38">
        <v>1135.871641</v>
      </c>
      <c r="J45" s="36">
        <v>116.60461599999999</v>
      </c>
      <c r="K45" s="37">
        <v>1252.476257</v>
      </c>
      <c r="L45" s="36">
        <v>17494.577766999999</v>
      </c>
      <c r="M45" s="36">
        <v>1121.671235</v>
      </c>
      <c r="N45" s="39">
        <v>18616.249002</v>
      </c>
      <c r="O45" s="38">
        <v>1042.2665119999999</v>
      </c>
      <c r="P45" s="36">
        <v>231.463381</v>
      </c>
      <c r="Q45" s="37">
        <v>1273.7298929999999</v>
      </c>
      <c r="R45" s="36">
        <v>44008.067636</v>
      </c>
      <c r="S45" s="36">
        <v>3562.5679890000001</v>
      </c>
      <c r="T45" s="39">
        <v>47570.635625000003</v>
      </c>
      <c r="U45" s="28">
        <f t="shared" si="4"/>
        <v>-1.6686140536390726</v>
      </c>
      <c r="V45" s="34">
        <f t="shared" si="5"/>
        <v>-60.866091534382363</v>
      </c>
    </row>
    <row r="46" spans="1:22" ht="15" x14ac:dyDescent="0.2">
      <c r="A46" s="32" t="s">
        <v>9</v>
      </c>
      <c r="B46" s="9" t="s">
        <v>39</v>
      </c>
      <c r="C46" s="9" t="s">
        <v>30</v>
      </c>
      <c r="D46" s="9" t="s">
        <v>167</v>
      </c>
      <c r="E46" s="9" t="s">
        <v>168</v>
      </c>
      <c r="F46" s="9" t="s">
        <v>69</v>
      </c>
      <c r="G46" s="9" t="s">
        <v>69</v>
      </c>
      <c r="H46" s="16" t="s">
        <v>117</v>
      </c>
      <c r="I46" s="38">
        <v>8917.7813380000007</v>
      </c>
      <c r="J46" s="36">
        <v>301.31868900000001</v>
      </c>
      <c r="K46" s="37">
        <v>9219.1000270000004</v>
      </c>
      <c r="L46" s="36">
        <v>92101.491804000005</v>
      </c>
      <c r="M46" s="36">
        <v>2609.4083700000001</v>
      </c>
      <c r="N46" s="39">
        <v>94710.900173000002</v>
      </c>
      <c r="O46" s="38">
        <v>7296.6360809999996</v>
      </c>
      <c r="P46" s="36">
        <v>218.06118000000001</v>
      </c>
      <c r="Q46" s="37">
        <v>7514.6972610000003</v>
      </c>
      <c r="R46" s="36">
        <v>89745.543158</v>
      </c>
      <c r="S46" s="36">
        <v>2066.1196490000002</v>
      </c>
      <c r="T46" s="39">
        <v>91811.662807000001</v>
      </c>
      <c r="U46" s="28">
        <f t="shared" si="4"/>
        <v>22.680923885590975</v>
      </c>
      <c r="V46" s="34">
        <f t="shared" si="5"/>
        <v>3.1578094518281086</v>
      </c>
    </row>
    <row r="47" spans="1:22" ht="15" x14ac:dyDescent="0.2">
      <c r="A47" s="32" t="s">
        <v>9</v>
      </c>
      <c r="B47" s="9" t="s">
        <v>39</v>
      </c>
      <c r="C47" s="9" t="s">
        <v>30</v>
      </c>
      <c r="D47" s="9" t="s">
        <v>169</v>
      </c>
      <c r="E47" s="9" t="s">
        <v>170</v>
      </c>
      <c r="F47" s="9" t="s">
        <v>20</v>
      </c>
      <c r="G47" s="9" t="s">
        <v>67</v>
      </c>
      <c r="H47" s="16" t="s">
        <v>67</v>
      </c>
      <c r="I47" s="38">
        <v>6190.6983</v>
      </c>
      <c r="J47" s="36">
        <v>108.3965</v>
      </c>
      <c r="K47" s="37">
        <v>6299.0947999999999</v>
      </c>
      <c r="L47" s="36">
        <v>74045.406300000002</v>
      </c>
      <c r="M47" s="36">
        <v>1176.8425</v>
      </c>
      <c r="N47" s="39">
        <v>75222.248800000001</v>
      </c>
      <c r="O47" s="38">
        <v>6669.0474000000004</v>
      </c>
      <c r="P47" s="36">
        <v>95.734800000000007</v>
      </c>
      <c r="Q47" s="37">
        <v>6764.7821999999996</v>
      </c>
      <c r="R47" s="36">
        <v>79053.729990000007</v>
      </c>
      <c r="S47" s="36">
        <v>992.85783000000004</v>
      </c>
      <c r="T47" s="39">
        <v>80046.587820000001</v>
      </c>
      <c r="U47" s="28">
        <f t="shared" si="4"/>
        <v>-6.8839969452379357</v>
      </c>
      <c r="V47" s="34">
        <f t="shared" si="5"/>
        <v>-6.0269140151838148</v>
      </c>
    </row>
    <row r="48" spans="1:22" ht="15" x14ac:dyDescent="0.2">
      <c r="A48" s="32" t="s">
        <v>9</v>
      </c>
      <c r="B48" s="9" t="s">
        <v>39</v>
      </c>
      <c r="C48" s="9" t="s">
        <v>30</v>
      </c>
      <c r="D48" s="9" t="s">
        <v>169</v>
      </c>
      <c r="E48" s="42" t="s">
        <v>171</v>
      </c>
      <c r="F48" s="9" t="s">
        <v>20</v>
      </c>
      <c r="G48" s="9" t="s">
        <v>172</v>
      </c>
      <c r="H48" s="16" t="s">
        <v>173</v>
      </c>
      <c r="I48" s="38">
        <v>1715.8679999999999</v>
      </c>
      <c r="J48" s="36">
        <v>185.94470000000001</v>
      </c>
      <c r="K48" s="37">
        <v>1901.8126999999999</v>
      </c>
      <c r="L48" s="36">
        <v>21498.126400000001</v>
      </c>
      <c r="M48" s="36">
        <v>1691.4114999999999</v>
      </c>
      <c r="N48" s="39">
        <v>23189.537899999999</v>
      </c>
      <c r="O48" s="38">
        <v>1910.7737999999999</v>
      </c>
      <c r="P48" s="36">
        <v>156.40039999999999</v>
      </c>
      <c r="Q48" s="37">
        <v>2067.1741999999999</v>
      </c>
      <c r="R48" s="36">
        <v>20480.8285</v>
      </c>
      <c r="S48" s="36">
        <v>1620.0751</v>
      </c>
      <c r="T48" s="39">
        <v>22100.903600000001</v>
      </c>
      <c r="U48" s="28">
        <f t="shared" si="4"/>
        <v>-7.9993984058044028</v>
      </c>
      <c r="V48" s="34">
        <f t="shared" si="5"/>
        <v>4.9257456604624883</v>
      </c>
    </row>
    <row r="49" spans="1:22" ht="15" x14ac:dyDescent="0.2">
      <c r="A49" s="32" t="s">
        <v>9</v>
      </c>
      <c r="B49" s="9" t="s">
        <v>39</v>
      </c>
      <c r="C49" s="9" t="s">
        <v>30</v>
      </c>
      <c r="D49" s="9" t="s">
        <v>169</v>
      </c>
      <c r="E49" s="9" t="s">
        <v>174</v>
      </c>
      <c r="F49" s="9" t="s">
        <v>20</v>
      </c>
      <c r="G49" s="9" t="s">
        <v>172</v>
      </c>
      <c r="H49" s="16" t="s">
        <v>173</v>
      </c>
      <c r="I49" s="38">
        <v>20.512799999999999</v>
      </c>
      <c r="J49" s="36">
        <v>2.2805</v>
      </c>
      <c r="K49" s="37">
        <v>22.793299999999999</v>
      </c>
      <c r="L49" s="36">
        <v>623.03949999999998</v>
      </c>
      <c r="M49" s="36">
        <v>48.232700000000001</v>
      </c>
      <c r="N49" s="39">
        <v>671.2722</v>
      </c>
      <c r="O49" s="38">
        <v>111.0915</v>
      </c>
      <c r="P49" s="36">
        <v>9.0896000000000008</v>
      </c>
      <c r="Q49" s="37">
        <v>120.1811</v>
      </c>
      <c r="R49" s="36">
        <v>619.89949999999999</v>
      </c>
      <c r="S49" s="36">
        <v>50.950899999999997</v>
      </c>
      <c r="T49" s="39">
        <v>670.85040000000004</v>
      </c>
      <c r="U49" s="28">
        <f t="shared" si="4"/>
        <v>-81.034205877629688</v>
      </c>
      <c r="V49" s="34">
        <f t="shared" si="5"/>
        <v>6.2875419020391732E-2</v>
      </c>
    </row>
    <row r="50" spans="1:22" ht="15" x14ac:dyDescent="0.2">
      <c r="A50" s="32" t="s">
        <v>9</v>
      </c>
      <c r="B50" s="9" t="s">
        <v>39</v>
      </c>
      <c r="C50" s="9" t="s">
        <v>30</v>
      </c>
      <c r="D50" s="9" t="s">
        <v>175</v>
      </c>
      <c r="E50" s="9" t="s">
        <v>176</v>
      </c>
      <c r="F50" s="9" t="s">
        <v>43</v>
      </c>
      <c r="G50" s="9" t="s">
        <v>137</v>
      </c>
      <c r="H50" s="16" t="s">
        <v>177</v>
      </c>
      <c r="I50" s="38">
        <v>0</v>
      </c>
      <c r="J50" s="36">
        <v>0</v>
      </c>
      <c r="K50" s="37">
        <v>0</v>
      </c>
      <c r="L50" s="36">
        <v>4533.560727</v>
      </c>
      <c r="M50" s="36">
        <v>373.60150299999998</v>
      </c>
      <c r="N50" s="39">
        <v>4907.1622299999999</v>
      </c>
      <c r="O50" s="38">
        <v>519.31511999999998</v>
      </c>
      <c r="P50" s="36">
        <v>49.837890999999999</v>
      </c>
      <c r="Q50" s="37">
        <v>569.15301099999999</v>
      </c>
      <c r="R50" s="36">
        <v>2727.3576629999998</v>
      </c>
      <c r="S50" s="36">
        <v>361.49589300000002</v>
      </c>
      <c r="T50" s="39">
        <v>3088.853556</v>
      </c>
      <c r="U50" s="27" t="s">
        <v>17</v>
      </c>
      <c r="V50" s="34">
        <f t="shared" si="5"/>
        <v>58.866781510829249</v>
      </c>
    </row>
    <row r="51" spans="1:22" ht="15" x14ac:dyDescent="0.2">
      <c r="A51" s="32" t="s">
        <v>9</v>
      </c>
      <c r="B51" s="9" t="s">
        <v>39</v>
      </c>
      <c r="C51" s="9" t="s">
        <v>30</v>
      </c>
      <c r="D51" s="9" t="s">
        <v>238</v>
      </c>
      <c r="E51" s="9" t="s">
        <v>104</v>
      </c>
      <c r="F51" s="9" t="s">
        <v>43</v>
      </c>
      <c r="G51" s="9" t="s">
        <v>78</v>
      </c>
      <c r="H51" s="16" t="s">
        <v>79</v>
      </c>
      <c r="I51" s="38">
        <v>103.303248</v>
      </c>
      <c r="J51" s="36">
        <v>0</v>
      </c>
      <c r="K51" s="37">
        <v>103.303248</v>
      </c>
      <c r="L51" s="36">
        <v>103.303248</v>
      </c>
      <c r="M51" s="36">
        <v>0</v>
      </c>
      <c r="N51" s="39">
        <v>103.303248</v>
      </c>
      <c r="O51" s="38">
        <v>0</v>
      </c>
      <c r="P51" s="36">
        <v>0</v>
      </c>
      <c r="Q51" s="37">
        <v>0</v>
      </c>
      <c r="R51" s="36">
        <v>0</v>
      </c>
      <c r="S51" s="36">
        <v>0</v>
      </c>
      <c r="T51" s="39">
        <v>0</v>
      </c>
      <c r="U51" s="27" t="s">
        <v>17</v>
      </c>
      <c r="V51" s="33" t="s">
        <v>17</v>
      </c>
    </row>
    <row r="52" spans="1:22" ht="15" x14ac:dyDescent="0.2">
      <c r="A52" s="32" t="s">
        <v>9</v>
      </c>
      <c r="B52" s="9" t="s">
        <v>39</v>
      </c>
      <c r="C52" s="9" t="s">
        <v>30</v>
      </c>
      <c r="D52" s="9" t="s">
        <v>178</v>
      </c>
      <c r="E52" s="9" t="s">
        <v>179</v>
      </c>
      <c r="F52" s="9" t="s">
        <v>53</v>
      </c>
      <c r="G52" s="9" t="s">
        <v>54</v>
      </c>
      <c r="H52" s="16" t="s">
        <v>54</v>
      </c>
      <c r="I52" s="38">
        <v>992.41849100000002</v>
      </c>
      <c r="J52" s="36">
        <v>51.613622999999997</v>
      </c>
      <c r="K52" s="37">
        <v>1044.0321140000001</v>
      </c>
      <c r="L52" s="36">
        <v>10387.538415000001</v>
      </c>
      <c r="M52" s="36">
        <v>724.38590099999999</v>
      </c>
      <c r="N52" s="39">
        <v>11111.924316000001</v>
      </c>
      <c r="O52" s="38">
        <v>1021.699305</v>
      </c>
      <c r="P52" s="36">
        <v>74.835989999999995</v>
      </c>
      <c r="Q52" s="37">
        <v>1096.5352949999999</v>
      </c>
      <c r="R52" s="36">
        <v>9283.0140179999999</v>
      </c>
      <c r="S52" s="36">
        <v>578.53286600000001</v>
      </c>
      <c r="T52" s="39">
        <v>9861.5468839999994</v>
      </c>
      <c r="U52" s="28">
        <f t="shared" si="4"/>
        <v>-4.7880976781508711</v>
      </c>
      <c r="V52" s="34">
        <f t="shared" si="5"/>
        <v>12.679323504801188</v>
      </c>
    </row>
    <row r="53" spans="1:22" ht="15" x14ac:dyDescent="0.2">
      <c r="A53" s="32" t="s">
        <v>9</v>
      </c>
      <c r="B53" s="9" t="s">
        <v>39</v>
      </c>
      <c r="C53" s="9" t="s">
        <v>30</v>
      </c>
      <c r="D53" s="9" t="s">
        <v>180</v>
      </c>
      <c r="E53" s="9" t="s">
        <v>181</v>
      </c>
      <c r="F53" s="9" t="s">
        <v>20</v>
      </c>
      <c r="G53" s="9" t="s">
        <v>182</v>
      </c>
      <c r="H53" s="16" t="s">
        <v>182</v>
      </c>
      <c r="I53" s="38">
        <v>1306.159204</v>
      </c>
      <c r="J53" s="36">
        <v>50.528725999999999</v>
      </c>
      <c r="K53" s="37">
        <v>1356.6879309999999</v>
      </c>
      <c r="L53" s="36">
        <v>16935.445221000002</v>
      </c>
      <c r="M53" s="36">
        <v>536.60537499999998</v>
      </c>
      <c r="N53" s="39">
        <v>17472.050596000001</v>
      </c>
      <c r="O53" s="38">
        <v>2101.4830200000001</v>
      </c>
      <c r="P53" s="36">
        <v>60.122539000000003</v>
      </c>
      <c r="Q53" s="37">
        <v>2161.6055590000001</v>
      </c>
      <c r="R53" s="36">
        <v>20415.971618</v>
      </c>
      <c r="S53" s="36">
        <v>368.96500200000003</v>
      </c>
      <c r="T53" s="39">
        <v>20784.93662</v>
      </c>
      <c r="U53" s="28">
        <f t="shared" si="4"/>
        <v>-37.237026184017139</v>
      </c>
      <c r="V53" s="34">
        <f t="shared" si="5"/>
        <v>-15.938879605782507</v>
      </c>
    </row>
    <row r="54" spans="1:22" ht="15" x14ac:dyDescent="0.2">
      <c r="A54" s="32" t="s">
        <v>9</v>
      </c>
      <c r="B54" s="9" t="s">
        <v>39</v>
      </c>
      <c r="C54" s="9" t="s">
        <v>40</v>
      </c>
      <c r="D54" s="9" t="s">
        <v>183</v>
      </c>
      <c r="E54" s="9" t="s">
        <v>184</v>
      </c>
      <c r="F54" s="9" t="s">
        <v>43</v>
      </c>
      <c r="G54" s="9" t="s">
        <v>44</v>
      </c>
      <c r="H54" s="16" t="s">
        <v>45</v>
      </c>
      <c r="I54" s="38">
        <v>357.657692</v>
      </c>
      <c r="J54" s="36">
        <v>29.474001999999999</v>
      </c>
      <c r="K54" s="37">
        <v>387.13169399999998</v>
      </c>
      <c r="L54" s="36">
        <v>1930.9650160000001</v>
      </c>
      <c r="M54" s="36">
        <v>148.956919</v>
      </c>
      <c r="N54" s="39">
        <v>2079.9219349999998</v>
      </c>
      <c r="O54" s="38">
        <v>142.53614999999999</v>
      </c>
      <c r="P54" s="36">
        <v>8.9548799999999993</v>
      </c>
      <c r="Q54" s="37">
        <v>151.49102999999999</v>
      </c>
      <c r="R54" s="36">
        <v>1709.445903</v>
      </c>
      <c r="S54" s="36">
        <v>142.22501600000001</v>
      </c>
      <c r="T54" s="39">
        <v>1851.6709189999999</v>
      </c>
      <c r="U54" s="27" t="s">
        <v>17</v>
      </c>
      <c r="V54" s="34">
        <f t="shared" si="5"/>
        <v>12.32675923447928</v>
      </c>
    </row>
    <row r="55" spans="1:22" ht="15" x14ac:dyDescent="0.2">
      <c r="A55" s="32" t="s">
        <v>9</v>
      </c>
      <c r="B55" s="9" t="s">
        <v>39</v>
      </c>
      <c r="C55" s="9" t="s">
        <v>40</v>
      </c>
      <c r="D55" s="9" t="s">
        <v>185</v>
      </c>
      <c r="E55" s="9" t="s">
        <v>186</v>
      </c>
      <c r="F55" s="9" t="s">
        <v>43</v>
      </c>
      <c r="G55" s="9" t="s">
        <v>101</v>
      </c>
      <c r="H55" s="16" t="s">
        <v>187</v>
      </c>
      <c r="I55" s="38">
        <v>0</v>
      </c>
      <c r="J55" s="36">
        <v>0</v>
      </c>
      <c r="K55" s="37">
        <v>0</v>
      </c>
      <c r="L55" s="36">
        <v>0</v>
      </c>
      <c r="M55" s="36">
        <v>75.132729999999995</v>
      </c>
      <c r="N55" s="39">
        <v>75.132729999999995</v>
      </c>
      <c r="O55" s="38">
        <v>82.541700000000006</v>
      </c>
      <c r="P55" s="36">
        <v>27.5139</v>
      </c>
      <c r="Q55" s="37">
        <v>110.0556</v>
      </c>
      <c r="R55" s="36">
        <v>82.541700000000006</v>
      </c>
      <c r="S55" s="36">
        <v>104.76786</v>
      </c>
      <c r="T55" s="39">
        <v>187.30956</v>
      </c>
      <c r="U55" s="27" t="s">
        <v>17</v>
      </c>
      <c r="V55" s="34">
        <f t="shared" si="5"/>
        <v>-59.888470188067288</v>
      </c>
    </row>
    <row r="56" spans="1:22" ht="15" x14ac:dyDescent="0.2">
      <c r="A56" s="32" t="s">
        <v>9</v>
      </c>
      <c r="B56" s="9" t="s">
        <v>39</v>
      </c>
      <c r="C56" s="9" t="s">
        <v>40</v>
      </c>
      <c r="D56" s="9" t="s">
        <v>239</v>
      </c>
      <c r="E56" s="9" t="s">
        <v>240</v>
      </c>
      <c r="F56" s="9" t="s">
        <v>43</v>
      </c>
      <c r="G56" s="9" t="s">
        <v>101</v>
      </c>
      <c r="H56" s="16" t="s">
        <v>159</v>
      </c>
      <c r="I56" s="38">
        <v>158.6</v>
      </c>
      <c r="J56" s="36">
        <v>14.896000000000001</v>
      </c>
      <c r="K56" s="37">
        <v>173.49600000000001</v>
      </c>
      <c r="L56" s="36">
        <v>158.6</v>
      </c>
      <c r="M56" s="36">
        <v>14.896000000000001</v>
      </c>
      <c r="N56" s="39">
        <v>173.49600000000001</v>
      </c>
      <c r="O56" s="38">
        <v>0</v>
      </c>
      <c r="P56" s="36">
        <v>0</v>
      </c>
      <c r="Q56" s="37">
        <v>0</v>
      </c>
      <c r="R56" s="36">
        <v>0</v>
      </c>
      <c r="S56" s="36">
        <v>0</v>
      </c>
      <c r="T56" s="39">
        <v>0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39</v>
      </c>
      <c r="C57" s="9" t="s">
        <v>40</v>
      </c>
      <c r="D57" s="9" t="s">
        <v>188</v>
      </c>
      <c r="E57" s="42" t="s">
        <v>189</v>
      </c>
      <c r="F57" s="9" t="s">
        <v>43</v>
      </c>
      <c r="G57" s="9" t="s">
        <v>190</v>
      </c>
      <c r="H57" s="16" t="s">
        <v>191</v>
      </c>
      <c r="I57" s="38">
        <v>0</v>
      </c>
      <c r="J57" s="36">
        <v>0</v>
      </c>
      <c r="K57" s="37">
        <v>0</v>
      </c>
      <c r="L57" s="36">
        <v>1070.283549</v>
      </c>
      <c r="M57" s="36">
        <v>181.90331800000001</v>
      </c>
      <c r="N57" s="39">
        <v>1252.1868669999999</v>
      </c>
      <c r="O57" s="38">
        <v>0</v>
      </c>
      <c r="P57" s="36">
        <v>0</v>
      </c>
      <c r="Q57" s="37">
        <v>0</v>
      </c>
      <c r="R57" s="36">
        <v>0</v>
      </c>
      <c r="S57" s="36">
        <v>0</v>
      </c>
      <c r="T57" s="39">
        <v>0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39</v>
      </c>
      <c r="C58" s="9" t="s">
        <v>40</v>
      </c>
      <c r="D58" s="9" t="s">
        <v>188</v>
      </c>
      <c r="E58" s="9" t="s">
        <v>192</v>
      </c>
      <c r="F58" s="9" t="s">
        <v>43</v>
      </c>
      <c r="G58" s="9" t="s">
        <v>190</v>
      </c>
      <c r="H58" s="16" t="s">
        <v>191</v>
      </c>
      <c r="I58" s="38">
        <v>0</v>
      </c>
      <c r="J58" s="36">
        <v>0</v>
      </c>
      <c r="K58" s="37">
        <v>0</v>
      </c>
      <c r="L58" s="36">
        <v>382.827945</v>
      </c>
      <c r="M58" s="36">
        <v>45.419376999999997</v>
      </c>
      <c r="N58" s="39">
        <v>428.247322</v>
      </c>
      <c r="O58" s="38">
        <v>149.04</v>
      </c>
      <c r="P58" s="36">
        <v>28.277531</v>
      </c>
      <c r="Q58" s="37">
        <v>177.317531</v>
      </c>
      <c r="R58" s="36">
        <v>1480.51495</v>
      </c>
      <c r="S58" s="36">
        <v>310.66189200000002</v>
      </c>
      <c r="T58" s="39">
        <v>1791.1768420000001</v>
      </c>
      <c r="U58" s="27" t="s">
        <v>17</v>
      </c>
      <c r="V58" s="34">
        <f t="shared" si="5"/>
        <v>-76.091287473222039</v>
      </c>
    </row>
    <row r="59" spans="1:22" ht="15" x14ac:dyDescent="0.2">
      <c r="A59" s="32" t="s">
        <v>9</v>
      </c>
      <c r="B59" s="9" t="s">
        <v>39</v>
      </c>
      <c r="C59" s="9" t="s">
        <v>40</v>
      </c>
      <c r="D59" s="9" t="s">
        <v>188</v>
      </c>
      <c r="E59" s="9" t="s">
        <v>192</v>
      </c>
      <c r="F59" s="9" t="s">
        <v>43</v>
      </c>
      <c r="G59" s="9" t="s">
        <v>190</v>
      </c>
      <c r="H59" s="16" t="s">
        <v>191</v>
      </c>
      <c r="I59" s="38">
        <v>72.949573999999998</v>
      </c>
      <c r="J59" s="36">
        <v>35.460028999999999</v>
      </c>
      <c r="K59" s="37">
        <v>108.40960200000001</v>
      </c>
      <c r="L59" s="36">
        <v>261.392833</v>
      </c>
      <c r="M59" s="36">
        <v>96.305423000000005</v>
      </c>
      <c r="N59" s="39">
        <v>357.69825600000001</v>
      </c>
      <c r="O59" s="38">
        <v>0</v>
      </c>
      <c r="P59" s="36">
        <v>0</v>
      </c>
      <c r="Q59" s="37">
        <v>0</v>
      </c>
      <c r="R59" s="36">
        <v>0</v>
      </c>
      <c r="S59" s="36">
        <v>0</v>
      </c>
      <c r="T59" s="39">
        <v>0</v>
      </c>
      <c r="U59" s="27" t="s">
        <v>17</v>
      </c>
      <c r="V59" s="33" t="s">
        <v>17</v>
      </c>
    </row>
    <row r="60" spans="1:22" ht="15" x14ac:dyDescent="0.2">
      <c r="A60" s="32" t="s">
        <v>9</v>
      </c>
      <c r="B60" s="9" t="s">
        <v>39</v>
      </c>
      <c r="C60" s="9" t="s">
        <v>30</v>
      </c>
      <c r="D60" s="9" t="s">
        <v>241</v>
      </c>
      <c r="E60" s="9" t="s">
        <v>242</v>
      </c>
      <c r="F60" s="9" t="s">
        <v>43</v>
      </c>
      <c r="G60" s="9" t="s">
        <v>190</v>
      </c>
      <c r="H60" s="16" t="s">
        <v>243</v>
      </c>
      <c r="I60" s="38">
        <v>0</v>
      </c>
      <c r="J60" s="36">
        <v>25</v>
      </c>
      <c r="K60" s="37">
        <v>25</v>
      </c>
      <c r="L60" s="36">
        <v>0</v>
      </c>
      <c r="M60" s="36">
        <v>25</v>
      </c>
      <c r="N60" s="39">
        <v>25</v>
      </c>
      <c r="O60" s="38">
        <v>0</v>
      </c>
      <c r="P60" s="36">
        <v>0</v>
      </c>
      <c r="Q60" s="37">
        <v>0</v>
      </c>
      <c r="R60" s="36">
        <v>0</v>
      </c>
      <c r="S60" s="36">
        <v>0</v>
      </c>
      <c r="T60" s="39">
        <v>0</v>
      </c>
      <c r="U60" s="27" t="s">
        <v>17</v>
      </c>
      <c r="V60" s="33" t="s">
        <v>17</v>
      </c>
    </row>
    <row r="61" spans="1:22" ht="15" x14ac:dyDescent="0.2">
      <c r="A61" s="32" t="s">
        <v>9</v>
      </c>
      <c r="B61" s="9" t="s">
        <v>39</v>
      </c>
      <c r="C61" s="9" t="s">
        <v>40</v>
      </c>
      <c r="D61" s="9" t="s">
        <v>193</v>
      </c>
      <c r="E61" s="9" t="s">
        <v>44</v>
      </c>
      <c r="F61" s="9" t="s">
        <v>43</v>
      </c>
      <c r="G61" s="9" t="s">
        <v>44</v>
      </c>
      <c r="H61" s="16" t="s">
        <v>194</v>
      </c>
      <c r="I61" s="38">
        <v>76.464420000000004</v>
      </c>
      <c r="J61" s="36">
        <v>0</v>
      </c>
      <c r="K61" s="37">
        <v>76.464420000000004</v>
      </c>
      <c r="L61" s="36">
        <v>358.37176299999999</v>
      </c>
      <c r="M61" s="36">
        <v>0</v>
      </c>
      <c r="N61" s="39">
        <v>358.37176299999999</v>
      </c>
      <c r="O61" s="38">
        <v>0</v>
      </c>
      <c r="P61" s="36">
        <v>0</v>
      </c>
      <c r="Q61" s="37">
        <v>0</v>
      </c>
      <c r="R61" s="36">
        <v>300.57583399999999</v>
      </c>
      <c r="S61" s="36">
        <v>0</v>
      </c>
      <c r="T61" s="39">
        <v>300.57583399999999</v>
      </c>
      <c r="U61" s="27" t="s">
        <v>17</v>
      </c>
      <c r="V61" s="34">
        <f t="shared" si="5"/>
        <v>19.228401774974358</v>
      </c>
    </row>
    <row r="62" spans="1:22" ht="15" x14ac:dyDescent="0.2">
      <c r="A62" s="32" t="s">
        <v>9</v>
      </c>
      <c r="B62" s="9" t="s">
        <v>39</v>
      </c>
      <c r="C62" s="9" t="s">
        <v>30</v>
      </c>
      <c r="D62" s="9" t="s">
        <v>195</v>
      </c>
      <c r="E62" s="9" t="s">
        <v>196</v>
      </c>
      <c r="F62" s="9" t="s">
        <v>43</v>
      </c>
      <c r="G62" s="9" t="s">
        <v>82</v>
      </c>
      <c r="H62" s="16" t="s">
        <v>197</v>
      </c>
      <c r="I62" s="38">
        <v>1093.299636</v>
      </c>
      <c r="J62" s="36">
        <v>56.460681999999998</v>
      </c>
      <c r="K62" s="37">
        <v>1149.7603180000001</v>
      </c>
      <c r="L62" s="36">
        <v>11710.782427</v>
      </c>
      <c r="M62" s="36">
        <v>558.88447599999995</v>
      </c>
      <c r="N62" s="39">
        <v>12269.666902999999</v>
      </c>
      <c r="O62" s="38">
        <v>1389.9943989999999</v>
      </c>
      <c r="P62" s="36">
        <v>39.399863000000003</v>
      </c>
      <c r="Q62" s="37">
        <v>1429.394262</v>
      </c>
      <c r="R62" s="36">
        <v>13456.183037999999</v>
      </c>
      <c r="S62" s="36">
        <v>479.096135</v>
      </c>
      <c r="T62" s="39">
        <v>13935.279173000001</v>
      </c>
      <c r="U62" s="28">
        <f t="shared" si="4"/>
        <v>-19.563108054508195</v>
      </c>
      <c r="V62" s="34">
        <f t="shared" si="5"/>
        <v>-11.952485840593507</v>
      </c>
    </row>
    <row r="63" spans="1:22" ht="15" x14ac:dyDescent="0.2">
      <c r="A63" s="32" t="s">
        <v>9</v>
      </c>
      <c r="B63" s="9" t="s">
        <v>39</v>
      </c>
      <c r="C63" s="9" t="s">
        <v>30</v>
      </c>
      <c r="D63" s="9" t="s">
        <v>198</v>
      </c>
      <c r="E63" s="9" t="s">
        <v>199</v>
      </c>
      <c r="F63" s="9" t="s">
        <v>20</v>
      </c>
      <c r="G63" s="9" t="s">
        <v>172</v>
      </c>
      <c r="H63" s="16" t="s">
        <v>200</v>
      </c>
      <c r="I63" s="38">
        <v>0</v>
      </c>
      <c r="J63" s="36">
        <v>0</v>
      </c>
      <c r="K63" s="37">
        <v>0</v>
      </c>
      <c r="L63" s="36">
        <v>674.60700899999995</v>
      </c>
      <c r="M63" s="36">
        <v>49.397447999999997</v>
      </c>
      <c r="N63" s="39">
        <v>724.004457</v>
      </c>
      <c r="O63" s="38">
        <v>198.227576</v>
      </c>
      <c r="P63" s="36">
        <v>17.539843999999999</v>
      </c>
      <c r="Q63" s="37">
        <v>215.76741999999999</v>
      </c>
      <c r="R63" s="36">
        <v>1625.8604359999999</v>
      </c>
      <c r="S63" s="36">
        <v>130.910167</v>
      </c>
      <c r="T63" s="39">
        <v>1756.7706029999999</v>
      </c>
      <c r="U63" s="27" t="s">
        <v>17</v>
      </c>
      <c r="V63" s="34">
        <f t="shared" si="5"/>
        <v>-58.78776342434049</v>
      </c>
    </row>
    <row r="64" spans="1:22" ht="15" x14ac:dyDescent="0.2">
      <c r="A64" s="32" t="s">
        <v>9</v>
      </c>
      <c r="B64" s="9" t="s">
        <v>39</v>
      </c>
      <c r="C64" s="9" t="s">
        <v>30</v>
      </c>
      <c r="D64" s="9" t="s">
        <v>201</v>
      </c>
      <c r="E64" s="9" t="s">
        <v>116</v>
      </c>
      <c r="F64" s="9" t="s">
        <v>69</v>
      </c>
      <c r="G64" s="9" t="s">
        <v>69</v>
      </c>
      <c r="H64" s="16" t="s">
        <v>117</v>
      </c>
      <c r="I64" s="38">
        <v>1123.3622399999999</v>
      </c>
      <c r="J64" s="36">
        <v>173.49641600000001</v>
      </c>
      <c r="K64" s="37">
        <v>1296.8586560000001</v>
      </c>
      <c r="L64" s="36">
        <v>12906.942626</v>
      </c>
      <c r="M64" s="36">
        <v>2090.5593680000002</v>
      </c>
      <c r="N64" s="39">
        <v>14997.501994</v>
      </c>
      <c r="O64" s="38">
        <v>863.42500800000005</v>
      </c>
      <c r="P64" s="36">
        <v>117.412812</v>
      </c>
      <c r="Q64" s="37">
        <v>980.83781999999997</v>
      </c>
      <c r="R64" s="36">
        <v>9765.4295340000008</v>
      </c>
      <c r="S64" s="36">
        <v>1406.248298</v>
      </c>
      <c r="T64" s="39">
        <v>11171.677831999999</v>
      </c>
      <c r="U64" s="28">
        <f t="shared" si="4"/>
        <v>32.219479057200331</v>
      </c>
      <c r="V64" s="34">
        <f t="shared" si="5"/>
        <v>34.245743741744541</v>
      </c>
    </row>
    <row r="65" spans="1:22" ht="15" x14ac:dyDescent="0.2">
      <c r="A65" s="32" t="s">
        <v>9</v>
      </c>
      <c r="B65" s="9" t="s">
        <v>39</v>
      </c>
      <c r="C65" s="9" t="s">
        <v>40</v>
      </c>
      <c r="D65" s="9" t="s">
        <v>202</v>
      </c>
      <c r="E65" s="9" t="s">
        <v>203</v>
      </c>
      <c r="F65" s="9" t="s">
        <v>32</v>
      </c>
      <c r="G65" s="9" t="s">
        <v>33</v>
      </c>
      <c r="H65" s="16" t="s">
        <v>204</v>
      </c>
      <c r="I65" s="38">
        <v>0</v>
      </c>
      <c r="J65" s="36">
        <v>0</v>
      </c>
      <c r="K65" s="37">
        <v>0</v>
      </c>
      <c r="L65" s="36">
        <v>0</v>
      </c>
      <c r="M65" s="36">
        <v>10.014232</v>
      </c>
      <c r="N65" s="39">
        <v>10.014232</v>
      </c>
      <c r="O65" s="38">
        <v>0</v>
      </c>
      <c r="P65" s="36">
        <v>1.1200000000000001</v>
      </c>
      <c r="Q65" s="37">
        <v>1.1200000000000001</v>
      </c>
      <c r="R65" s="36">
        <v>0</v>
      </c>
      <c r="S65" s="36">
        <v>4.9400000000000004</v>
      </c>
      <c r="T65" s="39">
        <v>4.9400000000000004</v>
      </c>
      <c r="U65" s="27" t="s">
        <v>17</v>
      </c>
      <c r="V65" s="33" t="s">
        <v>17</v>
      </c>
    </row>
    <row r="66" spans="1:22" ht="15" x14ac:dyDescent="0.2">
      <c r="A66" s="32" t="s">
        <v>9</v>
      </c>
      <c r="B66" s="9" t="s">
        <v>39</v>
      </c>
      <c r="C66" s="9" t="s">
        <v>40</v>
      </c>
      <c r="D66" s="9" t="s">
        <v>205</v>
      </c>
      <c r="E66" s="9" t="s">
        <v>206</v>
      </c>
      <c r="F66" s="9" t="s">
        <v>57</v>
      </c>
      <c r="G66" s="9" t="s">
        <v>57</v>
      </c>
      <c r="H66" s="16" t="s">
        <v>207</v>
      </c>
      <c r="I66" s="38">
        <v>12.6096</v>
      </c>
      <c r="J66" s="36">
        <v>16.274999999999999</v>
      </c>
      <c r="K66" s="37">
        <v>28.884599999999999</v>
      </c>
      <c r="L66" s="36">
        <v>170.59549699999999</v>
      </c>
      <c r="M66" s="36">
        <v>130.271568</v>
      </c>
      <c r="N66" s="39">
        <v>300.86706500000003</v>
      </c>
      <c r="O66" s="38">
        <v>0</v>
      </c>
      <c r="P66" s="36">
        <v>2.9239999999999999</v>
      </c>
      <c r="Q66" s="37">
        <v>2.9239999999999999</v>
      </c>
      <c r="R66" s="36">
        <v>0</v>
      </c>
      <c r="S66" s="36">
        <v>2.9239999999999999</v>
      </c>
      <c r="T66" s="39">
        <v>2.9239999999999999</v>
      </c>
      <c r="U66" s="27" t="s">
        <v>17</v>
      </c>
      <c r="V66" s="33" t="s">
        <v>17</v>
      </c>
    </row>
    <row r="67" spans="1:22" ht="15" x14ac:dyDescent="0.2">
      <c r="A67" s="32" t="s">
        <v>9</v>
      </c>
      <c r="B67" s="9" t="s">
        <v>39</v>
      </c>
      <c r="C67" s="9" t="s">
        <v>40</v>
      </c>
      <c r="D67" s="9" t="s">
        <v>208</v>
      </c>
      <c r="E67" s="9" t="s">
        <v>177</v>
      </c>
      <c r="F67" s="9" t="s">
        <v>43</v>
      </c>
      <c r="G67" s="9" t="s">
        <v>137</v>
      </c>
      <c r="H67" s="16" t="s">
        <v>177</v>
      </c>
      <c r="I67" s="38">
        <v>0</v>
      </c>
      <c r="J67" s="36">
        <v>0</v>
      </c>
      <c r="K67" s="37">
        <v>0</v>
      </c>
      <c r="L67" s="36">
        <v>0</v>
      </c>
      <c r="M67" s="36">
        <v>11.367114000000001</v>
      </c>
      <c r="N67" s="39">
        <v>11.367114000000001</v>
      </c>
      <c r="O67" s="38">
        <v>0</v>
      </c>
      <c r="P67" s="36">
        <v>0</v>
      </c>
      <c r="Q67" s="37">
        <v>0</v>
      </c>
      <c r="R67" s="36">
        <v>0</v>
      </c>
      <c r="S67" s="36">
        <v>0</v>
      </c>
      <c r="T67" s="39">
        <v>0</v>
      </c>
      <c r="U67" s="27" t="s">
        <v>17</v>
      </c>
      <c r="V67" s="33" t="s">
        <v>17</v>
      </c>
    </row>
    <row r="68" spans="1:22" ht="15" x14ac:dyDescent="0.2">
      <c r="A68" s="32" t="s">
        <v>9</v>
      </c>
      <c r="B68" s="9" t="s">
        <v>39</v>
      </c>
      <c r="C68" s="9" t="s">
        <v>40</v>
      </c>
      <c r="D68" s="9" t="s">
        <v>209</v>
      </c>
      <c r="E68" s="9" t="s">
        <v>210</v>
      </c>
      <c r="F68" s="9" t="s">
        <v>211</v>
      </c>
      <c r="G68" s="9" t="s">
        <v>212</v>
      </c>
      <c r="H68" s="16" t="s">
        <v>213</v>
      </c>
      <c r="I68" s="38">
        <v>0</v>
      </c>
      <c r="J68" s="36">
        <v>0</v>
      </c>
      <c r="K68" s="37">
        <v>0</v>
      </c>
      <c r="L68" s="36">
        <v>3.3815520000000001</v>
      </c>
      <c r="M68" s="36">
        <v>16.349903999999999</v>
      </c>
      <c r="N68" s="39">
        <v>19.731456000000001</v>
      </c>
      <c r="O68" s="38">
        <v>0</v>
      </c>
      <c r="P68" s="36">
        <v>0</v>
      </c>
      <c r="Q68" s="37">
        <v>0</v>
      </c>
      <c r="R68" s="36">
        <v>0</v>
      </c>
      <c r="S68" s="36">
        <v>2.9048340000000001</v>
      </c>
      <c r="T68" s="39">
        <v>2.9048340000000001</v>
      </c>
      <c r="U68" s="27" t="s">
        <v>17</v>
      </c>
      <c r="V68" s="33" t="s">
        <v>17</v>
      </c>
    </row>
    <row r="69" spans="1:22" ht="15" x14ac:dyDescent="0.2">
      <c r="A69" s="32" t="s">
        <v>9</v>
      </c>
      <c r="B69" s="9" t="s">
        <v>39</v>
      </c>
      <c r="C69" s="9" t="s">
        <v>30</v>
      </c>
      <c r="D69" s="9" t="s">
        <v>214</v>
      </c>
      <c r="E69" s="9" t="s">
        <v>215</v>
      </c>
      <c r="F69" s="9" t="s">
        <v>32</v>
      </c>
      <c r="G69" s="9" t="s">
        <v>33</v>
      </c>
      <c r="H69" s="16" t="s">
        <v>90</v>
      </c>
      <c r="I69" s="38">
        <v>454.64792699999998</v>
      </c>
      <c r="J69" s="36">
        <v>74.865148000000005</v>
      </c>
      <c r="K69" s="37">
        <v>529.51307499999996</v>
      </c>
      <c r="L69" s="36">
        <v>4308.4379129999998</v>
      </c>
      <c r="M69" s="36">
        <v>668.03548499999999</v>
      </c>
      <c r="N69" s="39">
        <v>4976.4733980000001</v>
      </c>
      <c r="O69" s="38">
        <v>419.21924000000001</v>
      </c>
      <c r="P69" s="36">
        <v>55.090364000000001</v>
      </c>
      <c r="Q69" s="37">
        <v>474.30960399999998</v>
      </c>
      <c r="R69" s="36">
        <v>4240.8586670000004</v>
      </c>
      <c r="S69" s="36">
        <v>674.92560500000002</v>
      </c>
      <c r="T69" s="39">
        <v>4915.7842719999999</v>
      </c>
      <c r="U69" s="28">
        <f t="shared" si="4"/>
        <v>11.638699814309472</v>
      </c>
      <c r="V69" s="34">
        <f t="shared" si="5"/>
        <v>1.2345766746861164</v>
      </c>
    </row>
    <row r="70" spans="1:22" ht="15" x14ac:dyDescent="0.2">
      <c r="A70" s="32" t="s">
        <v>9</v>
      </c>
      <c r="B70" s="9" t="s">
        <v>39</v>
      </c>
      <c r="C70" s="9" t="s">
        <v>30</v>
      </c>
      <c r="D70" s="9" t="s">
        <v>216</v>
      </c>
      <c r="E70" s="9" t="s">
        <v>217</v>
      </c>
      <c r="F70" s="9" t="s">
        <v>20</v>
      </c>
      <c r="G70" s="9" t="s">
        <v>133</v>
      </c>
      <c r="H70" s="16" t="s">
        <v>134</v>
      </c>
      <c r="I70" s="38">
        <v>1928.885262</v>
      </c>
      <c r="J70" s="36">
        <v>137.378322</v>
      </c>
      <c r="K70" s="37">
        <v>2066.2635839999998</v>
      </c>
      <c r="L70" s="36">
        <v>20603.179871</v>
      </c>
      <c r="M70" s="36">
        <v>2065.8029740000002</v>
      </c>
      <c r="N70" s="39">
        <v>22668.982844999999</v>
      </c>
      <c r="O70" s="38">
        <v>1985.499243</v>
      </c>
      <c r="P70" s="36">
        <v>190.14916199999999</v>
      </c>
      <c r="Q70" s="37">
        <v>2175.6484049999999</v>
      </c>
      <c r="R70" s="36">
        <v>20533.874423000001</v>
      </c>
      <c r="S70" s="36">
        <v>2253.0533639999999</v>
      </c>
      <c r="T70" s="39">
        <v>22786.927787000001</v>
      </c>
      <c r="U70" s="28">
        <f t="shared" si="4"/>
        <v>-5.0276883318377985</v>
      </c>
      <c r="V70" s="34">
        <f t="shared" si="5"/>
        <v>-0.51759913886807452</v>
      </c>
    </row>
    <row r="71" spans="1:22" ht="15" x14ac:dyDescent="0.2">
      <c r="A71" s="32" t="s">
        <v>9</v>
      </c>
      <c r="B71" s="9" t="s">
        <v>39</v>
      </c>
      <c r="C71" s="9" t="s">
        <v>30</v>
      </c>
      <c r="D71" s="9" t="s">
        <v>218</v>
      </c>
      <c r="E71" s="9" t="s">
        <v>219</v>
      </c>
      <c r="F71" s="9" t="s">
        <v>69</v>
      </c>
      <c r="G71" s="9" t="s">
        <v>69</v>
      </c>
      <c r="H71" s="16" t="s">
        <v>220</v>
      </c>
      <c r="I71" s="38">
        <v>3028.7179999999998</v>
      </c>
      <c r="J71" s="36">
        <v>201.78149999999999</v>
      </c>
      <c r="K71" s="37">
        <v>3230.4994999999999</v>
      </c>
      <c r="L71" s="36">
        <v>24142.855500000001</v>
      </c>
      <c r="M71" s="36">
        <v>1416.2670000000001</v>
      </c>
      <c r="N71" s="39">
        <v>25559.122500000001</v>
      </c>
      <c r="O71" s="38">
        <v>0</v>
      </c>
      <c r="P71" s="36">
        <v>0</v>
      </c>
      <c r="Q71" s="37">
        <v>0</v>
      </c>
      <c r="R71" s="36">
        <v>32018.408800000001</v>
      </c>
      <c r="S71" s="36">
        <v>2750.7276000000002</v>
      </c>
      <c r="T71" s="39">
        <v>34769.136400000003</v>
      </c>
      <c r="U71" s="27" t="s">
        <v>17</v>
      </c>
      <c r="V71" s="34">
        <f t="shared" si="5"/>
        <v>-26.489049926474451</v>
      </c>
    </row>
    <row r="72" spans="1:22" ht="15" x14ac:dyDescent="0.2">
      <c r="A72" s="32" t="s">
        <v>9</v>
      </c>
      <c r="B72" s="9" t="s">
        <v>39</v>
      </c>
      <c r="C72" s="9" t="s">
        <v>30</v>
      </c>
      <c r="D72" s="9" t="s">
        <v>221</v>
      </c>
      <c r="E72" s="9" t="s">
        <v>222</v>
      </c>
      <c r="F72" s="9" t="s">
        <v>20</v>
      </c>
      <c r="G72" s="9" t="s">
        <v>182</v>
      </c>
      <c r="H72" s="16" t="s">
        <v>223</v>
      </c>
      <c r="I72" s="38">
        <v>2257.7408</v>
      </c>
      <c r="J72" s="36">
        <v>62.527500000000003</v>
      </c>
      <c r="K72" s="37">
        <v>2320.2683000000002</v>
      </c>
      <c r="L72" s="36">
        <v>4766.8476000000001</v>
      </c>
      <c r="M72" s="36">
        <v>150.2424</v>
      </c>
      <c r="N72" s="39">
        <v>4917.09</v>
      </c>
      <c r="O72" s="38">
        <v>0</v>
      </c>
      <c r="P72" s="36">
        <v>0</v>
      </c>
      <c r="Q72" s="37">
        <v>0</v>
      </c>
      <c r="R72" s="36">
        <v>0</v>
      </c>
      <c r="S72" s="36">
        <v>0</v>
      </c>
      <c r="T72" s="39">
        <v>0</v>
      </c>
      <c r="U72" s="27" t="s">
        <v>17</v>
      </c>
      <c r="V72" s="33" t="s">
        <v>17</v>
      </c>
    </row>
    <row r="73" spans="1:22" ht="15" x14ac:dyDescent="0.2">
      <c r="A73" s="32" t="s">
        <v>9</v>
      </c>
      <c r="B73" s="9" t="s">
        <v>39</v>
      </c>
      <c r="C73" s="9" t="s">
        <v>30</v>
      </c>
      <c r="D73" s="9" t="s">
        <v>224</v>
      </c>
      <c r="E73" s="9" t="s">
        <v>179</v>
      </c>
      <c r="F73" s="9" t="s">
        <v>32</v>
      </c>
      <c r="G73" s="9" t="s">
        <v>33</v>
      </c>
      <c r="H73" s="16" t="s">
        <v>33</v>
      </c>
      <c r="I73" s="38">
        <v>6384.2158149999996</v>
      </c>
      <c r="J73" s="36">
        <v>284.53255999999999</v>
      </c>
      <c r="K73" s="37">
        <v>6668.7483750000001</v>
      </c>
      <c r="L73" s="36">
        <v>74061.810068000006</v>
      </c>
      <c r="M73" s="36">
        <v>2339.1913749999999</v>
      </c>
      <c r="N73" s="39">
        <v>76401.001441999993</v>
      </c>
      <c r="O73" s="38">
        <v>7216.7253799999999</v>
      </c>
      <c r="P73" s="36">
        <v>174.00985600000001</v>
      </c>
      <c r="Q73" s="37">
        <v>7390.7352350000001</v>
      </c>
      <c r="R73" s="36">
        <v>78534.323271000001</v>
      </c>
      <c r="S73" s="36">
        <v>2031.748047</v>
      </c>
      <c r="T73" s="39">
        <v>80566.071318000002</v>
      </c>
      <c r="U73" s="28">
        <f t="shared" si="4"/>
        <v>-9.768809692720648</v>
      </c>
      <c r="V73" s="34">
        <f t="shared" si="5"/>
        <v>-5.1697567075849822</v>
      </c>
    </row>
    <row r="74" spans="1:22" ht="15" x14ac:dyDescent="0.2">
      <c r="A74" s="32" t="s">
        <v>9</v>
      </c>
      <c r="B74" s="9" t="s">
        <v>39</v>
      </c>
      <c r="C74" s="9" t="s">
        <v>30</v>
      </c>
      <c r="D74" s="9" t="s">
        <v>224</v>
      </c>
      <c r="E74" s="9" t="s">
        <v>225</v>
      </c>
      <c r="F74" s="9" t="s">
        <v>32</v>
      </c>
      <c r="G74" s="9" t="s">
        <v>33</v>
      </c>
      <c r="H74" s="16" t="s">
        <v>226</v>
      </c>
      <c r="I74" s="38">
        <v>2260.0285629999998</v>
      </c>
      <c r="J74" s="36">
        <v>59.877243</v>
      </c>
      <c r="K74" s="37">
        <v>2319.9058070000001</v>
      </c>
      <c r="L74" s="36">
        <v>32720.970241999999</v>
      </c>
      <c r="M74" s="36">
        <v>986.02489500000001</v>
      </c>
      <c r="N74" s="39">
        <v>33706.995136999998</v>
      </c>
      <c r="O74" s="38">
        <v>2526.5836979999999</v>
      </c>
      <c r="P74" s="36">
        <v>84.071320999999998</v>
      </c>
      <c r="Q74" s="37">
        <v>2610.6550189999998</v>
      </c>
      <c r="R74" s="36">
        <v>32785.309199000003</v>
      </c>
      <c r="S74" s="36">
        <v>861.84961999999996</v>
      </c>
      <c r="T74" s="39">
        <v>33647.158818999997</v>
      </c>
      <c r="U74" s="28">
        <f t="shared" si="4"/>
        <v>-11.137021547617964</v>
      </c>
      <c r="V74" s="34">
        <f t="shared" si="5"/>
        <v>0.17783468233345534</v>
      </c>
    </row>
    <row r="75" spans="1:22" ht="15" x14ac:dyDescent="0.2">
      <c r="A75" s="32" t="s">
        <v>9</v>
      </c>
      <c r="B75" s="9" t="s">
        <v>39</v>
      </c>
      <c r="C75" s="9" t="s">
        <v>30</v>
      </c>
      <c r="D75" s="9" t="s">
        <v>224</v>
      </c>
      <c r="E75" s="9" t="s">
        <v>227</v>
      </c>
      <c r="F75" s="9" t="s">
        <v>32</v>
      </c>
      <c r="G75" s="9" t="s">
        <v>33</v>
      </c>
      <c r="H75" s="16" t="s">
        <v>33</v>
      </c>
      <c r="I75" s="38">
        <v>2384.696633</v>
      </c>
      <c r="J75" s="36">
        <v>54.541991000000003</v>
      </c>
      <c r="K75" s="37">
        <v>2439.2386240000001</v>
      </c>
      <c r="L75" s="36">
        <v>23321.493689999999</v>
      </c>
      <c r="M75" s="36">
        <v>401.23824400000001</v>
      </c>
      <c r="N75" s="39">
        <v>23722.731933999999</v>
      </c>
      <c r="O75" s="38">
        <v>1535.777679</v>
      </c>
      <c r="P75" s="36">
        <v>16.831741000000001</v>
      </c>
      <c r="Q75" s="37">
        <v>1552.60942</v>
      </c>
      <c r="R75" s="36">
        <v>15903.676661</v>
      </c>
      <c r="S75" s="36">
        <v>190.82568900000001</v>
      </c>
      <c r="T75" s="39">
        <v>16094.502350000001</v>
      </c>
      <c r="U75" s="28">
        <f t="shared" si="4"/>
        <v>57.10574678852587</v>
      </c>
      <c r="V75" s="34">
        <f t="shared" si="5"/>
        <v>47.396492405370935</v>
      </c>
    </row>
    <row r="76" spans="1:22" ht="15" x14ac:dyDescent="0.2">
      <c r="A76" s="32" t="s">
        <v>9</v>
      </c>
      <c r="B76" s="9" t="s">
        <v>39</v>
      </c>
      <c r="C76" s="9" t="s">
        <v>30</v>
      </c>
      <c r="D76" s="9" t="s">
        <v>224</v>
      </c>
      <c r="E76" s="9" t="s">
        <v>228</v>
      </c>
      <c r="F76" s="9" t="s">
        <v>32</v>
      </c>
      <c r="G76" s="9" t="s">
        <v>33</v>
      </c>
      <c r="H76" s="16" t="s">
        <v>90</v>
      </c>
      <c r="I76" s="38">
        <v>1444.7351650000001</v>
      </c>
      <c r="J76" s="36">
        <v>29.259129000000001</v>
      </c>
      <c r="K76" s="37">
        <v>1473.9942940000001</v>
      </c>
      <c r="L76" s="36">
        <v>12972.802018</v>
      </c>
      <c r="M76" s="36">
        <v>363.31708200000003</v>
      </c>
      <c r="N76" s="39">
        <v>13336.119101</v>
      </c>
      <c r="O76" s="38">
        <v>1196.3212329999999</v>
      </c>
      <c r="P76" s="36">
        <v>47.431116000000003</v>
      </c>
      <c r="Q76" s="37">
        <v>1243.7523490000001</v>
      </c>
      <c r="R76" s="36">
        <v>10565.983819999999</v>
      </c>
      <c r="S76" s="36">
        <v>235.42640900000001</v>
      </c>
      <c r="T76" s="39">
        <v>10801.410228999999</v>
      </c>
      <c r="U76" s="28">
        <f t="shared" si="4"/>
        <v>18.511880213542419</v>
      </c>
      <c r="V76" s="34">
        <f t="shared" si="5"/>
        <v>23.466462417978782</v>
      </c>
    </row>
    <row r="77" spans="1:22" ht="15" x14ac:dyDescent="0.2">
      <c r="A77" s="32" t="s">
        <v>9</v>
      </c>
      <c r="B77" s="9" t="s">
        <v>39</v>
      </c>
      <c r="C77" s="9" t="s">
        <v>30</v>
      </c>
      <c r="D77" s="9" t="s">
        <v>224</v>
      </c>
      <c r="E77" s="9" t="s">
        <v>229</v>
      </c>
      <c r="F77" s="9" t="s">
        <v>32</v>
      </c>
      <c r="G77" s="9" t="s">
        <v>33</v>
      </c>
      <c r="H77" s="16" t="s">
        <v>226</v>
      </c>
      <c r="I77" s="38">
        <v>212.82499999999999</v>
      </c>
      <c r="J77" s="36">
        <v>9.1290320000000005</v>
      </c>
      <c r="K77" s="37">
        <v>221.95403200000001</v>
      </c>
      <c r="L77" s="36">
        <v>1664.67542</v>
      </c>
      <c r="M77" s="36">
        <v>51.055574999999997</v>
      </c>
      <c r="N77" s="39">
        <v>1715.7309949999999</v>
      </c>
      <c r="O77" s="38">
        <v>427.0147</v>
      </c>
      <c r="P77" s="36">
        <v>24.304462000000001</v>
      </c>
      <c r="Q77" s="37">
        <v>451.31916200000001</v>
      </c>
      <c r="R77" s="36">
        <v>1699.2455</v>
      </c>
      <c r="S77" s="36">
        <v>89.369082000000006</v>
      </c>
      <c r="T77" s="39">
        <v>1788.6145819999999</v>
      </c>
      <c r="U77" s="28">
        <f t="shared" ref="U77:U79" si="6">+((K77/Q77)-1)*100</f>
        <v>-50.82104845351104</v>
      </c>
      <c r="V77" s="34">
        <f t="shared" ref="V77:V79" si="7">+((N77/T77)-1)*100</f>
        <v>-4.0748626190055255</v>
      </c>
    </row>
    <row r="78" spans="1:22" ht="15" x14ac:dyDescent="0.2">
      <c r="A78" s="32" t="s">
        <v>9</v>
      </c>
      <c r="B78" s="9" t="s">
        <v>39</v>
      </c>
      <c r="C78" s="9" t="s">
        <v>30</v>
      </c>
      <c r="D78" s="9" t="s">
        <v>224</v>
      </c>
      <c r="E78" s="9" t="s">
        <v>230</v>
      </c>
      <c r="F78" s="9" t="s">
        <v>32</v>
      </c>
      <c r="G78" s="9" t="s">
        <v>33</v>
      </c>
      <c r="H78" s="16" t="s">
        <v>226</v>
      </c>
      <c r="I78" s="38">
        <v>0</v>
      </c>
      <c r="J78" s="36">
        <v>0</v>
      </c>
      <c r="K78" s="37">
        <v>0</v>
      </c>
      <c r="L78" s="36">
        <v>30.680976000000001</v>
      </c>
      <c r="M78" s="36">
        <v>0.60430200000000001</v>
      </c>
      <c r="N78" s="39">
        <v>31.285278000000002</v>
      </c>
      <c r="O78" s="38">
        <v>0</v>
      </c>
      <c r="P78" s="36">
        <v>0</v>
      </c>
      <c r="Q78" s="37">
        <v>0</v>
      </c>
      <c r="R78" s="36">
        <v>59.135703999999997</v>
      </c>
      <c r="S78" s="36">
        <v>1.0843719999999999</v>
      </c>
      <c r="T78" s="39">
        <v>60.220075999999999</v>
      </c>
      <c r="U78" s="27" t="s">
        <v>17</v>
      </c>
      <c r="V78" s="34">
        <f t="shared" si="7"/>
        <v>-48.048424913977186</v>
      </c>
    </row>
    <row r="79" spans="1:22" ht="15" x14ac:dyDescent="0.2">
      <c r="A79" s="32" t="s">
        <v>9</v>
      </c>
      <c r="B79" s="9" t="s">
        <v>39</v>
      </c>
      <c r="C79" s="9" t="s">
        <v>30</v>
      </c>
      <c r="D79" s="9" t="s">
        <v>224</v>
      </c>
      <c r="E79" s="9" t="s">
        <v>231</v>
      </c>
      <c r="F79" s="9" t="s">
        <v>32</v>
      </c>
      <c r="G79" s="9" t="s">
        <v>33</v>
      </c>
      <c r="H79" s="16" t="s">
        <v>226</v>
      </c>
      <c r="I79" s="38">
        <v>0</v>
      </c>
      <c r="J79" s="36">
        <v>0</v>
      </c>
      <c r="K79" s="37">
        <v>0</v>
      </c>
      <c r="L79" s="36">
        <v>11.304959999999999</v>
      </c>
      <c r="M79" s="36">
        <v>0.55639400000000006</v>
      </c>
      <c r="N79" s="39">
        <v>11.861354</v>
      </c>
      <c r="O79" s="38">
        <v>0</v>
      </c>
      <c r="P79" s="36">
        <v>0</v>
      </c>
      <c r="Q79" s="37">
        <v>0</v>
      </c>
      <c r="R79" s="36">
        <v>25.219550000000002</v>
      </c>
      <c r="S79" s="36">
        <v>0.19939899999999999</v>
      </c>
      <c r="T79" s="39">
        <v>25.418949000000001</v>
      </c>
      <c r="U79" s="27" t="s">
        <v>17</v>
      </c>
      <c r="V79" s="34">
        <f t="shared" si="7"/>
        <v>-53.336567928123223</v>
      </c>
    </row>
    <row r="80" spans="1:22" ht="15" x14ac:dyDescent="0.2">
      <c r="A80" s="32"/>
      <c r="B80" s="9"/>
      <c r="C80" s="9"/>
      <c r="D80" s="9"/>
      <c r="E80" s="9"/>
      <c r="F80" s="9"/>
      <c r="G80" s="9"/>
      <c r="H80" s="16"/>
      <c r="I80" s="18"/>
      <c r="J80" s="10"/>
      <c r="K80" s="11"/>
      <c r="L80" s="10"/>
      <c r="M80" s="10"/>
      <c r="N80" s="19"/>
      <c r="O80" s="18"/>
      <c r="P80" s="10"/>
      <c r="Q80" s="11"/>
      <c r="R80" s="10"/>
      <c r="S80" s="10"/>
      <c r="T80" s="19"/>
      <c r="U80" s="28"/>
      <c r="V80" s="34"/>
    </row>
    <row r="81" spans="1:24" s="5" customFormat="1" ht="20.25" customHeight="1" x14ac:dyDescent="0.3">
      <c r="A81" s="59" t="s">
        <v>9</v>
      </c>
      <c r="B81" s="60"/>
      <c r="C81" s="60"/>
      <c r="D81" s="60"/>
      <c r="E81" s="60"/>
      <c r="F81" s="60"/>
      <c r="G81" s="60"/>
      <c r="H81" s="61"/>
      <c r="I81" s="20">
        <f>SUM(I5:I79)</f>
        <v>98135.44888299999</v>
      </c>
      <c r="J81" s="12">
        <f>SUM(J5:J79)</f>
        <v>8634.058111999997</v>
      </c>
      <c r="K81" s="12">
        <f>SUM(K5:K79)</f>
        <v>106769.50699700002</v>
      </c>
      <c r="L81" s="12">
        <f>SUM(L5:L79)</f>
        <v>1142441.5407269998</v>
      </c>
      <c r="M81" s="12">
        <f>SUM(M5:M79)</f>
        <v>91159.143094000014</v>
      </c>
      <c r="N81" s="21">
        <f>SUM(N5:N79)</f>
        <v>1233600.6838190001</v>
      </c>
      <c r="O81" s="20">
        <f>SUM(O5:O79)</f>
        <v>91647.460210000005</v>
      </c>
      <c r="P81" s="12">
        <f>SUM(P5:P79)</f>
        <v>8016.2896189999974</v>
      </c>
      <c r="Q81" s="12">
        <f>SUM(Q5:Q79)</f>
        <v>99663.749827999985</v>
      </c>
      <c r="R81" s="12">
        <f>SUM(R5:R79)</f>
        <v>1089339.0624319999</v>
      </c>
      <c r="S81" s="12">
        <f>SUM(S5:S79)</f>
        <v>86670.008799000003</v>
      </c>
      <c r="T81" s="21">
        <f>SUM(T5:T79)</f>
        <v>1176009.0712310001</v>
      </c>
      <c r="U81" s="29">
        <f>+((K81/Q81)-1)*100</f>
        <v>7.1297309014191956</v>
      </c>
      <c r="V81" s="35">
        <f>+((N81/T81)-1)*100</f>
        <v>4.8972081931064837</v>
      </c>
      <c r="X81" s="1"/>
    </row>
    <row r="82" spans="1:24" ht="15.75" x14ac:dyDescent="0.2">
      <c r="A82" s="17"/>
      <c r="B82" s="8"/>
      <c r="C82" s="8"/>
      <c r="D82" s="8"/>
      <c r="E82" s="8"/>
      <c r="F82" s="8"/>
      <c r="G82" s="8"/>
      <c r="H82" s="15"/>
      <c r="I82" s="22"/>
      <c r="J82" s="13"/>
      <c r="K82" s="14"/>
      <c r="L82" s="13"/>
      <c r="M82" s="13"/>
      <c r="N82" s="23"/>
      <c r="O82" s="22"/>
      <c r="P82" s="13"/>
      <c r="Q82" s="14"/>
      <c r="R82" s="13"/>
      <c r="S82" s="13"/>
      <c r="T82" s="23"/>
      <c r="U82" s="28"/>
      <c r="V82" s="34"/>
    </row>
    <row r="83" spans="1:24" ht="15" x14ac:dyDescent="0.2">
      <c r="A83" s="32" t="s">
        <v>37</v>
      </c>
      <c r="B83" s="9"/>
      <c r="C83" s="9" t="s">
        <v>30</v>
      </c>
      <c r="D83" s="9" t="s">
        <v>232</v>
      </c>
      <c r="E83" s="9" t="s">
        <v>34</v>
      </c>
      <c r="F83" s="9" t="s">
        <v>32</v>
      </c>
      <c r="G83" s="9" t="s">
        <v>33</v>
      </c>
      <c r="H83" s="16" t="s">
        <v>35</v>
      </c>
      <c r="I83" s="38">
        <v>0</v>
      </c>
      <c r="J83" s="36">
        <v>0</v>
      </c>
      <c r="K83" s="37">
        <v>0</v>
      </c>
      <c r="L83" s="36">
        <v>0</v>
      </c>
      <c r="M83" s="36">
        <v>0</v>
      </c>
      <c r="N83" s="39">
        <v>0</v>
      </c>
      <c r="O83" s="38">
        <v>0</v>
      </c>
      <c r="P83" s="36">
        <v>0</v>
      </c>
      <c r="Q83" s="37">
        <v>0</v>
      </c>
      <c r="R83" s="36">
        <v>0</v>
      </c>
      <c r="S83" s="36">
        <v>4894.1763950000004</v>
      </c>
      <c r="T83" s="39">
        <v>4894.1763950000004</v>
      </c>
      <c r="U83" s="27" t="s">
        <v>17</v>
      </c>
      <c r="V83" s="33" t="s">
        <v>17</v>
      </c>
    </row>
    <row r="84" spans="1:24" ht="15.75" x14ac:dyDescent="0.2">
      <c r="A84" s="17"/>
      <c r="B84" s="8"/>
      <c r="C84" s="8"/>
      <c r="D84" s="8"/>
      <c r="E84" s="8"/>
      <c r="F84" s="8"/>
      <c r="G84" s="8"/>
      <c r="H84" s="15"/>
      <c r="I84" s="22"/>
      <c r="J84" s="13"/>
      <c r="K84" s="14"/>
      <c r="L84" s="13"/>
      <c r="M84" s="13"/>
      <c r="N84" s="23"/>
      <c r="O84" s="22"/>
      <c r="P84" s="13"/>
      <c r="Q84" s="14"/>
      <c r="R84" s="13"/>
      <c r="S84" s="13"/>
      <c r="T84" s="23"/>
      <c r="U84" s="48"/>
      <c r="V84" s="49"/>
    </row>
    <row r="85" spans="1:24" ht="20.25" x14ac:dyDescent="0.3">
      <c r="A85" s="59" t="s">
        <v>37</v>
      </c>
      <c r="B85" s="60"/>
      <c r="C85" s="60"/>
      <c r="D85" s="60"/>
      <c r="E85" s="60"/>
      <c r="F85" s="60"/>
      <c r="G85" s="60"/>
      <c r="H85" s="61"/>
      <c r="I85" s="20">
        <f>SUM(I83)</f>
        <v>0</v>
      </c>
      <c r="J85" s="12">
        <f t="shared" ref="J85:T85" si="8">SUM(J83)</f>
        <v>0</v>
      </c>
      <c r="K85" s="12">
        <f t="shared" si="8"/>
        <v>0</v>
      </c>
      <c r="L85" s="12">
        <f t="shared" si="8"/>
        <v>0</v>
      </c>
      <c r="M85" s="12">
        <f t="shared" si="8"/>
        <v>0</v>
      </c>
      <c r="N85" s="21">
        <f t="shared" si="8"/>
        <v>0</v>
      </c>
      <c r="O85" s="20">
        <f t="shared" si="8"/>
        <v>0</v>
      </c>
      <c r="P85" s="12">
        <f t="shared" si="8"/>
        <v>0</v>
      </c>
      <c r="Q85" s="12">
        <f t="shared" si="8"/>
        <v>0</v>
      </c>
      <c r="R85" s="12">
        <f t="shared" si="8"/>
        <v>0</v>
      </c>
      <c r="S85" s="12">
        <f t="shared" si="8"/>
        <v>4894.1763950000004</v>
      </c>
      <c r="T85" s="21">
        <f t="shared" si="8"/>
        <v>4894.1763950000004</v>
      </c>
      <c r="U85" s="50" t="s">
        <v>17</v>
      </c>
      <c r="V85" s="51" t="s">
        <v>38</v>
      </c>
    </row>
    <row r="86" spans="1:24" ht="15.75" x14ac:dyDescent="0.2">
      <c r="A86" s="17"/>
      <c r="B86" s="8"/>
      <c r="C86" s="8"/>
      <c r="D86" s="8"/>
      <c r="E86" s="8"/>
      <c r="F86" s="8"/>
      <c r="G86" s="8"/>
      <c r="H86" s="15"/>
      <c r="I86" s="22"/>
      <c r="J86" s="13"/>
      <c r="K86" s="14"/>
      <c r="L86" s="13"/>
      <c r="M86" s="13"/>
      <c r="N86" s="23"/>
      <c r="O86" s="22"/>
      <c r="P86" s="13"/>
      <c r="Q86" s="14"/>
      <c r="R86" s="13"/>
      <c r="S86" s="13"/>
      <c r="T86" s="23"/>
      <c r="U86" s="48"/>
      <c r="V86" s="49"/>
    </row>
    <row r="87" spans="1:24" ht="15" x14ac:dyDescent="0.2">
      <c r="A87" s="32" t="s">
        <v>21</v>
      </c>
      <c r="B87" s="9"/>
      <c r="C87" s="9" t="s">
        <v>30</v>
      </c>
      <c r="D87" s="9" t="s">
        <v>22</v>
      </c>
      <c r="E87" s="9" t="s">
        <v>24</v>
      </c>
      <c r="F87" s="9" t="s">
        <v>20</v>
      </c>
      <c r="G87" s="9" t="s">
        <v>20</v>
      </c>
      <c r="H87" s="16" t="s">
        <v>23</v>
      </c>
      <c r="I87" s="38">
        <v>25563.854739999999</v>
      </c>
      <c r="J87" s="36">
        <v>0</v>
      </c>
      <c r="K87" s="37">
        <v>25563.854739999999</v>
      </c>
      <c r="L87" s="36">
        <v>298170.23537200002</v>
      </c>
      <c r="M87" s="36">
        <v>0</v>
      </c>
      <c r="N87" s="39">
        <v>298170.23537200002</v>
      </c>
      <c r="O87" s="38">
        <v>26976.306289</v>
      </c>
      <c r="P87" s="36">
        <v>0</v>
      </c>
      <c r="Q87" s="37">
        <v>26976.306289</v>
      </c>
      <c r="R87" s="36">
        <v>287701.64604700002</v>
      </c>
      <c r="S87" s="36">
        <v>0</v>
      </c>
      <c r="T87" s="39">
        <v>287701.64604700002</v>
      </c>
      <c r="U87" s="28">
        <f t="shared" ref="U87:U88" si="9">+((K87/Q87)-1)*100</f>
        <v>-5.2358967675865564</v>
      </c>
      <c r="V87" s="34">
        <f t="shared" ref="V87:V88" si="10">+((N87/T87)-1)*100</f>
        <v>3.6386963609133627</v>
      </c>
    </row>
    <row r="88" spans="1:24" ht="15" x14ac:dyDescent="0.2">
      <c r="A88" s="32" t="s">
        <v>21</v>
      </c>
      <c r="B88" s="9"/>
      <c r="C88" s="9" t="s">
        <v>30</v>
      </c>
      <c r="D88" s="9" t="s">
        <v>232</v>
      </c>
      <c r="E88" s="9" t="s">
        <v>34</v>
      </c>
      <c r="F88" s="9" t="s">
        <v>32</v>
      </c>
      <c r="G88" s="9" t="s">
        <v>33</v>
      </c>
      <c r="H88" s="16" t="s">
        <v>35</v>
      </c>
      <c r="I88" s="38">
        <v>1985.5184280000001</v>
      </c>
      <c r="J88" s="36">
        <v>0</v>
      </c>
      <c r="K88" s="37">
        <v>1985.5184280000001</v>
      </c>
      <c r="L88" s="36">
        <v>17928.175003</v>
      </c>
      <c r="M88" s="36">
        <v>0</v>
      </c>
      <c r="N88" s="39">
        <v>17928.175003</v>
      </c>
      <c r="O88" s="38">
        <v>1227.7992079999999</v>
      </c>
      <c r="P88" s="36">
        <v>0</v>
      </c>
      <c r="Q88" s="37">
        <v>1227.7992079999999</v>
      </c>
      <c r="R88" s="36">
        <v>3243.37763</v>
      </c>
      <c r="S88" s="36">
        <v>0</v>
      </c>
      <c r="T88" s="39">
        <v>3243.37763</v>
      </c>
      <c r="U88" s="28">
        <f t="shared" si="9"/>
        <v>61.713610422853463</v>
      </c>
      <c r="V88" s="33" t="s">
        <v>17</v>
      </c>
    </row>
    <row r="89" spans="1:24" ht="15.75" x14ac:dyDescent="0.2">
      <c r="A89" s="17"/>
      <c r="B89" s="8"/>
      <c r="C89" s="8"/>
      <c r="D89" s="8"/>
      <c r="E89" s="8"/>
      <c r="F89" s="8"/>
      <c r="G89" s="8"/>
      <c r="H89" s="15"/>
      <c r="I89" s="22"/>
      <c r="J89" s="13"/>
      <c r="K89" s="14"/>
      <c r="L89" s="13"/>
      <c r="M89" s="13"/>
      <c r="N89" s="23"/>
      <c r="O89" s="22"/>
      <c r="P89" s="13"/>
      <c r="Q89" s="14"/>
      <c r="R89" s="13"/>
      <c r="S89" s="13"/>
      <c r="T89" s="23"/>
      <c r="U89" s="28"/>
      <c r="V89" s="34"/>
    </row>
    <row r="90" spans="1:24" ht="21" thickBot="1" x14ac:dyDescent="0.35">
      <c r="A90" s="52" t="s">
        <v>18</v>
      </c>
      <c r="B90" s="53"/>
      <c r="C90" s="53"/>
      <c r="D90" s="53"/>
      <c r="E90" s="53"/>
      <c r="F90" s="53"/>
      <c r="G90" s="53"/>
      <c r="H90" s="54"/>
      <c r="I90" s="24">
        <f t="shared" ref="I90:T90" si="11">SUM(I87:I88)</f>
        <v>27549.373167999998</v>
      </c>
      <c r="J90" s="25">
        <f t="shared" si="11"/>
        <v>0</v>
      </c>
      <c r="K90" s="25">
        <f t="shared" si="11"/>
        <v>27549.373167999998</v>
      </c>
      <c r="L90" s="25">
        <f t="shared" si="11"/>
        <v>316098.41037500004</v>
      </c>
      <c r="M90" s="25">
        <f t="shared" si="11"/>
        <v>0</v>
      </c>
      <c r="N90" s="26">
        <f t="shared" si="11"/>
        <v>316098.41037500004</v>
      </c>
      <c r="O90" s="24">
        <f t="shared" si="11"/>
        <v>28204.105497</v>
      </c>
      <c r="P90" s="25">
        <f t="shared" si="11"/>
        <v>0</v>
      </c>
      <c r="Q90" s="25">
        <f t="shared" si="11"/>
        <v>28204.105497</v>
      </c>
      <c r="R90" s="25">
        <f t="shared" si="11"/>
        <v>290945.02367700002</v>
      </c>
      <c r="S90" s="25">
        <f t="shared" si="11"/>
        <v>0</v>
      </c>
      <c r="T90" s="26">
        <f t="shared" si="11"/>
        <v>290945.02367700002</v>
      </c>
      <c r="U90" s="46">
        <f>+((K90/Q90)-1)*100</f>
        <v>-2.3214078853507458</v>
      </c>
      <c r="V90" s="47">
        <f>+((N90/T90)-1)*100</f>
        <v>8.6454088061408854</v>
      </c>
    </row>
    <row r="91" spans="1:24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4" ht="15" x14ac:dyDescent="0.2">
      <c r="A92" s="40" t="s">
        <v>25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4" ht="15" x14ac:dyDescent="0.2">
      <c r="A93" s="40" t="s">
        <v>26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4" ht="15" x14ac:dyDescent="0.2">
      <c r="A94" s="40" t="s">
        <v>27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5" x14ac:dyDescent="0.2">
      <c r="A95" s="40" t="s">
        <v>28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5" x14ac:dyDescent="0.2">
      <c r="A96" s="40" t="s">
        <v>29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" x14ac:dyDescent="0.2">
      <c r="A97" s="6" t="s">
        <v>19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" x14ac:dyDescent="0.2">
      <c r="A98" s="7" t="s">
        <v>31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" x14ac:dyDescent="0.2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84:T85">
    <sortCondition descending="1" ref="N84:N85"/>
  </sortState>
  <mergeCells count="6">
    <mergeCell ref="A90:H90"/>
    <mergeCell ref="A1:F1"/>
    <mergeCell ref="I3:N3"/>
    <mergeCell ref="O3:T3"/>
    <mergeCell ref="A81:H81"/>
    <mergeCell ref="A85:H85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2013-12-27T20:11:56Z</dcterms:modified>
</cp:coreProperties>
</file>