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11" i="1" l="1"/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U13" i="1" l="1"/>
  <c r="V13" i="1"/>
  <c r="U9" i="1"/>
  <c r="V9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<sst xmlns="http://schemas.openxmlformats.org/spreadsheetml/2006/main" count="50" uniqueCount="39">
  <si>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</si>
  <si>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</si>
  <si>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</si>
  <si>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</si>
  <si>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</si>
  <si>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</si>
  <si>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</si>
  <si>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</si>
  <si>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</si>
  <si>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</si>
  <si>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</si>
  <si>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</si>
  <si>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</si>
  <si>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</si>
  <si>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</si>
  <si>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</si>
  <si>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</si>
  <si>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</si>
  <si>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</si>
  <si>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</si>
  <si>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</si>
  <si>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</si>
  <si>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</si>
  <si>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</si>
  <si>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</si>
  <si>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</si>
  <si>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</si>
  <si>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PRODUCCIÓN MINERA METÁLICA DE ESTAÑO (TMF) - 2013/2012</t>
  </si>
  <si>
    <t>FLOTACIÓN</t>
  </si>
  <si>
    <t>NUEVA ACUMULACION QUENAMARI-SAN RAFAEL</t>
  </si>
  <si>
    <t>PUNO</t>
  </si>
  <si>
    <t>MELGAR</t>
  </si>
  <si>
    <t>ANTAUTA</t>
  </si>
  <si>
    <t>GRAVIMETRÍA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</si>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</sst>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6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27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33</v>
      </c>
      <c r="C6" s="40" t="s">
        <v>21</v>
      </c>
      <c r="D6" s="40" t="s">
        <v>22</v>
      </c>
      <c r="E6" s="40" t="s">
        <v>29</v>
      </c>
      <c r="F6" s="40" t="s">
        <v>30</v>
      </c>
      <c r="G6" s="40" t="s">
        <v>31</v>
      </c>
      <c r="H6" s="43" t="s">
        <v>32</v>
      </c>
      <c r="I6" s="44">
        <v>1819.3314370000001</v>
      </c>
      <c r="J6" s="41">
        <v>0</v>
      </c>
      <c r="K6" s="42">
        <v>1819.3314370000001</v>
      </c>
      <c r="L6" s="41">
        <v>18655.831214999998</v>
      </c>
      <c r="M6" s="41">
        <v>0</v>
      </c>
      <c r="N6" s="45">
        <v>18655.831214999998</v>
      </c>
      <c r="O6" s="44">
        <v>1842.820451</v>
      </c>
      <c r="P6" s="41">
        <v>0</v>
      </c>
      <c r="Q6" s="42">
        <v>1842.820451</v>
      </c>
      <c r="R6" s="41">
        <v>21229.369490000001</v>
      </c>
      <c r="S6" s="41">
        <v>0</v>
      </c>
      <c r="T6" s="45">
        <v>21229.369490000001</v>
      </c>
      <c r="U6" s="51">
        <f>+((K6/Q6)-1)*100</f>
        <v>-1.274623037054623</v>
      </c>
      <c r="V6" s="33">
        <f>+((N6/T6)-1)*100</f>
        <v>-12.122537488512108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28</v>
      </c>
      <c r="C7" s="40" t="s">
        <v>21</v>
      </c>
      <c r="D7" s="40" t="s">
        <v>22</v>
      </c>
      <c r="E7" s="40" t="s">
        <v>29</v>
      </c>
      <c r="F7" s="40" t="s">
        <v>30</v>
      </c>
      <c r="G7" s="40" t="s">
        <v>31</v>
      </c>
      <c r="H7" s="43" t="s">
        <v>32</v>
      </c>
      <c r="I7" s="44">
        <v>247.457266</v>
      </c>
      <c r="J7" s="41">
        <v>0</v>
      </c>
      <c r="K7" s="42">
        <v>247.457266</v>
      </c>
      <c r="L7" s="41">
        <v>2915.8167560000002</v>
      </c>
      <c r="M7" s="41">
        <v>0</v>
      </c>
      <c r="N7" s="45">
        <v>2915.8167560000002</v>
      </c>
      <c r="O7" s="44">
        <v>239.09169199999999</v>
      </c>
      <c r="P7" s="41">
        <v>0</v>
      </c>
      <c r="Q7" s="42">
        <v>239.09169199999999</v>
      </c>
      <c r="R7" s="41">
        <v>2921.6686989999998</v>
      </c>
      <c r="S7" s="41">
        <v>0</v>
      </c>
      <c r="T7" s="45">
        <v>2921.6686989999998</v>
      </c>
      <c r="U7" s="51">
        <f>+((K7/Q7)-1)*100</f>
        <v>3.4988978203391641</v>
      </c>
      <c r="V7" s="33">
        <f>+((N7/T7)-1)*100</f>
        <v>-0.20029454407347602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2066.7887030000002</v>
      </c>
      <c r="J9" s="13">
        <f t="shared" si="0"/>
        <v>0</v>
      </c>
      <c r="K9" s="13">
        <f t="shared" si="0"/>
        <v>2066.7887030000002</v>
      </c>
      <c r="L9" s="13">
        <f t="shared" si="0"/>
        <v>21571.647970999999</v>
      </c>
      <c r="M9" s="13">
        <f t="shared" si="0"/>
        <v>0</v>
      </c>
      <c r="N9" s="22">
        <f t="shared" si="0"/>
        <v>21571.647970999999</v>
      </c>
      <c r="O9" s="21">
        <f t="shared" si="0"/>
        <v>2081.912143</v>
      </c>
      <c r="P9" s="13">
        <f t="shared" si="0"/>
        <v>0</v>
      </c>
      <c r="Q9" s="13">
        <f t="shared" si="0"/>
        <v>2081.912143</v>
      </c>
      <c r="R9" s="13">
        <f t="shared" si="0"/>
        <v>24151.038188999999</v>
      </c>
      <c r="S9" s="13">
        <f t="shared" si="0"/>
        <v>0</v>
      </c>
      <c r="T9" s="22">
        <f t="shared" si="0"/>
        <v>24151.038188999999</v>
      </c>
      <c r="U9" s="28">
        <f>+((K9/Q9)-1)*100</f>
        <v>-0.72642066337185174</v>
      </c>
      <c r="V9" s="36">
        <f>+((N9/T9)-1)*100</f>
        <v>-10.680245701300029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2129.1149099999998</v>
      </c>
      <c r="J11" s="41">
        <v>0</v>
      </c>
      <c r="K11" s="42">
        <v>2129.1149099999998</v>
      </c>
      <c r="L11" s="41">
        <v>21870.842859</v>
      </c>
      <c r="M11" s="41">
        <v>0</v>
      </c>
      <c r="N11" s="45">
        <v>21870.842859</v>
      </c>
      <c r="O11" s="44">
        <v>1995.2016000000001</v>
      </c>
      <c r="P11" s="41">
        <v>0</v>
      </c>
      <c r="Q11" s="42">
        <v>1995.2016000000001</v>
      </c>
      <c r="R11" s="41">
        <v>22795.878000000001</v>
      </c>
      <c r="S11" s="41">
        <v>0</v>
      </c>
      <c r="T11" s="45">
        <v>22795.878000000001</v>
      </c>
      <c r="U11" s="51">
        <f>+((K11/Q11)-1)*100</f>
        <v>6.7117683746845236</v>
      </c>
      <c r="V11" s="33">
        <f>+((N11/T11)-1)*100</f>
        <v>-4.0579052976156493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2129.1149099999998</v>
      </c>
      <c r="J13" s="25">
        <f t="shared" si="1"/>
        <v>0</v>
      </c>
      <c r="K13" s="25">
        <f t="shared" si="1"/>
        <v>2129.1149099999998</v>
      </c>
      <c r="L13" s="25">
        <f t="shared" si="1"/>
        <v>21870.842859</v>
      </c>
      <c r="M13" s="25">
        <f t="shared" si="1"/>
        <v>0</v>
      </c>
      <c r="N13" s="26">
        <f t="shared" si="1"/>
        <v>21870.842859</v>
      </c>
      <c r="O13" s="24">
        <f t="shared" si="1"/>
        <v>1995.2016000000001</v>
      </c>
      <c r="P13" s="25">
        <f t="shared" si="1"/>
        <v>0</v>
      </c>
      <c r="Q13" s="25">
        <f t="shared" si="1"/>
        <v>1995.2016000000001</v>
      </c>
      <c r="R13" s="25">
        <f t="shared" si="1"/>
        <v>22795.878000000001</v>
      </c>
      <c r="S13" s="25">
        <f t="shared" si="1"/>
        <v>0</v>
      </c>
      <c r="T13" s="26">
        <f t="shared" si="1"/>
        <v>22795.878000000001</v>
      </c>
      <c r="U13" s="52">
        <f>+((K13/Q13)-1)*100</f>
        <v>6.7117683746845236</v>
      </c>
      <c r="V13" s="38">
        <f>+((N13/T13)-1)*100</f>
        <v>-4.0579052976156493</v>
      </c>
    </row>
    <row r="14" spans="1:27" customFormat="1" x14ac:dyDescent="0.2"/>
    <row r="15" spans="1:27" customFormat="1" x14ac:dyDescent="0.2">
      <c r="A15" s="5" t="s">
        <v>17</v>
      </c>
    </row>
    <row r="16" spans="1:27" customFormat="1" x14ac:dyDescent="0.2">
      <c r="A16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2013-12-27T20:02:31Z</dcterms:modified>
</cp:coreProperties>
</file>