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V68" i="1" l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5" i="1"/>
  <c r="U55" i="1"/>
  <c r="V54" i="1"/>
  <c r="V53" i="1"/>
  <c r="U53" i="1"/>
  <c r="V52" i="1"/>
  <c r="V51" i="1"/>
  <c r="V48" i="1"/>
  <c r="U48" i="1"/>
  <c r="V47" i="1"/>
  <c r="U47" i="1"/>
  <c r="V46" i="1"/>
  <c r="U46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V37" i="1"/>
  <c r="U37" i="1"/>
  <c r="V35" i="1"/>
  <c r="U35" i="1"/>
  <c r="V33" i="1"/>
  <c r="V32" i="1"/>
  <c r="V31" i="1"/>
  <c r="U31" i="1"/>
  <c r="V29" i="1"/>
  <c r="U29" i="1"/>
  <c r="V28" i="1"/>
  <c r="U28" i="1"/>
  <c r="V27" i="1"/>
  <c r="U27" i="1"/>
  <c r="V25" i="1"/>
  <c r="U25" i="1"/>
  <c r="V24" i="1"/>
  <c r="U24" i="1"/>
  <c r="V23" i="1"/>
  <c r="U23" i="1"/>
  <c r="V21" i="1"/>
  <c r="U21" i="1"/>
  <c r="V20" i="1"/>
  <c r="U20" i="1"/>
  <c r="V19" i="1"/>
  <c r="V18" i="1"/>
  <c r="V17" i="1"/>
  <c r="U17" i="1"/>
  <c r="V16" i="1"/>
  <c r="U16" i="1"/>
  <c r="V15" i="1"/>
  <c r="U15" i="1"/>
  <c r="V14" i="1"/>
  <c r="V12" i="1"/>
  <c r="U12" i="1"/>
  <c r="V11" i="1"/>
  <c r="U11" i="1"/>
  <c r="U10" i="1"/>
  <c r="V9" i="1"/>
  <c r="U9" i="1"/>
  <c r="V8" i="1"/>
  <c r="U8" i="1"/>
  <c r="V5" i="1"/>
  <c r="T70" i="1"/>
  <c r="S70" i="1"/>
  <c r="R70" i="1"/>
  <c r="Q70" i="1"/>
  <c r="P70" i="1"/>
  <c r="O70" i="1"/>
  <c r="M70" i="1"/>
  <c r="N70" i="1"/>
  <c r="L70" i="1"/>
  <c r="K70" i="1"/>
  <c r="J70" i="1"/>
  <c r="I70" i="1"/>
  <c r="V72" i="1" l="1"/>
  <c r="U72" i="1"/>
  <c r="T75" i="1" l="1"/>
  <c r="S75" i="1"/>
  <c r="R75" i="1"/>
  <c r="Q75" i="1"/>
  <c r="P75" i="1"/>
  <c r="O75" i="1"/>
  <c r="N75" i="1"/>
  <c r="M75" i="1"/>
  <c r="L75" i="1"/>
  <c r="K75" i="1"/>
  <c r="J75" i="1"/>
  <c r="I75" i="1"/>
  <c r="V75" i="1" l="1"/>
  <c r="U75" i="1"/>
  <c r="U70" i="1"/>
  <c r="V70" i="1"/>
</calcChain>
</file>

<file path=xl/sharedStrings.xml><?xml version="1.0" encoding="utf-8"?>
<sst xmlns="http://schemas.openxmlformats.org/spreadsheetml/2006/main" count="603" uniqueCount="223">
  <si>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</si>
  <si>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</si>
  <si>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</si>
  <si>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</si>
  <si>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</si>
  <si>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</si>
  <si>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</si>
  <si>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</si>
  <si>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</si>
  <si>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</si>
  <si>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</si>
  <si>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</si>
  <si>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</si>
  <si>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</si>
  <si>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</si>
  <si>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</si>
  <si>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</si>
  <si>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</si>
  <si>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</si>
  <si>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</si>
  <si>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</si>
  <si>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</si>
  <si>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</si>
  <si>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</si>
  <si>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</si>
  <si>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</si>
  <si>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</si>
  <si>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</si>
  <si>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</si>
  <si>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</si>
  <si>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</si>
  <si>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</si>
  <si>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</si>
  <si>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</si>
  <si>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</si>
  <si>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</si>
  <si>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</si>
  <si>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</si>
  <si>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</si>
  <si>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</si>
  <si>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</si>
  <si>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</si>
  <si>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</si>
  <si>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</si>
  <si>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</si>
  <si>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</si>
  <si>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</si>
  <si>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</si>
  <si>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</si>
  <si>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</si>
  <si>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</si>
  <si>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PASCO</t>
  </si>
  <si>
    <t>DANIEL ALCIDES CARRION</t>
  </si>
  <si>
    <t>YANAHUANCA</t>
  </si>
  <si>
    <t>RECUPERADA</t>
  </si>
  <si>
    <t>ANGARAES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</si>
  <si>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</si>
  <si>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</si>
  <si>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</si>
  <si>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</si>
  <si>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</si>
  <si>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</si>
  <si>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</si>
  <si>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</si>
  <si>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</si>
  <si>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</si>
  <si>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</si>
  <si>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</si>
  <si>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</si>
  <si>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</si>
  <si>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</si>
  <si>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</si>
  <si>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</si>
  <si>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</si>
  <si>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</si>
  <si>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</si>
  <si>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</si>
  <si>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</si>
  <si>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</si>
  <si>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</si>
  <si>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</si>
  <si>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</si>
  <si>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</si>
  <si>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</si>
  <si>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</si>
  <si>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</si>
  <si>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</si>
  <si>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</si>
  <si>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</si>
  <si>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</si>
  <si>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</si>
  <si>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</si>
  <si>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</si>
  <si>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</si>
  <si>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</si>
  <si>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</si>
  <si>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</si>
  <si>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</si>
  <si>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</si>
  <si>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</si>
  <si>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</si>
  <si>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</si>
  <si>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</si>
  <si>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</si>
  <si>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</si>
  <si>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</si>
  <si>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</si>
  <si>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</si>
  <si>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</si>
  <si>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</si>
  <si>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</si>
  <si>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</si>
  <si>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</si>
  <si>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</si>
  <si>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</si>
  <si>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</si>
  <si>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</si>
  <si>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</si>
  <si>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</si>
  <si>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</si>
  <si>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</si>
  <si>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</si>
  <si>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</si>
  <si>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</si>
  <si>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</si>
  <si>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</si>
  <si>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</si>
  <si>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</si>
  <si>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</si>
  <si>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</si>
  <si>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</si>
  <si>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</si>
  <si>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</si>
  <si>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</si>
  <si>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</si>
  <si>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</si>
  <si>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</si>
  <si>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</si>
  <si>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</si>
  <si>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</si>
  <si>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</si>
  <si>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</si>
  <si>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</si>
  <si>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</si>
  <si>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</si>
  <si>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</si>
  <si>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</si>
  <si>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</si>
  <si>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</si>
  <si>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ANDAYCHAGUA</t>
  </si>
  <si>
    <t>HUAY-HUAY</t>
  </si>
  <si>
    <t>CARAHUACRA</t>
  </si>
  <si>
    <t>COLOMBIA Y SOCAVON SANTA ROSA</t>
  </si>
  <si>
    <t>TICLIO</t>
  </si>
  <si>
    <t>MILPO Nº1</t>
  </si>
  <si>
    <t>CHILPES</t>
  </si>
  <si>
    <t>JAUJA</t>
  </si>
  <si>
    <t>MONOBAMBA</t>
  </si>
  <si>
    <t>PALMAPATA</t>
  </si>
  <si>
    <t>SAN RAMON</t>
  </si>
  <si>
    <t>NYRSTAR ANCASH S.A.</t>
  </si>
  <si>
    <t>NYRSTAR CORICANCHA S.A.</t>
  </si>
  <si>
    <t>SOCIEDAD MINERA EL BROCAL S.A.A.</t>
  </si>
  <si>
    <t>COLQUIJIRCA Nº 2</t>
  </si>
  <si>
    <t>TINYAHUARCO</t>
  </si>
  <si>
    <t>HUACHIS</t>
  </si>
  <si>
    <t>COMPAÑIA MINERA SAN IGNACIO DE MOROCOCHA S.A.A.</t>
  </si>
  <si>
    <t>MINERA PARON S.A.C</t>
  </si>
  <si>
    <t>ANITA MLM</t>
  </si>
  <si>
    <t>ANTA</t>
  </si>
  <si>
    <t>MALLAY</t>
  </si>
  <si>
    <t>PAN AMERICAN SILVER HUARON S.A.</t>
  </si>
  <si>
    <t>UCHUCCHACUA</t>
  </si>
  <si>
    <t>LIXIViACIÓN</t>
  </si>
  <si>
    <t>ICM PACHAPAQUI S.A.C.</t>
  </si>
  <si>
    <t>ICM</t>
  </si>
  <si>
    <t>PERFOMIN S.A.C.</t>
  </si>
  <si>
    <t>CUENCA</t>
  </si>
  <si>
    <t>PACCHA</t>
  </si>
  <si>
    <t>DOE RUN PERU S.R.L. EN LIQUIDACION</t>
  </si>
  <si>
    <t>C.M.LA OROYA-REFINACION 1 Y 2</t>
  </si>
  <si>
    <t>LA OROYA</t>
  </si>
  <si>
    <t>COMPAÑIA MINERA QUIRUVILCA S.A.</t>
  </si>
  <si>
    <t>PRODUCCIÓN MINERA METÁLICA DE ZINC (TMF) - 2013/2012</t>
  </si>
  <si>
    <t>BERGMIN S.A.C.</t>
  </si>
  <si>
    <t>REVOLUCION 3 DE OCTUBRE Nº 2</t>
  </si>
  <si>
    <t>AMBO</t>
  </si>
  <si>
    <t>SAN RAFAEL</t>
  </si>
  <si>
    <t>CORPORACION ICARO S.A.C.</t>
  </si>
  <si>
    <t>FOLDING</t>
  </si>
  <si>
    <t>HUAYLAS</t>
  </si>
  <si>
    <t>PAMPAROMAS</t>
  </si>
  <si>
    <t>S &amp; L ANDES EXPORT S.A.C.</t>
  </si>
  <si>
    <t>SANTA ELENA</t>
  </si>
  <si>
    <t>ACOBAMBILLA</t>
  </si>
  <si>
    <t>ANTICONA</t>
  </si>
  <si>
    <t>CERRO LINDO</t>
  </si>
  <si>
    <t>ACUMULACION RAURA</t>
  </si>
  <si>
    <t>ACUMULACION ISCAYCRUZ</t>
  </si>
  <si>
    <t>COMPAÑIA MINERA ANCASH S.A.C.</t>
  </si>
  <si>
    <t>CARMELITA</t>
  </si>
  <si>
    <t>RECUAY</t>
  </si>
  <si>
    <t>CATAC</t>
  </si>
  <si>
    <t>CORPORACION MINERA CASTROVIRREYNA S.A</t>
  </si>
  <si>
    <t>SAGITARIO E.S.L. Nº 2</t>
  </si>
  <si>
    <t>SOCIEDAD MINERA ANDEREAL S.A.C.</t>
  </si>
  <si>
    <t>CUNCA</t>
  </si>
  <si>
    <t>CUSCO</t>
  </si>
  <si>
    <t>CANAS</t>
  </si>
  <si>
    <t>LAYO</t>
  </si>
  <si>
    <t>MORADA</t>
  </si>
  <si>
    <t>BREXIA GOLDPLATA PERU S.A.C.</t>
  </si>
  <si>
    <t>SANDRA Nº 105</t>
  </si>
  <si>
    <t>S.M.R.L. MAGISTRAL DE HUARAZ S.A.C.</t>
  </si>
  <si>
    <t>VOLCAN COMPAÑÍA MINERA S.A.A.</t>
  </si>
  <si>
    <t>TOTAL - MAYO</t>
  </si>
  <si>
    <t>TOTAL ACUMULADO ENERO - MAYO</t>
  </si>
  <si>
    <t>TOTAL COMPARADO ACUMULADO - ENERO - MAYO</t>
  </si>
  <si>
    <t>Var. % 2012/2011 - MAYO</t>
  </si>
  <si>
    <t>Var. % 2012/2011 - ENERO - MAYO</t>
  </si>
  <si>
    <t>Cifras Ajustadas ene-may-2013</t>
  </si>
  <si>
    <t>TACAZA</t>
  </si>
  <si>
    <t>SANTA 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</si>
</sst>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3" fontId="4" fillId="0" borderId="0" xfId="0" applyNumberFormat="1" applyFont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/>
    <xf numFmtId="3" fontId="7" fillId="2" borderId="1" xfId="0" applyNumberFormat="1" applyFont="1" applyFill="1" applyBorder="1" applyAlignment="1"/>
    <xf numFmtId="3" fontId="5" fillId="3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/>
    <xf numFmtId="3" fontId="7" fillId="2" borderId="5" xfId="0" applyNumberFormat="1" applyFont="1" applyFill="1" applyBorder="1" applyAlignment="1"/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4" fontId="4" fillId="0" borderId="3" xfId="0" quotePrefix="1" applyNumberFormat="1" applyFont="1" applyBorder="1" applyAlignment="1">
      <alignment horizontal="right"/>
    </xf>
    <xf numFmtId="4" fontId="4" fillId="0" borderId="3" xfId="0" applyNumberFormat="1" applyFont="1" applyBorder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4" xfId="0" applyBorder="1" applyAlignment="1"/>
    <xf numFmtId="4" fontId="4" fillId="0" borderId="5" xfId="0" quotePrefix="1" applyNumberFormat="1" applyFont="1" applyBorder="1" applyAlignment="1">
      <alignment horizontal="right"/>
    </xf>
    <xf numFmtId="4" fontId="4" fillId="0" borderId="5" xfId="0" applyNumberFormat="1" applyFont="1" applyBorder="1"/>
    <xf numFmtId="4" fontId="5" fillId="3" borderId="5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9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/>
    <xf numFmtId="4" fontId="5" fillId="3" borderId="8" xfId="0" applyNumberFormat="1" applyFont="1" applyFill="1" applyBorder="1"/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51" t="s">
        <v>183</v>
      </c>
      <c r="B1" s="51"/>
      <c r="C1" s="51"/>
      <c r="D1" s="51"/>
      <c r="E1" s="51"/>
      <c r="F1" s="51"/>
    </row>
    <row r="2" spans="1:22" ht="13.5" thickBot="1" x14ac:dyDescent="0.25">
      <c r="A2" s="58"/>
    </row>
    <row r="3" spans="1:22" customFormat="1" ht="13.5" thickBot="1" x14ac:dyDescent="0.25">
      <c r="A3" s="41"/>
      <c r="I3" s="52">
        <v>2013</v>
      </c>
      <c r="J3" s="53"/>
      <c r="K3" s="53"/>
      <c r="L3" s="53"/>
      <c r="M3" s="53"/>
      <c r="N3" s="54"/>
      <c r="O3" s="52">
        <v>2012</v>
      </c>
      <c r="P3" s="53"/>
      <c r="Q3" s="53"/>
      <c r="R3" s="53"/>
      <c r="S3" s="53"/>
      <c r="T3" s="54"/>
      <c r="U3" s="3"/>
      <c r="V3" s="3"/>
    </row>
    <row r="4" spans="1:22" customFormat="1" ht="73.5" customHeight="1" x14ac:dyDescent="0.2">
      <c r="A4" s="43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3" t="s">
        <v>11</v>
      </c>
      <c r="J4" s="30" t="s">
        <v>7</v>
      </c>
      <c r="K4" s="30" t="s">
        <v>215</v>
      </c>
      <c r="L4" s="30" t="s">
        <v>12</v>
      </c>
      <c r="M4" s="30" t="s">
        <v>8</v>
      </c>
      <c r="N4" s="44" t="s">
        <v>216</v>
      </c>
      <c r="O4" s="43" t="s">
        <v>13</v>
      </c>
      <c r="P4" s="30" t="s">
        <v>14</v>
      </c>
      <c r="Q4" s="30" t="s">
        <v>215</v>
      </c>
      <c r="R4" s="30" t="s">
        <v>15</v>
      </c>
      <c r="S4" s="30" t="s">
        <v>16</v>
      </c>
      <c r="T4" s="44" t="s">
        <v>217</v>
      </c>
      <c r="U4" s="45" t="s">
        <v>218</v>
      </c>
      <c r="V4" s="44" t="s">
        <v>219</v>
      </c>
    </row>
    <row r="5" spans="1:22" ht="15" x14ac:dyDescent="0.2">
      <c r="A5" s="32" t="s">
        <v>9</v>
      </c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16" t="s">
        <v>38</v>
      </c>
      <c r="I5" s="38">
        <v>94.435320000000004</v>
      </c>
      <c r="J5" s="36">
        <v>9.3634520000000006</v>
      </c>
      <c r="K5" s="37">
        <v>103.798772</v>
      </c>
      <c r="L5" s="36">
        <v>337.49394999999998</v>
      </c>
      <c r="M5" s="36">
        <v>35.714103999999999</v>
      </c>
      <c r="N5" s="39">
        <v>373.208054</v>
      </c>
      <c r="O5" s="38">
        <v>0</v>
      </c>
      <c r="P5" s="36">
        <v>0</v>
      </c>
      <c r="Q5" s="37">
        <v>0</v>
      </c>
      <c r="R5" s="36">
        <v>217.46741800000001</v>
      </c>
      <c r="S5" s="36">
        <v>21.803799999999999</v>
      </c>
      <c r="T5" s="39">
        <v>239.271218</v>
      </c>
      <c r="U5" s="27" t="s">
        <v>17</v>
      </c>
      <c r="V5" s="34">
        <f t="shared" ref="V5:V8" si="0">+((N5/T5)-1)*100</f>
        <v>55.976994274338509</v>
      </c>
    </row>
    <row r="6" spans="1:22" ht="15" x14ac:dyDescent="0.2">
      <c r="A6" s="32" t="s">
        <v>9</v>
      </c>
      <c r="B6" s="9" t="s">
        <v>32</v>
      </c>
      <c r="C6" s="9" t="s">
        <v>33</v>
      </c>
      <c r="D6" s="9" t="s">
        <v>184</v>
      </c>
      <c r="E6" s="9" t="s">
        <v>185</v>
      </c>
      <c r="F6" s="9" t="s">
        <v>39</v>
      </c>
      <c r="G6" s="9" t="s">
        <v>186</v>
      </c>
      <c r="H6" s="16" t="s">
        <v>187</v>
      </c>
      <c r="I6" s="38">
        <v>0</v>
      </c>
      <c r="J6" s="36">
        <v>0</v>
      </c>
      <c r="K6" s="37">
        <v>0</v>
      </c>
      <c r="L6" s="36">
        <v>0</v>
      </c>
      <c r="M6" s="36">
        <v>0</v>
      </c>
      <c r="N6" s="39">
        <v>0</v>
      </c>
      <c r="O6" s="38">
        <v>0</v>
      </c>
      <c r="P6" s="36">
        <v>0</v>
      </c>
      <c r="Q6" s="37">
        <v>0</v>
      </c>
      <c r="R6" s="36">
        <v>25.852318</v>
      </c>
      <c r="S6" s="36">
        <v>0</v>
      </c>
      <c r="T6" s="39">
        <v>25.852318</v>
      </c>
      <c r="U6" s="27" t="s">
        <v>17</v>
      </c>
      <c r="V6" s="33" t="s">
        <v>17</v>
      </c>
    </row>
    <row r="7" spans="1:22" ht="15" x14ac:dyDescent="0.2">
      <c r="A7" s="32" t="s">
        <v>9</v>
      </c>
      <c r="B7" s="9" t="s">
        <v>32</v>
      </c>
      <c r="C7" s="9" t="s">
        <v>30</v>
      </c>
      <c r="D7" s="9" t="s">
        <v>211</v>
      </c>
      <c r="E7" s="9" t="s">
        <v>212</v>
      </c>
      <c r="F7" s="9" t="s">
        <v>65</v>
      </c>
      <c r="G7" s="9" t="s">
        <v>127</v>
      </c>
      <c r="H7" s="16" t="s">
        <v>127</v>
      </c>
      <c r="I7" s="38">
        <v>151.16645600000001</v>
      </c>
      <c r="J7" s="36">
        <v>0</v>
      </c>
      <c r="K7" s="37">
        <v>151.16645600000001</v>
      </c>
      <c r="L7" s="36">
        <v>300.751216</v>
      </c>
      <c r="M7" s="36">
        <v>0</v>
      </c>
      <c r="N7" s="39">
        <v>300.751216</v>
      </c>
      <c r="O7" s="38">
        <v>0</v>
      </c>
      <c r="P7" s="36">
        <v>0</v>
      </c>
      <c r="Q7" s="37">
        <v>0</v>
      </c>
      <c r="R7" s="36">
        <v>0</v>
      </c>
      <c r="S7" s="36">
        <v>0</v>
      </c>
      <c r="T7" s="39">
        <v>0</v>
      </c>
      <c r="U7" s="27" t="s">
        <v>17</v>
      </c>
      <c r="V7" s="33" t="s">
        <v>17</v>
      </c>
    </row>
    <row r="8" spans="1:22" ht="15" x14ac:dyDescent="0.2">
      <c r="A8" s="32" t="s">
        <v>9</v>
      </c>
      <c r="B8" s="9" t="s">
        <v>32</v>
      </c>
      <c r="C8" s="9" t="s">
        <v>30</v>
      </c>
      <c r="D8" s="9" t="s">
        <v>40</v>
      </c>
      <c r="E8" s="9" t="s">
        <v>41</v>
      </c>
      <c r="F8" s="9" t="s">
        <v>42</v>
      </c>
      <c r="G8" s="9" t="s">
        <v>43</v>
      </c>
      <c r="H8" s="16" t="s">
        <v>44</v>
      </c>
      <c r="I8" s="38">
        <v>0</v>
      </c>
      <c r="J8" s="36">
        <v>38.079838000000002</v>
      </c>
      <c r="K8" s="37">
        <v>38.079838000000002</v>
      </c>
      <c r="L8" s="36">
        <v>0</v>
      </c>
      <c r="M8" s="36">
        <v>166.17917299999999</v>
      </c>
      <c r="N8" s="39">
        <v>166.17917299999999</v>
      </c>
      <c r="O8" s="38">
        <v>0</v>
      </c>
      <c r="P8" s="36">
        <v>50.092511999999999</v>
      </c>
      <c r="Q8" s="37">
        <v>50.092511999999999</v>
      </c>
      <c r="R8" s="36">
        <v>0</v>
      </c>
      <c r="S8" s="36">
        <v>287.76643799999999</v>
      </c>
      <c r="T8" s="39">
        <v>287.76643799999999</v>
      </c>
      <c r="U8" s="28">
        <f t="shared" ref="U5:U8" si="1">+((K8/Q8)-1)*100</f>
        <v>-23.980977436308237</v>
      </c>
      <c r="V8" s="34">
        <f t="shared" si="0"/>
        <v>-42.252065892409597</v>
      </c>
    </row>
    <row r="9" spans="1:22" ht="15" x14ac:dyDescent="0.2">
      <c r="A9" s="32" t="s">
        <v>9</v>
      </c>
      <c r="B9" s="9" t="s">
        <v>32</v>
      </c>
      <c r="C9" s="9" t="s">
        <v>30</v>
      </c>
      <c r="D9" s="9" t="s">
        <v>45</v>
      </c>
      <c r="E9" s="9" t="s">
        <v>46</v>
      </c>
      <c r="F9" s="9" t="s">
        <v>47</v>
      </c>
      <c r="G9" s="9" t="s">
        <v>48</v>
      </c>
      <c r="H9" s="16" t="s">
        <v>49</v>
      </c>
      <c r="I9" s="38">
        <v>3104.3358870000002</v>
      </c>
      <c r="J9" s="36">
        <v>60.818036999999997</v>
      </c>
      <c r="K9" s="37">
        <v>3165.1539240000002</v>
      </c>
      <c r="L9" s="36">
        <v>17051.108832999998</v>
      </c>
      <c r="M9" s="36">
        <v>353.73946799999999</v>
      </c>
      <c r="N9" s="39">
        <v>17404.848301000002</v>
      </c>
      <c r="O9" s="38">
        <v>3317.088115</v>
      </c>
      <c r="P9" s="36">
        <v>68.975672000000003</v>
      </c>
      <c r="Q9" s="37">
        <v>3386.063787</v>
      </c>
      <c r="R9" s="36">
        <v>15424.376627</v>
      </c>
      <c r="S9" s="36">
        <v>308.27887500000003</v>
      </c>
      <c r="T9" s="39">
        <v>15732.655502</v>
      </c>
      <c r="U9" s="28">
        <f t="shared" ref="U9:U68" si="2">+((K9/Q9)-1)*100</f>
        <v>-6.5240904157840003</v>
      </c>
      <c r="V9" s="34">
        <f t="shared" ref="V9:V68" si="3">+((N9/T9)-1)*100</f>
        <v>10.628801976801849</v>
      </c>
    </row>
    <row r="10" spans="1:22" ht="15" x14ac:dyDescent="0.2">
      <c r="A10" s="32" t="s">
        <v>9</v>
      </c>
      <c r="B10" s="9" t="s">
        <v>32</v>
      </c>
      <c r="C10" s="9" t="s">
        <v>30</v>
      </c>
      <c r="D10" s="9" t="s">
        <v>50</v>
      </c>
      <c r="E10" s="9" t="s">
        <v>170</v>
      </c>
      <c r="F10" s="9" t="s">
        <v>20</v>
      </c>
      <c r="G10" s="9" t="s">
        <v>121</v>
      </c>
      <c r="H10" s="16" t="s">
        <v>121</v>
      </c>
      <c r="I10" s="38">
        <v>551.54412600000001</v>
      </c>
      <c r="J10" s="36">
        <v>78.767478999999994</v>
      </c>
      <c r="K10" s="37">
        <v>630.31160499999999</v>
      </c>
      <c r="L10" s="36">
        <v>3723.6195269999998</v>
      </c>
      <c r="M10" s="36">
        <v>457.75166999999999</v>
      </c>
      <c r="N10" s="39">
        <v>4181.3711970000004</v>
      </c>
      <c r="O10" s="38">
        <v>378.50666799999999</v>
      </c>
      <c r="P10" s="36">
        <v>0</v>
      </c>
      <c r="Q10" s="37">
        <v>378.50666799999999</v>
      </c>
      <c r="R10" s="36">
        <v>378.50666799999999</v>
      </c>
      <c r="S10" s="36">
        <v>0</v>
      </c>
      <c r="T10" s="39">
        <v>378.50666799999999</v>
      </c>
      <c r="U10" s="28">
        <f t="shared" si="2"/>
        <v>66.52589195601702</v>
      </c>
      <c r="V10" s="33" t="s">
        <v>17</v>
      </c>
    </row>
    <row r="11" spans="1:22" ht="15" x14ac:dyDescent="0.2">
      <c r="A11" s="32" t="s">
        <v>9</v>
      </c>
      <c r="B11" s="9" t="s">
        <v>32</v>
      </c>
      <c r="C11" s="9" t="s">
        <v>30</v>
      </c>
      <c r="D11" s="9" t="s">
        <v>50</v>
      </c>
      <c r="E11" s="42" t="s">
        <v>172</v>
      </c>
      <c r="F11" s="9" t="s">
        <v>51</v>
      </c>
      <c r="G11" s="9" t="s">
        <v>52</v>
      </c>
      <c r="H11" s="16" t="s">
        <v>53</v>
      </c>
      <c r="I11" s="38">
        <v>738.30707099999995</v>
      </c>
      <c r="J11" s="36">
        <v>87.729116000000005</v>
      </c>
      <c r="K11" s="37">
        <v>826.03618700000004</v>
      </c>
      <c r="L11" s="36">
        <v>3152.9695160000001</v>
      </c>
      <c r="M11" s="36">
        <v>416.66230200000001</v>
      </c>
      <c r="N11" s="39">
        <v>3569.6318179999998</v>
      </c>
      <c r="O11" s="38">
        <v>670.05868399999997</v>
      </c>
      <c r="P11" s="36">
        <v>79.635302999999993</v>
      </c>
      <c r="Q11" s="37">
        <v>749.69398699999999</v>
      </c>
      <c r="R11" s="36">
        <v>3291.2907700000001</v>
      </c>
      <c r="S11" s="36">
        <v>449.47144600000001</v>
      </c>
      <c r="T11" s="39">
        <v>3740.7622160000001</v>
      </c>
      <c r="U11" s="28">
        <f t="shared" si="2"/>
        <v>10.183114887381372</v>
      </c>
      <c r="V11" s="34">
        <f t="shared" si="3"/>
        <v>-4.5747467526281334</v>
      </c>
    </row>
    <row r="12" spans="1:22" ht="15" x14ac:dyDescent="0.2">
      <c r="A12" s="32" t="s">
        <v>9</v>
      </c>
      <c r="B12" s="9" t="s">
        <v>32</v>
      </c>
      <c r="C12" s="9" t="s">
        <v>30</v>
      </c>
      <c r="D12" s="9" t="s">
        <v>50</v>
      </c>
      <c r="E12" s="9" t="s">
        <v>54</v>
      </c>
      <c r="F12" s="9" t="s">
        <v>42</v>
      </c>
      <c r="G12" s="9" t="s">
        <v>55</v>
      </c>
      <c r="H12" s="16" t="s">
        <v>56</v>
      </c>
      <c r="I12" s="38">
        <v>45.539400000000001</v>
      </c>
      <c r="J12" s="36">
        <v>5.7816130000000001</v>
      </c>
      <c r="K12" s="37">
        <v>51.321013000000001</v>
      </c>
      <c r="L12" s="36">
        <v>1928.484013</v>
      </c>
      <c r="M12" s="36">
        <v>151.457684</v>
      </c>
      <c r="N12" s="39">
        <v>2079.9416959999999</v>
      </c>
      <c r="O12" s="38">
        <v>421.72868499999998</v>
      </c>
      <c r="P12" s="36">
        <v>27.850376000000001</v>
      </c>
      <c r="Q12" s="37">
        <v>449.57906200000002</v>
      </c>
      <c r="R12" s="36">
        <v>1901.7671829999999</v>
      </c>
      <c r="S12" s="36">
        <v>133.64762400000001</v>
      </c>
      <c r="T12" s="39">
        <v>2035.414806</v>
      </c>
      <c r="U12" s="28">
        <f t="shared" si="2"/>
        <v>-88.584652325290008</v>
      </c>
      <c r="V12" s="34">
        <f t="shared" si="3"/>
        <v>2.1876076497401531</v>
      </c>
    </row>
    <row r="13" spans="1:22" ht="15" x14ac:dyDescent="0.2">
      <c r="A13" s="32" t="s">
        <v>9</v>
      </c>
      <c r="B13" s="9" t="s">
        <v>173</v>
      </c>
      <c r="C13" s="9" t="s">
        <v>30</v>
      </c>
      <c r="D13" s="9" t="s">
        <v>50</v>
      </c>
      <c r="E13" s="9" t="s">
        <v>172</v>
      </c>
      <c r="F13" s="9" t="s">
        <v>51</v>
      </c>
      <c r="G13" s="9" t="s">
        <v>52</v>
      </c>
      <c r="H13" s="16" t="s">
        <v>53</v>
      </c>
      <c r="I13" s="38">
        <v>0</v>
      </c>
      <c r="J13" s="36">
        <v>0</v>
      </c>
      <c r="K13" s="37">
        <v>0</v>
      </c>
      <c r="L13" s="36">
        <v>0</v>
      </c>
      <c r="M13" s="36">
        <v>138.857675</v>
      </c>
      <c r="N13" s="39">
        <v>138.857675</v>
      </c>
      <c r="O13" s="38">
        <v>0</v>
      </c>
      <c r="P13" s="36">
        <v>0</v>
      </c>
      <c r="Q13" s="37">
        <v>0</v>
      </c>
      <c r="R13" s="36">
        <v>0</v>
      </c>
      <c r="S13" s="36">
        <v>0</v>
      </c>
      <c r="T13" s="39">
        <v>0</v>
      </c>
      <c r="U13" s="27" t="s">
        <v>17</v>
      </c>
      <c r="V13" s="33" t="s">
        <v>17</v>
      </c>
    </row>
    <row r="14" spans="1:22" ht="15" x14ac:dyDescent="0.2">
      <c r="A14" s="32" t="s">
        <v>9</v>
      </c>
      <c r="B14" s="9" t="s">
        <v>32</v>
      </c>
      <c r="C14" s="9" t="s">
        <v>33</v>
      </c>
      <c r="D14" s="9" t="s">
        <v>199</v>
      </c>
      <c r="E14" s="9" t="s">
        <v>200</v>
      </c>
      <c r="F14" s="9" t="s">
        <v>36</v>
      </c>
      <c r="G14" s="9" t="s">
        <v>201</v>
      </c>
      <c r="H14" s="16" t="s">
        <v>202</v>
      </c>
      <c r="I14" s="38">
        <v>0</v>
      </c>
      <c r="J14" s="36">
        <v>0</v>
      </c>
      <c r="K14" s="37">
        <v>0</v>
      </c>
      <c r="L14" s="36">
        <v>226.26240000000001</v>
      </c>
      <c r="M14" s="36">
        <v>16.165277</v>
      </c>
      <c r="N14" s="39">
        <v>242.42767699999999</v>
      </c>
      <c r="O14" s="38">
        <v>82.051931999999994</v>
      </c>
      <c r="P14" s="36">
        <v>7.2515840000000003</v>
      </c>
      <c r="Q14" s="37">
        <v>89.303516000000002</v>
      </c>
      <c r="R14" s="36">
        <v>222.893675</v>
      </c>
      <c r="S14" s="36">
        <v>19.479281</v>
      </c>
      <c r="T14" s="39">
        <v>242.37295599999999</v>
      </c>
      <c r="U14" s="27" t="s">
        <v>17</v>
      </c>
      <c r="V14" s="34">
        <f t="shared" si="3"/>
        <v>2.2577188851058416E-2</v>
      </c>
    </row>
    <row r="15" spans="1:22" ht="15" x14ac:dyDescent="0.2">
      <c r="A15" s="32" t="s">
        <v>9</v>
      </c>
      <c r="B15" s="9" t="s">
        <v>32</v>
      </c>
      <c r="C15" s="9" t="s">
        <v>30</v>
      </c>
      <c r="D15" s="9" t="s">
        <v>59</v>
      </c>
      <c r="E15" s="9" t="s">
        <v>60</v>
      </c>
      <c r="F15" s="9" t="s">
        <v>36</v>
      </c>
      <c r="G15" s="9" t="s">
        <v>61</v>
      </c>
      <c r="H15" s="16" t="s">
        <v>62</v>
      </c>
      <c r="I15" s="38">
        <v>29116.187099999999</v>
      </c>
      <c r="J15" s="36">
        <v>5090.3064800000002</v>
      </c>
      <c r="K15" s="37">
        <v>34206.493580000002</v>
      </c>
      <c r="L15" s="36">
        <v>125111.68580000001</v>
      </c>
      <c r="M15" s="36">
        <v>20277.610280000001</v>
      </c>
      <c r="N15" s="39">
        <v>145389.29608</v>
      </c>
      <c r="O15" s="38">
        <v>19370.61</v>
      </c>
      <c r="P15" s="36">
        <v>4211.3285999999998</v>
      </c>
      <c r="Q15" s="37">
        <v>23581.938600000001</v>
      </c>
      <c r="R15" s="36">
        <v>101210.59239999999</v>
      </c>
      <c r="S15" s="36">
        <v>20363.9185</v>
      </c>
      <c r="T15" s="39">
        <v>121574.51089999999</v>
      </c>
      <c r="U15" s="28">
        <f t="shared" si="2"/>
        <v>45.053781032234561</v>
      </c>
      <c r="V15" s="34">
        <f t="shared" si="3"/>
        <v>19.588633344031003</v>
      </c>
    </row>
    <row r="16" spans="1:22" ht="15" x14ac:dyDescent="0.2">
      <c r="A16" s="32" t="s">
        <v>9</v>
      </c>
      <c r="B16" s="9" t="s">
        <v>32</v>
      </c>
      <c r="C16" s="9" t="s">
        <v>30</v>
      </c>
      <c r="D16" s="9" t="s">
        <v>63</v>
      </c>
      <c r="E16" s="9" t="s">
        <v>64</v>
      </c>
      <c r="F16" s="9" t="s">
        <v>65</v>
      </c>
      <c r="G16" s="9" t="s">
        <v>66</v>
      </c>
      <c r="H16" s="16" t="s">
        <v>67</v>
      </c>
      <c r="I16" s="38">
        <v>0</v>
      </c>
      <c r="J16" s="36">
        <v>205.92359999999999</v>
      </c>
      <c r="K16" s="37">
        <v>205.92359999999999</v>
      </c>
      <c r="L16" s="36">
        <v>0</v>
      </c>
      <c r="M16" s="36">
        <v>827.29393000000005</v>
      </c>
      <c r="N16" s="39">
        <v>827.29393000000005</v>
      </c>
      <c r="O16" s="38">
        <v>0</v>
      </c>
      <c r="P16" s="36">
        <v>189.2328</v>
      </c>
      <c r="Q16" s="37">
        <v>189.2328</v>
      </c>
      <c r="R16" s="36">
        <v>0</v>
      </c>
      <c r="S16" s="36">
        <v>913.93711399999995</v>
      </c>
      <c r="T16" s="39">
        <v>913.93711399999995</v>
      </c>
      <c r="U16" s="28">
        <f t="shared" si="2"/>
        <v>8.8202468071074236</v>
      </c>
      <c r="V16" s="34">
        <f t="shared" si="3"/>
        <v>-9.480212880379856</v>
      </c>
    </row>
    <row r="17" spans="1:22" ht="15" x14ac:dyDescent="0.2">
      <c r="A17" s="32" t="s">
        <v>9</v>
      </c>
      <c r="B17" s="9" t="s">
        <v>32</v>
      </c>
      <c r="C17" s="9" t="s">
        <v>30</v>
      </c>
      <c r="D17" s="9" t="s">
        <v>68</v>
      </c>
      <c r="E17" s="9" t="s">
        <v>195</v>
      </c>
      <c r="F17" s="9" t="s">
        <v>57</v>
      </c>
      <c r="G17" s="9" t="s">
        <v>58</v>
      </c>
      <c r="H17" s="16" t="s">
        <v>58</v>
      </c>
      <c r="I17" s="38">
        <v>646.54389000000003</v>
      </c>
      <c r="J17" s="36">
        <v>39.802838000000001</v>
      </c>
      <c r="K17" s="37">
        <v>686.34672799999998</v>
      </c>
      <c r="L17" s="36">
        <v>3515.5202260000001</v>
      </c>
      <c r="M17" s="36">
        <v>222.26803000000001</v>
      </c>
      <c r="N17" s="39">
        <v>3737.7882559999998</v>
      </c>
      <c r="O17" s="38">
        <v>664.49511600000005</v>
      </c>
      <c r="P17" s="36">
        <v>40.450755999999998</v>
      </c>
      <c r="Q17" s="37">
        <v>704.94587200000001</v>
      </c>
      <c r="R17" s="36">
        <v>3127.4487949999998</v>
      </c>
      <c r="S17" s="36">
        <v>174.28004899999999</v>
      </c>
      <c r="T17" s="39">
        <v>3301.7288440000002</v>
      </c>
      <c r="U17" s="28">
        <f t="shared" si="2"/>
        <v>-2.6383790215314562</v>
      </c>
      <c r="V17" s="34">
        <f t="shared" si="3"/>
        <v>13.207002531186651</v>
      </c>
    </row>
    <row r="18" spans="1:22" ht="15" x14ac:dyDescent="0.2">
      <c r="A18" s="32" t="s">
        <v>9</v>
      </c>
      <c r="B18" s="9" t="s">
        <v>32</v>
      </c>
      <c r="C18" s="9" t="s">
        <v>30</v>
      </c>
      <c r="D18" s="9" t="s">
        <v>68</v>
      </c>
      <c r="E18" s="9" t="s">
        <v>70</v>
      </c>
      <c r="F18" s="9" t="s">
        <v>57</v>
      </c>
      <c r="G18" s="9" t="s">
        <v>58</v>
      </c>
      <c r="H18" s="16" t="s">
        <v>70</v>
      </c>
      <c r="I18" s="38">
        <v>777.45564000000002</v>
      </c>
      <c r="J18" s="36">
        <v>37.656979999999997</v>
      </c>
      <c r="K18" s="37">
        <v>815.11261999999999</v>
      </c>
      <c r="L18" s="36">
        <v>2439.3638860000001</v>
      </c>
      <c r="M18" s="36">
        <v>172.09619499999999</v>
      </c>
      <c r="N18" s="39">
        <v>2611.4600810000002</v>
      </c>
      <c r="O18" s="38">
        <v>341.44930499999998</v>
      </c>
      <c r="P18" s="36">
        <v>27.923245999999999</v>
      </c>
      <c r="Q18" s="37">
        <v>369.37255099999999</v>
      </c>
      <c r="R18" s="36">
        <v>1567.7009559999999</v>
      </c>
      <c r="S18" s="36">
        <v>153.482122</v>
      </c>
      <c r="T18" s="39">
        <v>1721.183078</v>
      </c>
      <c r="U18" s="27" t="s">
        <v>17</v>
      </c>
      <c r="V18" s="34">
        <f t="shared" si="3"/>
        <v>51.72471275016801</v>
      </c>
    </row>
    <row r="19" spans="1:22" ht="15" x14ac:dyDescent="0.2">
      <c r="A19" s="32" t="s">
        <v>9</v>
      </c>
      <c r="B19" s="9" t="s">
        <v>32</v>
      </c>
      <c r="C19" s="9" t="s">
        <v>30</v>
      </c>
      <c r="D19" s="9" t="s">
        <v>68</v>
      </c>
      <c r="E19" s="9" t="s">
        <v>69</v>
      </c>
      <c r="F19" s="9" t="s">
        <v>57</v>
      </c>
      <c r="G19" s="9" t="s">
        <v>58</v>
      </c>
      <c r="H19" s="16" t="s">
        <v>58</v>
      </c>
      <c r="I19" s="38">
        <v>113.286382</v>
      </c>
      <c r="J19" s="36">
        <v>41.932194000000003</v>
      </c>
      <c r="K19" s="37">
        <v>155.21857600000001</v>
      </c>
      <c r="L19" s="36">
        <v>450.41904299999999</v>
      </c>
      <c r="M19" s="36">
        <v>186.32647299999999</v>
      </c>
      <c r="N19" s="39">
        <v>636.74551599999995</v>
      </c>
      <c r="O19" s="38">
        <v>60.272499000000003</v>
      </c>
      <c r="P19" s="36">
        <v>15.240516</v>
      </c>
      <c r="Q19" s="37">
        <v>75.513014999999996</v>
      </c>
      <c r="R19" s="36">
        <v>488.97006900000002</v>
      </c>
      <c r="S19" s="36">
        <v>95.786175</v>
      </c>
      <c r="T19" s="39">
        <v>584.75624400000004</v>
      </c>
      <c r="U19" s="27" t="s">
        <v>17</v>
      </c>
      <c r="V19" s="34">
        <f t="shared" si="3"/>
        <v>8.890759617096089</v>
      </c>
    </row>
    <row r="20" spans="1:22" ht="15" x14ac:dyDescent="0.2">
      <c r="A20" s="32" t="s">
        <v>9</v>
      </c>
      <c r="B20" s="9" t="s">
        <v>32</v>
      </c>
      <c r="C20" s="9" t="s">
        <v>30</v>
      </c>
      <c r="D20" s="9" t="s">
        <v>71</v>
      </c>
      <c r="E20" s="9" t="s">
        <v>72</v>
      </c>
      <c r="F20" s="9" t="s">
        <v>51</v>
      </c>
      <c r="G20" s="9" t="s">
        <v>51</v>
      </c>
      <c r="H20" s="16" t="s">
        <v>73</v>
      </c>
      <c r="I20" s="38">
        <v>3759.7318319999999</v>
      </c>
      <c r="J20" s="36">
        <v>64.158908999999994</v>
      </c>
      <c r="K20" s="37">
        <v>3823.8907410000002</v>
      </c>
      <c r="L20" s="36">
        <v>18320.916131000002</v>
      </c>
      <c r="M20" s="36">
        <v>262.11298599999998</v>
      </c>
      <c r="N20" s="39">
        <v>18583.029116999998</v>
      </c>
      <c r="O20" s="38">
        <v>4207.5925440000001</v>
      </c>
      <c r="P20" s="36">
        <v>68.193932000000004</v>
      </c>
      <c r="Q20" s="37">
        <v>4275.7864760000002</v>
      </c>
      <c r="R20" s="36">
        <v>20204.445619999999</v>
      </c>
      <c r="S20" s="36">
        <v>401.65996100000001</v>
      </c>
      <c r="T20" s="39">
        <v>20606.105581</v>
      </c>
      <c r="U20" s="28">
        <f t="shared" si="2"/>
        <v>-10.568716130622802</v>
      </c>
      <c r="V20" s="34">
        <f t="shared" si="3"/>
        <v>-9.8178496467832943</v>
      </c>
    </row>
    <row r="21" spans="1:22" ht="15" x14ac:dyDescent="0.2">
      <c r="A21" s="32" t="s">
        <v>9</v>
      </c>
      <c r="B21" s="9" t="s">
        <v>32</v>
      </c>
      <c r="C21" s="9" t="s">
        <v>30</v>
      </c>
      <c r="D21" s="9" t="s">
        <v>74</v>
      </c>
      <c r="E21" s="9" t="s">
        <v>75</v>
      </c>
      <c r="F21" s="9" t="s">
        <v>20</v>
      </c>
      <c r="G21" s="9" t="s">
        <v>92</v>
      </c>
      <c r="H21" s="16" t="s">
        <v>123</v>
      </c>
      <c r="I21" s="38">
        <v>2888.9369369999999</v>
      </c>
      <c r="J21" s="36">
        <v>0</v>
      </c>
      <c r="K21" s="37">
        <v>2888.9369369999999</v>
      </c>
      <c r="L21" s="36">
        <v>13894.78817</v>
      </c>
      <c r="M21" s="36">
        <v>0</v>
      </c>
      <c r="N21" s="39">
        <v>13894.78817</v>
      </c>
      <c r="O21" s="38">
        <v>2385.7291909999999</v>
      </c>
      <c r="P21" s="36">
        <v>0</v>
      </c>
      <c r="Q21" s="37">
        <v>2385.7291909999999</v>
      </c>
      <c r="R21" s="36">
        <v>13337.596971000001</v>
      </c>
      <c r="S21" s="36">
        <v>0</v>
      </c>
      <c r="T21" s="39">
        <v>13337.596971000001</v>
      </c>
      <c r="U21" s="28">
        <f t="shared" si="2"/>
        <v>21.092408471938761</v>
      </c>
      <c r="V21" s="34">
        <f t="shared" si="3"/>
        <v>4.1775981101505932</v>
      </c>
    </row>
    <row r="22" spans="1:22" ht="15" x14ac:dyDescent="0.2">
      <c r="A22" s="32" t="s">
        <v>9</v>
      </c>
      <c r="B22" s="9" t="s">
        <v>32</v>
      </c>
      <c r="C22" s="9" t="s">
        <v>30</v>
      </c>
      <c r="D22" s="9" t="s">
        <v>76</v>
      </c>
      <c r="E22" s="9" t="s">
        <v>77</v>
      </c>
      <c r="F22" s="9" t="s">
        <v>36</v>
      </c>
      <c r="G22" s="9" t="s">
        <v>78</v>
      </c>
      <c r="H22" s="16" t="s">
        <v>79</v>
      </c>
      <c r="I22" s="38">
        <v>0</v>
      </c>
      <c r="J22" s="36">
        <v>0</v>
      </c>
      <c r="K22" s="37">
        <v>0</v>
      </c>
      <c r="L22" s="36">
        <v>0</v>
      </c>
      <c r="M22" s="36">
        <v>0</v>
      </c>
      <c r="N22" s="39">
        <v>0</v>
      </c>
      <c r="O22" s="38">
        <v>67.768596000000002</v>
      </c>
      <c r="P22" s="36">
        <v>8.6002559999999999</v>
      </c>
      <c r="Q22" s="37">
        <v>76.368852000000004</v>
      </c>
      <c r="R22" s="36">
        <v>336.15238900000003</v>
      </c>
      <c r="S22" s="36">
        <v>18.430029000000001</v>
      </c>
      <c r="T22" s="39">
        <v>354.58241800000002</v>
      </c>
      <c r="U22" s="27" t="s">
        <v>17</v>
      </c>
      <c r="V22" s="33" t="s">
        <v>17</v>
      </c>
    </row>
    <row r="23" spans="1:22" ht="15" x14ac:dyDescent="0.2">
      <c r="A23" s="32" t="s">
        <v>9</v>
      </c>
      <c r="B23" s="9" t="s">
        <v>32</v>
      </c>
      <c r="C23" s="9" t="s">
        <v>30</v>
      </c>
      <c r="D23" s="9" t="s">
        <v>80</v>
      </c>
      <c r="E23" s="42" t="s">
        <v>196</v>
      </c>
      <c r="F23" s="9" t="s">
        <v>81</v>
      </c>
      <c r="G23" s="9" t="s">
        <v>82</v>
      </c>
      <c r="H23" s="16" t="s">
        <v>83</v>
      </c>
      <c r="I23" s="38">
        <v>11231.7492</v>
      </c>
      <c r="J23" s="36">
        <v>504.1026</v>
      </c>
      <c r="K23" s="37">
        <v>11735.8518</v>
      </c>
      <c r="L23" s="36">
        <v>63056.381999999998</v>
      </c>
      <c r="M23" s="36">
        <v>2898.0210999999999</v>
      </c>
      <c r="N23" s="39">
        <v>65954.403099999996</v>
      </c>
      <c r="O23" s="38">
        <v>7082.8271999999997</v>
      </c>
      <c r="P23" s="36">
        <v>449.1</v>
      </c>
      <c r="Q23" s="37">
        <v>7531.9272000000001</v>
      </c>
      <c r="R23" s="36">
        <v>39214.686399999999</v>
      </c>
      <c r="S23" s="36">
        <v>2017.3978</v>
      </c>
      <c r="T23" s="39">
        <v>41232.084199999998</v>
      </c>
      <c r="U23" s="28">
        <f t="shared" si="2"/>
        <v>55.814726940005485</v>
      </c>
      <c r="V23" s="34">
        <f t="shared" si="3"/>
        <v>59.958935813387761</v>
      </c>
    </row>
    <row r="24" spans="1:22" ht="15" x14ac:dyDescent="0.2">
      <c r="A24" s="32" t="s">
        <v>9</v>
      </c>
      <c r="B24" s="9" t="s">
        <v>32</v>
      </c>
      <c r="C24" s="9" t="s">
        <v>30</v>
      </c>
      <c r="D24" s="9" t="s">
        <v>80</v>
      </c>
      <c r="E24" s="9" t="s">
        <v>154</v>
      </c>
      <c r="F24" s="9" t="s">
        <v>51</v>
      </c>
      <c r="G24" s="9" t="s">
        <v>51</v>
      </c>
      <c r="H24" s="16" t="s">
        <v>84</v>
      </c>
      <c r="I24" s="38">
        <v>5160.4787999999999</v>
      </c>
      <c r="J24" s="36">
        <v>105.60339999999999</v>
      </c>
      <c r="K24" s="37">
        <v>5266.0821999999998</v>
      </c>
      <c r="L24" s="36">
        <v>24706.288199999999</v>
      </c>
      <c r="M24" s="36">
        <v>538.46540000000005</v>
      </c>
      <c r="N24" s="39">
        <v>25244.7536</v>
      </c>
      <c r="O24" s="38">
        <v>5854.1715999999997</v>
      </c>
      <c r="P24" s="36">
        <v>115.9111</v>
      </c>
      <c r="Q24" s="37">
        <v>5970.0826999999999</v>
      </c>
      <c r="R24" s="36">
        <v>29848.905299999999</v>
      </c>
      <c r="S24" s="36">
        <v>498.93650000000002</v>
      </c>
      <c r="T24" s="39">
        <v>30347.841799999998</v>
      </c>
      <c r="U24" s="28">
        <f t="shared" si="2"/>
        <v>-11.792139830826798</v>
      </c>
      <c r="V24" s="34">
        <f t="shared" si="3"/>
        <v>-16.815324903927763</v>
      </c>
    </row>
    <row r="25" spans="1:22" ht="15" x14ac:dyDescent="0.2">
      <c r="A25" s="32" t="s">
        <v>9</v>
      </c>
      <c r="B25" s="9" t="s">
        <v>32</v>
      </c>
      <c r="C25" s="9" t="s">
        <v>30</v>
      </c>
      <c r="D25" s="9" t="s">
        <v>182</v>
      </c>
      <c r="E25" s="9" t="s">
        <v>141</v>
      </c>
      <c r="F25" s="9" t="s">
        <v>142</v>
      </c>
      <c r="G25" s="9" t="s">
        <v>143</v>
      </c>
      <c r="H25" s="16" t="s">
        <v>141</v>
      </c>
      <c r="I25" s="38">
        <v>498.82917700000002</v>
      </c>
      <c r="J25" s="36">
        <v>49.795653000000001</v>
      </c>
      <c r="K25" s="37">
        <v>548.62482999999997</v>
      </c>
      <c r="L25" s="36">
        <v>2638.2967330000001</v>
      </c>
      <c r="M25" s="36">
        <v>256.28456799999998</v>
      </c>
      <c r="N25" s="39">
        <v>2894.5812999999998</v>
      </c>
      <c r="O25" s="38">
        <v>484.25505800000002</v>
      </c>
      <c r="P25" s="36">
        <v>27.293125</v>
      </c>
      <c r="Q25" s="37">
        <v>511.54818299999999</v>
      </c>
      <c r="R25" s="36">
        <v>2581.6516609999999</v>
      </c>
      <c r="S25" s="36">
        <v>157.97997599999999</v>
      </c>
      <c r="T25" s="39">
        <v>2739.6316379999998</v>
      </c>
      <c r="U25" s="28">
        <f t="shared" si="2"/>
        <v>7.2479285885763689</v>
      </c>
      <c r="V25" s="34">
        <f t="shared" si="3"/>
        <v>5.6558575193385252</v>
      </c>
    </row>
    <row r="26" spans="1:22" ht="15" x14ac:dyDescent="0.2">
      <c r="A26" s="32" t="s">
        <v>9</v>
      </c>
      <c r="B26" s="9" t="s">
        <v>32</v>
      </c>
      <c r="C26" s="9" t="s">
        <v>30</v>
      </c>
      <c r="D26" s="9" t="s">
        <v>182</v>
      </c>
      <c r="E26" s="42" t="s">
        <v>140</v>
      </c>
      <c r="F26" s="9" t="s">
        <v>51</v>
      </c>
      <c r="G26" s="9" t="s">
        <v>51</v>
      </c>
      <c r="H26" s="16" t="s">
        <v>118</v>
      </c>
      <c r="I26" s="38">
        <v>0</v>
      </c>
      <c r="J26" s="36">
        <v>0</v>
      </c>
      <c r="K26" s="37">
        <v>0</v>
      </c>
      <c r="L26" s="36">
        <v>0</v>
      </c>
      <c r="M26" s="36">
        <v>0</v>
      </c>
      <c r="N26" s="39">
        <v>0</v>
      </c>
      <c r="O26" s="38">
        <v>0</v>
      </c>
      <c r="P26" s="36">
        <v>0</v>
      </c>
      <c r="Q26" s="37">
        <v>0</v>
      </c>
      <c r="R26" s="36">
        <v>997.93033100000002</v>
      </c>
      <c r="S26" s="36">
        <v>127.557001</v>
      </c>
      <c r="T26" s="39">
        <v>1125.4873319999999</v>
      </c>
      <c r="U26" s="27" t="s">
        <v>17</v>
      </c>
      <c r="V26" s="33" t="s">
        <v>17</v>
      </c>
    </row>
    <row r="27" spans="1:22" ht="15" x14ac:dyDescent="0.2">
      <c r="A27" s="32" t="s">
        <v>9</v>
      </c>
      <c r="B27" s="9" t="s">
        <v>32</v>
      </c>
      <c r="C27" s="9" t="s">
        <v>30</v>
      </c>
      <c r="D27" s="9" t="s">
        <v>85</v>
      </c>
      <c r="E27" s="9" t="s">
        <v>197</v>
      </c>
      <c r="F27" s="9" t="s">
        <v>39</v>
      </c>
      <c r="G27" s="9" t="s">
        <v>86</v>
      </c>
      <c r="H27" s="16" t="s">
        <v>87</v>
      </c>
      <c r="I27" s="38">
        <v>1790.18416</v>
      </c>
      <c r="J27" s="36">
        <v>104.43183999999999</v>
      </c>
      <c r="K27" s="37">
        <v>1894.616</v>
      </c>
      <c r="L27" s="36">
        <v>9443.60779</v>
      </c>
      <c r="M27" s="36">
        <v>465.79559</v>
      </c>
      <c r="N27" s="39">
        <v>9909.4033799999997</v>
      </c>
      <c r="O27" s="38">
        <v>1341.39615</v>
      </c>
      <c r="P27" s="36">
        <v>93.89452</v>
      </c>
      <c r="Q27" s="37">
        <v>1435.2906700000001</v>
      </c>
      <c r="R27" s="36">
        <v>7658.5160900000001</v>
      </c>
      <c r="S27" s="36">
        <v>555.74881000000005</v>
      </c>
      <c r="T27" s="39">
        <v>8214.2649000000001</v>
      </c>
      <c r="U27" s="28">
        <f t="shared" si="2"/>
        <v>32.002251502129518</v>
      </c>
      <c r="V27" s="34">
        <f t="shared" si="3"/>
        <v>20.636520743322983</v>
      </c>
    </row>
    <row r="28" spans="1:22" ht="15" x14ac:dyDescent="0.2">
      <c r="A28" s="32" t="s">
        <v>9</v>
      </c>
      <c r="B28" s="9" t="s">
        <v>32</v>
      </c>
      <c r="C28" s="9" t="s">
        <v>30</v>
      </c>
      <c r="D28" s="9" t="s">
        <v>166</v>
      </c>
      <c r="E28" s="42" t="s">
        <v>88</v>
      </c>
      <c r="F28" s="9" t="s">
        <v>57</v>
      </c>
      <c r="G28" s="9" t="s">
        <v>89</v>
      </c>
      <c r="H28" s="16" t="s">
        <v>90</v>
      </c>
      <c r="I28" s="38">
        <v>1659.0955799999999</v>
      </c>
      <c r="J28" s="36">
        <v>4.4959259999999999</v>
      </c>
      <c r="K28" s="37">
        <v>1663.591506</v>
      </c>
      <c r="L28" s="36">
        <v>9573.8622500000001</v>
      </c>
      <c r="M28" s="36">
        <v>49.394106999999998</v>
      </c>
      <c r="N28" s="39">
        <v>9623.2563570000002</v>
      </c>
      <c r="O28" s="38">
        <v>1654.596779</v>
      </c>
      <c r="P28" s="36">
        <v>2.6845210000000002</v>
      </c>
      <c r="Q28" s="37">
        <v>1657.2813000000001</v>
      </c>
      <c r="R28" s="36">
        <v>7848.435579</v>
      </c>
      <c r="S28" s="36">
        <v>18.610892</v>
      </c>
      <c r="T28" s="39">
        <v>7867.0464709999997</v>
      </c>
      <c r="U28" s="28">
        <f t="shared" si="2"/>
        <v>0.38075648352515756</v>
      </c>
      <c r="V28" s="34">
        <f t="shared" si="3"/>
        <v>22.323624151374368</v>
      </c>
    </row>
    <row r="29" spans="1:22" ht="15" x14ac:dyDescent="0.2">
      <c r="A29" s="32" t="s">
        <v>9</v>
      </c>
      <c r="B29" s="9" t="s">
        <v>32</v>
      </c>
      <c r="C29" s="9" t="s">
        <v>30</v>
      </c>
      <c r="D29" s="9" t="s">
        <v>166</v>
      </c>
      <c r="E29" s="42" t="s">
        <v>158</v>
      </c>
      <c r="F29" s="9" t="s">
        <v>57</v>
      </c>
      <c r="G29" s="9" t="s">
        <v>89</v>
      </c>
      <c r="H29" s="16" t="s">
        <v>159</v>
      </c>
      <c r="I29" s="38">
        <v>1150.820633</v>
      </c>
      <c r="J29" s="36">
        <v>4.9626599999999996</v>
      </c>
      <c r="K29" s="37">
        <v>1155.783293</v>
      </c>
      <c r="L29" s="36">
        <v>6892.6674190000003</v>
      </c>
      <c r="M29" s="36">
        <v>34.914225999999999</v>
      </c>
      <c r="N29" s="39">
        <v>6927.5816450000002</v>
      </c>
      <c r="O29" s="38">
        <v>1266.428075</v>
      </c>
      <c r="P29" s="36">
        <v>1.6204229999999999</v>
      </c>
      <c r="Q29" s="37">
        <v>1268.0484980000001</v>
      </c>
      <c r="R29" s="36">
        <v>4506.7059849999996</v>
      </c>
      <c r="S29" s="36">
        <v>8.7767269999999993</v>
      </c>
      <c r="T29" s="39">
        <v>4515.482712</v>
      </c>
      <c r="U29" s="28">
        <f t="shared" si="2"/>
        <v>-8.8533841708000836</v>
      </c>
      <c r="V29" s="34">
        <f t="shared" si="3"/>
        <v>53.418406997546278</v>
      </c>
    </row>
    <row r="30" spans="1:22" ht="15" x14ac:dyDescent="0.2">
      <c r="A30" s="32" t="s">
        <v>9</v>
      </c>
      <c r="B30" s="9" t="s">
        <v>32</v>
      </c>
      <c r="C30" s="9" t="s">
        <v>30</v>
      </c>
      <c r="D30" s="9" t="s">
        <v>166</v>
      </c>
      <c r="E30" s="9" t="s">
        <v>155</v>
      </c>
      <c r="F30" s="9" t="s">
        <v>57</v>
      </c>
      <c r="G30" s="9" t="s">
        <v>156</v>
      </c>
      <c r="H30" s="16" t="s">
        <v>157</v>
      </c>
      <c r="I30" s="38">
        <v>0</v>
      </c>
      <c r="J30" s="36">
        <v>0</v>
      </c>
      <c r="K30" s="37">
        <v>0</v>
      </c>
      <c r="L30" s="36">
        <v>0</v>
      </c>
      <c r="M30" s="36">
        <v>0</v>
      </c>
      <c r="N30" s="39">
        <v>0</v>
      </c>
      <c r="O30" s="38">
        <v>242.563321</v>
      </c>
      <c r="P30" s="36">
        <v>0.53927400000000003</v>
      </c>
      <c r="Q30" s="37">
        <v>243.10259500000001</v>
      </c>
      <c r="R30" s="36">
        <v>1205.715995</v>
      </c>
      <c r="S30" s="36">
        <v>2.7346180000000002</v>
      </c>
      <c r="T30" s="39">
        <v>1208.450613</v>
      </c>
      <c r="U30" s="27" t="s">
        <v>17</v>
      </c>
      <c r="V30" s="33" t="s">
        <v>17</v>
      </c>
    </row>
    <row r="31" spans="1:22" ht="15" x14ac:dyDescent="0.2">
      <c r="A31" s="32" t="s">
        <v>9</v>
      </c>
      <c r="B31" s="9" t="s">
        <v>32</v>
      </c>
      <c r="C31" s="9" t="s">
        <v>30</v>
      </c>
      <c r="D31" s="9" t="s">
        <v>94</v>
      </c>
      <c r="E31" s="42" t="s">
        <v>95</v>
      </c>
      <c r="F31" s="9" t="s">
        <v>20</v>
      </c>
      <c r="G31" s="9" t="s">
        <v>96</v>
      </c>
      <c r="H31" s="16" t="s">
        <v>97</v>
      </c>
      <c r="I31" s="38">
        <v>602.68766400000004</v>
      </c>
      <c r="J31" s="36">
        <v>15.858727999999999</v>
      </c>
      <c r="K31" s="37">
        <v>618.54639199999997</v>
      </c>
      <c r="L31" s="36">
        <v>3080.7135499999999</v>
      </c>
      <c r="M31" s="36">
        <v>93.802363999999997</v>
      </c>
      <c r="N31" s="39">
        <v>3174.5159140000001</v>
      </c>
      <c r="O31" s="38">
        <v>561.52318100000002</v>
      </c>
      <c r="P31" s="36">
        <v>18.07152</v>
      </c>
      <c r="Q31" s="37">
        <v>579.59470099999999</v>
      </c>
      <c r="R31" s="36">
        <v>2435.0332020000001</v>
      </c>
      <c r="S31" s="36">
        <v>76.268032000000005</v>
      </c>
      <c r="T31" s="39">
        <v>2511.301234</v>
      </c>
      <c r="U31" s="28">
        <f t="shared" si="2"/>
        <v>6.7205050240788822</v>
      </c>
      <c r="V31" s="34">
        <f t="shared" si="3"/>
        <v>26.409204559806309</v>
      </c>
    </row>
    <row r="32" spans="1:22" ht="15" x14ac:dyDescent="0.2">
      <c r="A32" s="32" t="s">
        <v>9</v>
      </c>
      <c r="B32" s="9" t="s">
        <v>32</v>
      </c>
      <c r="C32" s="9" t="s">
        <v>30</v>
      </c>
      <c r="D32" s="9" t="s">
        <v>98</v>
      </c>
      <c r="E32" s="9" t="s">
        <v>99</v>
      </c>
      <c r="F32" s="9" t="s">
        <v>36</v>
      </c>
      <c r="G32" s="9" t="s">
        <v>100</v>
      </c>
      <c r="H32" s="16" t="s">
        <v>101</v>
      </c>
      <c r="I32" s="38">
        <v>1367.7</v>
      </c>
      <c r="J32" s="36">
        <v>32.107500000000002</v>
      </c>
      <c r="K32" s="37">
        <v>1399.8074999999999</v>
      </c>
      <c r="L32" s="36">
        <v>7030.1970000000001</v>
      </c>
      <c r="M32" s="36">
        <v>110.0652</v>
      </c>
      <c r="N32" s="39">
        <v>7140.2622000000001</v>
      </c>
      <c r="O32" s="38">
        <v>309.43</v>
      </c>
      <c r="P32" s="36">
        <v>5.2785000000000002</v>
      </c>
      <c r="Q32" s="37">
        <v>314.70850000000002</v>
      </c>
      <c r="R32" s="36">
        <v>4776.6480000000001</v>
      </c>
      <c r="S32" s="36">
        <v>81.596100000000007</v>
      </c>
      <c r="T32" s="39">
        <v>4858.2440999999999</v>
      </c>
      <c r="U32" s="27" t="s">
        <v>17</v>
      </c>
      <c r="V32" s="34">
        <f t="shared" si="3"/>
        <v>46.972075775278576</v>
      </c>
    </row>
    <row r="33" spans="1:22" ht="15" x14ac:dyDescent="0.2">
      <c r="A33" s="32" t="s">
        <v>9</v>
      </c>
      <c r="B33" s="9" t="s">
        <v>32</v>
      </c>
      <c r="C33" s="9" t="s">
        <v>30</v>
      </c>
      <c r="D33" s="9" t="s">
        <v>98</v>
      </c>
      <c r="E33" s="9" t="s">
        <v>104</v>
      </c>
      <c r="F33" s="9" t="s">
        <v>36</v>
      </c>
      <c r="G33" s="9" t="s">
        <v>100</v>
      </c>
      <c r="H33" s="16" t="s">
        <v>103</v>
      </c>
      <c r="I33" s="38">
        <v>892.88499999999999</v>
      </c>
      <c r="J33" s="36">
        <v>44.502600000000001</v>
      </c>
      <c r="K33" s="37">
        <v>937.38760000000002</v>
      </c>
      <c r="L33" s="36">
        <v>6251.3530000000001</v>
      </c>
      <c r="M33" s="36">
        <v>275.7269</v>
      </c>
      <c r="N33" s="39">
        <v>6527.0798999999997</v>
      </c>
      <c r="O33" s="38">
        <v>326.40499999999997</v>
      </c>
      <c r="P33" s="36">
        <v>26.733499999999999</v>
      </c>
      <c r="Q33" s="37">
        <v>353.13850000000002</v>
      </c>
      <c r="R33" s="36">
        <v>5831.8289999999997</v>
      </c>
      <c r="S33" s="36">
        <v>305.57339999999999</v>
      </c>
      <c r="T33" s="39">
        <v>6137.4023999999999</v>
      </c>
      <c r="U33" s="27" t="s">
        <v>17</v>
      </c>
      <c r="V33" s="34">
        <f t="shared" si="3"/>
        <v>6.3492252031576157</v>
      </c>
    </row>
    <row r="34" spans="1:22" ht="15" x14ac:dyDescent="0.2">
      <c r="A34" s="32" t="s">
        <v>9</v>
      </c>
      <c r="B34" s="9" t="s">
        <v>32</v>
      </c>
      <c r="C34" s="9" t="s">
        <v>30</v>
      </c>
      <c r="D34" s="9" t="s">
        <v>98</v>
      </c>
      <c r="E34" s="42" t="s">
        <v>102</v>
      </c>
      <c r="F34" s="9" t="s">
        <v>36</v>
      </c>
      <c r="G34" s="9" t="s">
        <v>100</v>
      </c>
      <c r="H34" s="16" t="s">
        <v>103</v>
      </c>
      <c r="I34" s="38">
        <v>409.34</v>
      </c>
      <c r="J34" s="36">
        <v>20.3505</v>
      </c>
      <c r="K34" s="37">
        <v>429.69049999999999</v>
      </c>
      <c r="L34" s="36">
        <v>2237.1709999999998</v>
      </c>
      <c r="M34" s="36">
        <v>104.18940000000001</v>
      </c>
      <c r="N34" s="39">
        <v>2341.3604</v>
      </c>
      <c r="O34" s="38">
        <v>149.86500000000001</v>
      </c>
      <c r="P34" s="36">
        <v>12.297000000000001</v>
      </c>
      <c r="Q34" s="37">
        <v>162.16200000000001</v>
      </c>
      <c r="R34" s="36">
        <v>1103.299</v>
      </c>
      <c r="S34" s="36">
        <v>58.281700000000001</v>
      </c>
      <c r="T34" s="39">
        <v>1161.5807</v>
      </c>
      <c r="U34" s="27" t="s">
        <v>17</v>
      </c>
      <c r="V34" s="33" t="s">
        <v>17</v>
      </c>
    </row>
    <row r="35" spans="1:22" ht="15" x14ac:dyDescent="0.2">
      <c r="A35" s="32" t="s">
        <v>9</v>
      </c>
      <c r="B35" s="9" t="s">
        <v>32</v>
      </c>
      <c r="C35" s="9" t="s">
        <v>30</v>
      </c>
      <c r="D35" s="9" t="s">
        <v>105</v>
      </c>
      <c r="E35" s="9" t="s">
        <v>106</v>
      </c>
      <c r="F35" s="9" t="s">
        <v>107</v>
      </c>
      <c r="G35" s="9" t="s">
        <v>108</v>
      </c>
      <c r="H35" s="16" t="s">
        <v>109</v>
      </c>
      <c r="I35" s="38">
        <v>141.72800000000001</v>
      </c>
      <c r="J35" s="36">
        <v>37.990400000000001</v>
      </c>
      <c r="K35" s="37">
        <v>179.7184</v>
      </c>
      <c r="L35" s="36">
        <v>803.31765499999995</v>
      </c>
      <c r="M35" s="36">
        <v>195.36665300000001</v>
      </c>
      <c r="N35" s="39">
        <v>998.68430899999998</v>
      </c>
      <c r="O35" s="38">
        <v>130.88586599999999</v>
      </c>
      <c r="P35" s="36">
        <v>43.289620999999997</v>
      </c>
      <c r="Q35" s="37">
        <v>174.175487</v>
      </c>
      <c r="R35" s="36">
        <v>784.07749899999999</v>
      </c>
      <c r="S35" s="36">
        <v>213.34981400000001</v>
      </c>
      <c r="T35" s="39">
        <v>997.42731400000002</v>
      </c>
      <c r="U35" s="28">
        <f t="shared" si="2"/>
        <v>3.1823726148100251</v>
      </c>
      <c r="V35" s="34">
        <f t="shared" si="3"/>
        <v>0.12602371945871216</v>
      </c>
    </row>
    <row r="36" spans="1:22" ht="15" x14ac:dyDescent="0.2">
      <c r="A36" s="32" t="s">
        <v>9</v>
      </c>
      <c r="B36" s="9" t="s">
        <v>32</v>
      </c>
      <c r="C36" s="9" t="s">
        <v>30</v>
      </c>
      <c r="D36" s="9" t="s">
        <v>105</v>
      </c>
      <c r="E36" s="9" t="s">
        <v>221</v>
      </c>
      <c r="F36" s="9" t="s">
        <v>107</v>
      </c>
      <c r="G36" s="9" t="s">
        <v>108</v>
      </c>
      <c r="H36" s="16" t="s">
        <v>222</v>
      </c>
      <c r="I36" s="38">
        <v>0</v>
      </c>
      <c r="J36" s="36">
        <v>0</v>
      </c>
      <c r="K36" s="37">
        <v>0</v>
      </c>
      <c r="L36" s="36">
        <v>0</v>
      </c>
      <c r="M36" s="36">
        <v>0</v>
      </c>
      <c r="N36" s="39">
        <v>0</v>
      </c>
      <c r="O36" s="38">
        <v>0</v>
      </c>
      <c r="P36" s="36">
        <v>10.301753</v>
      </c>
      <c r="Q36" s="37">
        <v>10.301753</v>
      </c>
      <c r="R36" s="36">
        <v>0</v>
      </c>
      <c r="S36" s="36">
        <v>10.301753</v>
      </c>
      <c r="T36" s="39">
        <v>10.301753</v>
      </c>
      <c r="U36" s="27" t="s">
        <v>17</v>
      </c>
      <c r="V36" s="33" t="s">
        <v>17</v>
      </c>
    </row>
    <row r="37" spans="1:22" ht="15" x14ac:dyDescent="0.2">
      <c r="A37" s="32" t="s">
        <v>9</v>
      </c>
      <c r="B37" s="9" t="s">
        <v>32</v>
      </c>
      <c r="C37" s="9" t="s">
        <v>33</v>
      </c>
      <c r="D37" s="9" t="s">
        <v>188</v>
      </c>
      <c r="E37" s="9" t="s">
        <v>189</v>
      </c>
      <c r="F37" s="9" t="s">
        <v>36</v>
      </c>
      <c r="G37" s="9" t="s">
        <v>190</v>
      </c>
      <c r="H37" s="16" t="s">
        <v>191</v>
      </c>
      <c r="I37" s="38">
        <v>31.9</v>
      </c>
      <c r="J37" s="36">
        <v>1.9550000000000001</v>
      </c>
      <c r="K37" s="37">
        <v>33.854999999999997</v>
      </c>
      <c r="L37" s="36">
        <v>101.732</v>
      </c>
      <c r="M37" s="36">
        <v>6.2445000000000004</v>
      </c>
      <c r="N37" s="39">
        <v>107.9765</v>
      </c>
      <c r="O37" s="38">
        <v>19.14</v>
      </c>
      <c r="P37" s="36">
        <v>1.1499999999999999</v>
      </c>
      <c r="Q37" s="37">
        <v>20.29</v>
      </c>
      <c r="R37" s="36">
        <v>94.54</v>
      </c>
      <c r="S37" s="36">
        <v>5.75</v>
      </c>
      <c r="T37" s="39">
        <v>100.29</v>
      </c>
      <c r="U37" s="28">
        <f t="shared" si="2"/>
        <v>66.85559388861509</v>
      </c>
      <c r="V37" s="34">
        <f t="shared" si="3"/>
        <v>7.6642736065410277</v>
      </c>
    </row>
    <row r="38" spans="1:22" ht="15" x14ac:dyDescent="0.2">
      <c r="A38" s="32" t="s">
        <v>9</v>
      </c>
      <c r="B38" s="9" t="s">
        <v>32</v>
      </c>
      <c r="C38" s="9" t="s">
        <v>30</v>
      </c>
      <c r="D38" s="9" t="s">
        <v>203</v>
      </c>
      <c r="E38" s="9" t="s">
        <v>110</v>
      </c>
      <c r="F38" s="9" t="s">
        <v>42</v>
      </c>
      <c r="G38" s="9" t="s">
        <v>43</v>
      </c>
      <c r="H38" s="16" t="s">
        <v>43</v>
      </c>
      <c r="I38" s="38">
        <v>133.077392</v>
      </c>
      <c r="J38" s="36">
        <v>83.017916999999997</v>
      </c>
      <c r="K38" s="37">
        <v>216.09530899999999</v>
      </c>
      <c r="L38" s="36">
        <v>220.69083800000001</v>
      </c>
      <c r="M38" s="36">
        <v>287.30876999999998</v>
      </c>
      <c r="N38" s="39">
        <v>507.99960800000002</v>
      </c>
      <c r="O38" s="38">
        <v>0</v>
      </c>
      <c r="P38" s="36">
        <v>90.664938000000006</v>
      </c>
      <c r="Q38" s="37">
        <v>90.664938000000006</v>
      </c>
      <c r="R38" s="36">
        <v>0</v>
      </c>
      <c r="S38" s="36">
        <v>560.40066999999999</v>
      </c>
      <c r="T38" s="39">
        <v>560.40066999999999</v>
      </c>
      <c r="U38" s="27" t="s">
        <v>17</v>
      </c>
      <c r="V38" s="34">
        <f t="shared" si="3"/>
        <v>-9.3506422824226725</v>
      </c>
    </row>
    <row r="39" spans="1:22" ht="15" x14ac:dyDescent="0.2">
      <c r="A39" s="32" t="s">
        <v>9</v>
      </c>
      <c r="B39" s="9" t="s">
        <v>32</v>
      </c>
      <c r="C39" s="9" t="s">
        <v>33</v>
      </c>
      <c r="D39" s="9" t="s">
        <v>111</v>
      </c>
      <c r="E39" s="9" t="s">
        <v>112</v>
      </c>
      <c r="F39" s="9" t="s">
        <v>36</v>
      </c>
      <c r="G39" s="9" t="s">
        <v>78</v>
      </c>
      <c r="H39" s="16" t="s">
        <v>113</v>
      </c>
      <c r="I39" s="38">
        <v>170.64805999999999</v>
      </c>
      <c r="J39" s="36">
        <v>17.483599999999999</v>
      </c>
      <c r="K39" s="37">
        <v>188.13166000000001</v>
      </c>
      <c r="L39" s="36">
        <v>1013.468309</v>
      </c>
      <c r="M39" s="36">
        <v>112.567992</v>
      </c>
      <c r="N39" s="39">
        <v>1126.0363010000001</v>
      </c>
      <c r="O39" s="38">
        <v>93.098200000000006</v>
      </c>
      <c r="P39" s="36">
        <v>11.329212999999999</v>
      </c>
      <c r="Q39" s="37">
        <v>104.427413</v>
      </c>
      <c r="R39" s="36">
        <v>663.09671700000001</v>
      </c>
      <c r="S39" s="36">
        <v>104.338347</v>
      </c>
      <c r="T39" s="39">
        <v>767.43506300000001</v>
      </c>
      <c r="U39" s="28">
        <f t="shared" si="2"/>
        <v>80.155434856937433</v>
      </c>
      <c r="V39" s="34">
        <f t="shared" si="3"/>
        <v>46.727241859159108</v>
      </c>
    </row>
    <row r="40" spans="1:22" ht="15" x14ac:dyDescent="0.2">
      <c r="A40" s="32" t="s">
        <v>9</v>
      </c>
      <c r="B40" s="9" t="s">
        <v>32</v>
      </c>
      <c r="C40" s="9" t="s">
        <v>30</v>
      </c>
      <c r="D40" s="9" t="s">
        <v>114</v>
      </c>
      <c r="E40" s="9" t="s">
        <v>115</v>
      </c>
      <c r="F40" s="9" t="s">
        <v>51</v>
      </c>
      <c r="G40" s="9" t="s">
        <v>51</v>
      </c>
      <c r="H40" s="16" t="s">
        <v>116</v>
      </c>
      <c r="I40" s="38">
        <v>1951.807544</v>
      </c>
      <c r="J40" s="36">
        <v>78.671059999999997</v>
      </c>
      <c r="K40" s="37">
        <v>2030.478605</v>
      </c>
      <c r="L40" s="36">
        <v>6922.268462</v>
      </c>
      <c r="M40" s="36">
        <v>371.98487999999998</v>
      </c>
      <c r="N40" s="39">
        <v>7294.253342</v>
      </c>
      <c r="O40" s="38">
        <v>5063.4890949999999</v>
      </c>
      <c r="P40" s="36">
        <v>317.029853</v>
      </c>
      <c r="Q40" s="37">
        <v>5380.5189469999996</v>
      </c>
      <c r="R40" s="36">
        <v>26105.817158000002</v>
      </c>
      <c r="S40" s="36">
        <v>1832.5390150000001</v>
      </c>
      <c r="T40" s="39">
        <v>27938.356172</v>
      </c>
      <c r="U40" s="28">
        <f t="shared" si="2"/>
        <v>-62.26240210282824</v>
      </c>
      <c r="V40" s="34">
        <f t="shared" si="3"/>
        <v>-73.891615895031265</v>
      </c>
    </row>
    <row r="41" spans="1:22" ht="15" x14ac:dyDescent="0.2">
      <c r="A41" s="32" t="s">
        <v>9</v>
      </c>
      <c r="B41" s="9" t="s">
        <v>32</v>
      </c>
      <c r="C41" s="9" t="s">
        <v>30</v>
      </c>
      <c r="D41" s="9" t="s">
        <v>117</v>
      </c>
      <c r="E41" s="9" t="s">
        <v>119</v>
      </c>
      <c r="F41" s="9" t="s">
        <v>51</v>
      </c>
      <c r="G41" s="9" t="s">
        <v>51</v>
      </c>
      <c r="H41" s="16" t="s">
        <v>118</v>
      </c>
      <c r="I41" s="38">
        <v>8159.0290750000004</v>
      </c>
      <c r="J41" s="36">
        <v>247.752073</v>
      </c>
      <c r="K41" s="37">
        <v>8406.781148</v>
      </c>
      <c r="L41" s="36">
        <v>37350.217273000002</v>
      </c>
      <c r="M41" s="36">
        <v>1094.609778</v>
      </c>
      <c r="N41" s="39">
        <v>38444.827051</v>
      </c>
      <c r="O41" s="38">
        <v>7932.4334509999999</v>
      </c>
      <c r="P41" s="36">
        <v>177.12929</v>
      </c>
      <c r="Q41" s="37">
        <v>8109.5627409999997</v>
      </c>
      <c r="R41" s="36">
        <v>40361.622560999996</v>
      </c>
      <c r="S41" s="36">
        <v>861.20745599999998</v>
      </c>
      <c r="T41" s="39">
        <v>41222.830017</v>
      </c>
      <c r="U41" s="28">
        <f t="shared" si="2"/>
        <v>3.6650361615347737</v>
      </c>
      <c r="V41" s="34">
        <f t="shared" si="3"/>
        <v>-6.7389913910674508</v>
      </c>
    </row>
    <row r="42" spans="1:22" ht="15" x14ac:dyDescent="0.2">
      <c r="A42" s="32" t="s">
        <v>9</v>
      </c>
      <c r="B42" s="9" t="s">
        <v>32</v>
      </c>
      <c r="C42" s="9" t="s">
        <v>30</v>
      </c>
      <c r="D42" s="9" t="s">
        <v>120</v>
      </c>
      <c r="E42" s="42" t="s">
        <v>198</v>
      </c>
      <c r="F42" s="9" t="s">
        <v>20</v>
      </c>
      <c r="G42" s="9" t="s">
        <v>121</v>
      </c>
      <c r="H42" s="16" t="s">
        <v>121</v>
      </c>
      <c r="I42" s="38">
        <v>6987.2035999999998</v>
      </c>
      <c r="J42" s="36">
        <v>74.256500000000003</v>
      </c>
      <c r="K42" s="37">
        <v>7061.4601000000002</v>
      </c>
      <c r="L42" s="36">
        <v>34463.070899999999</v>
      </c>
      <c r="M42" s="36">
        <v>411.5598</v>
      </c>
      <c r="N42" s="39">
        <v>34874.630700000002</v>
      </c>
      <c r="O42" s="38">
        <v>6551.8764000000001</v>
      </c>
      <c r="P42" s="36">
        <v>108.24160000000001</v>
      </c>
      <c r="Q42" s="37">
        <v>6660.1180000000004</v>
      </c>
      <c r="R42" s="36">
        <v>35000.831100000003</v>
      </c>
      <c r="S42" s="36">
        <v>520.57309999999995</v>
      </c>
      <c r="T42" s="39">
        <v>35521.404199999997</v>
      </c>
      <c r="U42" s="28">
        <f t="shared" si="2"/>
        <v>6.0260508897890475</v>
      </c>
      <c r="V42" s="34">
        <f t="shared" si="3"/>
        <v>-1.8207993590523497</v>
      </c>
    </row>
    <row r="43" spans="1:22" ht="15" x14ac:dyDescent="0.2">
      <c r="A43" s="32" t="s">
        <v>9</v>
      </c>
      <c r="B43" s="9" t="s">
        <v>32</v>
      </c>
      <c r="C43" s="9" t="s">
        <v>30</v>
      </c>
      <c r="D43" s="9" t="s">
        <v>120</v>
      </c>
      <c r="E43" s="9" t="s">
        <v>122</v>
      </c>
      <c r="F43" s="9" t="s">
        <v>20</v>
      </c>
      <c r="G43" s="9" t="s">
        <v>92</v>
      </c>
      <c r="H43" s="16" t="s">
        <v>123</v>
      </c>
      <c r="I43" s="38">
        <v>1916.5204000000001</v>
      </c>
      <c r="J43" s="36">
        <v>148.6353</v>
      </c>
      <c r="K43" s="37">
        <v>2065.1556999999998</v>
      </c>
      <c r="L43" s="36">
        <v>9960.8557999999994</v>
      </c>
      <c r="M43" s="36">
        <v>754.06240000000003</v>
      </c>
      <c r="N43" s="39">
        <v>10714.9182</v>
      </c>
      <c r="O43" s="38">
        <v>1699.3125</v>
      </c>
      <c r="P43" s="36">
        <v>134.9171</v>
      </c>
      <c r="Q43" s="37">
        <v>1834.2295999999999</v>
      </c>
      <c r="R43" s="36">
        <v>9101.2993999999999</v>
      </c>
      <c r="S43" s="36">
        <v>694.76700000000005</v>
      </c>
      <c r="T43" s="39">
        <v>9796.0663999999997</v>
      </c>
      <c r="U43" s="28">
        <f t="shared" si="2"/>
        <v>12.589814274069067</v>
      </c>
      <c r="V43" s="34">
        <f t="shared" si="3"/>
        <v>9.3798037138662202</v>
      </c>
    </row>
    <row r="44" spans="1:22" ht="15" x14ac:dyDescent="0.2">
      <c r="A44" s="32" t="s">
        <v>9</v>
      </c>
      <c r="B44" s="9" t="s">
        <v>32</v>
      </c>
      <c r="C44" s="9" t="s">
        <v>30</v>
      </c>
      <c r="D44" s="9" t="s">
        <v>120</v>
      </c>
      <c r="E44" s="42" t="s">
        <v>124</v>
      </c>
      <c r="F44" s="9" t="s">
        <v>20</v>
      </c>
      <c r="G44" s="9" t="s">
        <v>92</v>
      </c>
      <c r="H44" s="16" t="s">
        <v>123</v>
      </c>
      <c r="I44" s="38">
        <v>38.195599999999999</v>
      </c>
      <c r="J44" s="36">
        <v>2.9710999999999999</v>
      </c>
      <c r="K44" s="37">
        <v>41.166699999999999</v>
      </c>
      <c r="L44" s="36">
        <v>333.27870000000001</v>
      </c>
      <c r="M44" s="36">
        <v>25.640599999999999</v>
      </c>
      <c r="N44" s="39">
        <v>358.91930000000002</v>
      </c>
      <c r="O44" s="38">
        <v>32.0625</v>
      </c>
      <c r="P44" s="36">
        <v>2.5916000000000001</v>
      </c>
      <c r="Q44" s="37">
        <v>34.6541</v>
      </c>
      <c r="R44" s="36">
        <v>232.94030000000001</v>
      </c>
      <c r="S44" s="36">
        <v>18.302800000000001</v>
      </c>
      <c r="T44" s="39">
        <v>251.2431</v>
      </c>
      <c r="U44" s="28">
        <f t="shared" si="2"/>
        <v>18.793158673865417</v>
      </c>
      <c r="V44" s="34">
        <f t="shared" si="3"/>
        <v>42.857375983658862</v>
      </c>
    </row>
    <row r="45" spans="1:22" ht="15" x14ac:dyDescent="0.2">
      <c r="A45" s="32" t="s">
        <v>9</v>
      </c>
      <c r="B45" s="9" t="s">
        <v>32</v>
      </c>
      <c r="C45" s="9" t="s">
        <v>30</v>
      </c>
      <c r="D45" s="9" t="s">
        <v>174</v>
      </c>
      <c r="E45" s="42" t="s">
        <v>175</v>
      </c>
      <c r="F45" s="9" t="s">
        <v>36</v>
      </c>
      <c r="G45" s="9" t="s">
        <v>100</v>
      </c>
      <c r="H45" s="16" t="s">
        <v>148</v>
      </c>
      <c r="I45" s="38">
        <v>730.46366399999999</v>
      </c>
      <c r="J45" s="36">
        <v>62.802114000000003</v>
      </c>
      <c r="K45" s="37">
        <v>793.26577799999995</v>
      </c>
      <c r="L45" s="36">
        <v>2877.2376850000001</v>
      </c>
      <c r="M45" s="36">
        <v>234.30525</v>
      </c>
      <c r="N45" s="39">
        <v>3111.5429349999999</v>
      </c>
      <c r="O45" s="38">
        <v>0</v>
      </c>
      <c r="P45" s="36">
        <v>0</v>
      </c>
      <c r="Q45" s="37">
        <v>0</v>
      </c>
      <c r="R45" s="36">
        <v>0</v>
      </c>
      <c r="S45" s="36">
        <v>0</v>
      </c>
      <c r="T45" s="39">
        <v>0</v>
      </c>
      <c r="U45" s="27" t="s">
        <v>17</v>
      </c>
      <c r="V45" s="33" t="s">
        <v>17</v>
      </c>
    </row>
    <row r="46" spans="1:22" ht="15" x14ac:dyDescent="0.2">
      <c r="A46" s="32" t="s">
        <v>9</v>
      </c>
      <c r="B46" s="9" t="s">
        <v>32</v>
      </c>
      <c r="C46" s="9" t="s">
        <v>30</v>
      </c>
      <c r="D46" s="9" t="s">
        <v>125</v>
      </c>
      <c r="E46" s="9" t="s">
        <v>126</v>
      </c>
      <c r="F46" s="9" t="s">
        <v>65</v>
      </c>
      <c r="G46" s="9" t="s">
        <v>127</v>
      </c>
      <c r="H46" s="16" t="s">
        <v>127</v>
      </c>
      <c r="I46" s="38">
        <v>923.51526999999999</v>
      </c>
      <c r="J46" s="36">
        <v>62.896292000000003</v>
      </c>
      <c r="K46" s="37">
        <v>986.41156100000001</v>
      </c>
      <c r="L46" s="36">
        <v>4454.9639420000003</v>
      </c>
      <c r="M46" s="36">
        <v>324.37030499999997</v>
      </c>
      <c r="N46" s="39">
        <v>4779.3342469999998</v>
      </c>
      <c r="O46" s="38">
        <v>782.75377200000003</v>
      </c>
      <c r="P46" s="36">
        <v>55.195286000000003</v>
      </c>
      <c r="Q46" s="37">
        <v>837.94905800000004</v>
      </c>
      <c r="R46" s="36">
        <v>3995.8238660000002</v>
      </c>
      <c r="S46" s="36">
        <v>253.256742</v>
      </c>
      <c r="T46" s="39">
        <v>4249.0806080000002</v>
      </c>
      <c r="U46" s="28">
        <f t="shared" si="2"/>
        <v>17.717366179078621</v>
      </c>
      <c r="V46" s="34">
        <f t="shared" si="3"/>
        <v>12.47925581834477</v>
      </c>
    </row>
    <row r="47" spans="1:22" ht="15" x14ac:dyDescent="0.2">
      <c r="A47" s="32" t="s">
        <v>9</v>
      </c>
      <c r="B47" s="9" t="s">
        <v>32</v>
      </c>
      <c r="C47" s="9" t="s">
        <v>30</v>
      </c>
      <c r="D47" s="9" t="s">
        <v>128</v>
      </c>
      <c r="E47" s="9" t="s">
        <v>129</v>
      </c>
      <c r="F47" s="9" t="s">
        <v>20</v>
      </c>
      <c r="G47" s="9" t="s">
        <v>130</v>
      </c>
      <c r="H47" s="16" t="s">
        <v>130</v>
      </c>
      <c r="I47" s="38">
        <v>1575.703303</v>
      </c>
      <c r="J47" s="36">
        <v>44.60754</v>
      </c>
      <c r="K47" s="37">
        <v>1620.310843</v>
      </c>
      <c r="L47" s="36">
        <v>7443.1139320000002</v>
      </c>
      <c r="M47" s="36">
        <v>216.60708700000001</v>
      </c>
      <c r="N47" s="39">
        <v>7659.7210189999996</v>
      </c>
      <c r="O47" s="38">
        <v>1635.0680589999999</v>
      </c>
      <c r="P47" s="36">
        <v>23.12997</v>
      </c>
      <c r="Q47" s="37">
        <v>1658.1980289999999</v>
      </c>
      <c r="R47" s="36">
        <v>9055.2922799999997</v>
      </c>
      <c r="S47" s="36">
        <v>148.33812800000001</v>
      </c>
      <c r="T47" s="39">
        <v>9203.6304080000009</v>
      </c>
      <c r="U47" s="28">
        <f t="shared" si="2"/>
        <v>-2.2848408535890208</v>
      </c>
      <c r="V47" s="34">
        <f t="shared" si="3"/>
        <v>-16.775004216357935</v>
      </c>
    </row>
    <row r="48" spans="1:22" ht="15" x14ac:dyDescent="0.2">
      <c r="A48" s="32" t="s">
        <v>9</v>
      </c>
      <c r="B48" s="9" t="s">
        <v>32</v>
      </c>
      <c r="C48" s="9" t="s">
        <v>33</v>
      </c>
      <c r="D48" s="9" t="s">
        <v>132</v>
      </c>
      <c r="E48" s="42" t="s">
        <v>133</v>
      </c>
      <c r="F48" s="9" t="s">
        <v>36</v>
      </c>
      <c r="G48" s="9" t="s">
        <v>37</v>
      </c>
      <c r="H48" s="16" t="s">
        <v>38</v>
      </c>
      <c r="I48" s="38">
        <v>200.371578</v>
      </c>
      <c r="J48" s="36">
        <v>13.466597999999999</v>
      </c>
      <c r="K48" s="37">
        <v>213.838176</v>
      </c>
      <c r="L48" s="36">
        <v>909.35481500000003</v>
      </c>
      <c r="M48" s="36">
        <v>68.011484999999993</v>
      </c>
      <c r="N48" s="39">
        <v>977.36630000000002</v>
      </c>
      <c r="O48" s="38">
        <v>132.27520000000001</v>
      </c>
      <c r="P48" s="36">
        <v>10.7166</v>
      </c>
      <c r="Q48" s="37">
        <v>142.99180000000001</v>
      </c>
      <c r="R48" s="36">
        <v>898.54749100000004</v>
      </c>
      <c r="S48" s="36">
        <v>71.386110000000002</v>
      </c>
      <c r="T48" s="39">
        <v>969.93360099999995</v>
      </c>
      <c r="U48" s="28">
        <f t="shared" si="2"/>
        <v>49.545761365337015</v>
      </c>
      <c r="V48" s="34">
        <f t="shared" si="3"/>
        <v>0.76631008476630846</v>
      </c>
    </row>
    <row r="49" spans="1:22" ht="15" x14ac:dyDescent="0.2">
      <c r="A49" s="32" t="s">
        <v>9</v>
      </c>
      <c r="B49" s="9" t="s">
        <v>32</v>
      </c>
      <c r="C49" s="9" t="s">
        <v>30</v>
      </c>
      <c r="D49" s="9" t="s">
        <v>167</v>
      </c>
      <c r="E49" s="9" t="s">
        <v>168</v>
      </c>
      <c r="F49" s="9" t="s">
        <v>36</v>
      </c>
      <c r="G49" s="9" t="s">
        <v>78</v>
      </c>
      <c r="H49" s="16" t="s">
        <v>169</v>
      </c>
      <c r="I49" s="38">
        <v>0</v>
      </c>
      <c r="J49" s="36">
        <v>21.41893</v>
      </c>
      <c r="K49" s="37">
        <v>21.41893</v>
      </c>
      <c r="L49" s="36">
        <v>0</v>
      </c>
      <c r="M49" s="36">
        <v>75.132729999999995</v>
      </c>
      <c r="N49" s="39">
        <v>75.132729999999995</v>
      </c>
      <c r="O49" s="38">
        <v>0</v>
      </c>
      <c r="P49" s="36">
        <v>2.1063000000000001</v>
      </c>
      <c r="Q49" s="37">
        <v>2.1063000000000001</v>
      </c>
      <c r="R49" s="36">
        <v>0</v>
      </c>
      <c r="S49" s="36">
        <v>2.1063000000000001</v>
      </c>
      <c r="T49" s="39">
        <v>2.1063000000000001</v>
      </c>
      <c r="U49" s="27" t="s">
        <v>17</v>
      </c>
      <c r="V49" s="33" t="s">
        <v>17</v>
      </c>
    </row>
    <row r="50" spans="1:22" ht="15" x14ac:dyDescent="0.2">
      <c r="A50" s="32" t="s">
        <v>9</v>
      </c>
      <c r="B50" s="9" t="s">
        <v>32</v>
      </c>
      <c r="C50" s="9" t="s">
        <v>33</v>
      </c>
      <c r="D50" s="9" t="s">
        <v>134</v>
      </c>
      <c r="E50" s="9" t="s">
        <v>204</v>
      </c>
      <c r="F50" s="9" t="s">
        <v>36</v>
      </c>
      <c r="G50" s="9" t="s">
        <v>136</v>
      </c>
      <c r="H50" s="16" t="s">
        <v>137</v>
      </c>
      <c r="I50" s="38">
        <v>210.217826</v>
      </c>
      <c r="J50" s="36">
        <v>33.578654</v>
      </c>
      <c r="K50" s="37">
        <v>243.796481</v>
      </c>
      <c r="L50" s="36">
        <v>601.32509700000003</v>
      </c>
      <c r="M50" s="36">
        <v>95.485196000000002</v>
      </c>
      <c r="N50" s="39">
        <v>696.810293</v>
      </c>
      <c r="O50" s="38">
        <v>0</v>
      </c>
      <c r="P50" s="36">
        <v>0</v>
      </c>
      <c r="Q50" s="37">
        <v>0</v>
      </c>
      <c r="R50" s="36">
        <v>0</v>
      </c>
      <c r="S50" s="36">
        <v>0</v>
      </c>
      <c r="T50" s="39">
        <v>0</v>
      </c>
      <c r="U50" s="27" t="s">
        <v>17</v>
      </c>
      <c r="V50" s="33" t="s">
        <v>17</v>
      </c>
    </row>
    <row r="51" spans="1:22" ht="15" x14ac:dyDescent="0.2">
      <c r="A51" s="32" t="s">
        <v>9</v>
      </c>
      <c r="B51" s="9" t="s">
        <v>32</v>
      </c>
      <c r="C51" s="9" t="s">
        <v>33</v>
      </c>
      <c r="D51" s="9" t="s">
        <v>134</v>
      </c>
      <c r="E51" s="9" t="s">
        <v>135</v>
      </c>
      <c r="F51" s="9" t="s">
        <v>36</v>
      </c>
      <c r="G51" s="9" t="s">
        <v>136</v>
      </c>
      <c r="H51" s="16" t="s">
        <v>137</v>
      </c>
      <c r="I51" s="38">
        <v>0</v>
      </c>
      <c r="J51" s="36">
        <v>0</v>
      </c>
      <c r="K51" s="37">
        <v>0</v>
      </c>
      <c r="L51" s="36">
        <v>393.10628100000002</v>
      </c>
      <c r="M51" s="36">
        <v>48.634777</v>
      </c>
      <c r="N51" s="39">
        <v>441.74105800000001</v>
      </c>
      <c r="O51" s="38">
        <v>155.17740000000001</v>
      </c>
      <c r="P51" s="36">
        <v>31.365347</v>
      </c>
      <c r="Q51" s="37">
        <v>186.54274699999999</v>
      </c>
      <c r="R51" s="36">
        <v>475.831119</v>
      </c>
      <c r="S51" s="36">
        <v>106.317589</v>
      </c>
      <c r="T51" s="39">
        <v>582.14870800000006</v>
      </c>
      <c r="U51" s="27" t="s">
        <v>17</v>
      </c>
      <c r="V51" s="34">
        <f t="shared" si="3"/>
        <v>-24.118863113580947</v>
      </c>
    </row>
    <row r="52" spans="1:22" ht="15" x14ac:dyDescent="0.2">
      <c r="A52" s="32" t="s">
        <v>9</v>
      </c>
      <c r="B52" s="9" t="s">
        <v>32</v>
      </c>
      <c r="C52" s="9" t="s">
        <v>33</v>
      </c>
      <c r="D52" s="9" t="s">
        <v>138</v>
      </c>
      <c r="E52" s="9" t="s">
        <v>37</v>
      </c>
      <c r="F52" s="9" t="s">
        <v>36</v>
      </c>
      <c r="G52" s="9" t="s">
        <v>37</v>
      </c>
      <c r="H52" s="16" t="s">
        <v>139</v>
      </c>
      <c r="I52" s="38">
        <v>0</v>
      </c>
      <c r="J52" s="36">
        <v>0</v>
      </c>
      <c r="K52" s="37">
        <v>0</v>
      </c>
      <c r="L52" s="36">
        <v>95.753100000000003</v>
      </c>
      <c r="M52" s="36">
        <v>0</v>
      </c>
      <c r="N52" s="39">
        <v>95.753100000000003</v>
      </c>
      <c r="O52" s="38">
        <v>0</v>
      </c>
      <c r="P52" s="36">
        <v>0</v>
      </c>
      <c r="Q52" s="37">
        <v>0</v>
      </c>
      <c r="R52" s="36">
        <v>124.565348</v>
      </c>
      <c r="S52" s="36">
        <v>0</v>
      </c>
      <c r="T52" s="39">
        <v>124.565348</v>
      </c>
      <c r="U52" s="27" t="s">
        <v>17</v>
      </c>
      <c r="V52" s="34">
        <f t="shared" si="3"/>
        <v>-23.13022719608988</v>
      </c>
    </row>
    <row r="53" spans="1:22" ht="15" x14ac:dyDescent="0.2">
      <c r="A53" s="32" t="s">
        <v>9</v>
      </c>
      <c r="B53" s="9" t="s">
        <v>32</v>
      </c>
      <c r="C53" s="9" t="s">
        <v>30</v>
      </c>
      <c r="D53" s="9" t="s">
        <v>160</v>
      </c>
      <c r="E53" s="9" t="s">
        <v>131</v>
      </c>
      <c r="F53" s="9" t="s">
        <v>36</v>
      </c>
      <c r="G53" s="9" t="s">
        <v>61</v>
      </c>
      <c r="H53" s="16" t="s">
        <v>165</v>
      </c>
      <c r="I53" s="38">
        <v>1234.81773</v>
      </c>
      <c r="J53" s="36">
        <v>55.508617000000001</v>
      </c>
      <c r="K53" s="37">
        <v>1290.3263469999999</v>
      </c>
      <c r="L53" s="36">
        <v>5370.1502570000002</v>
      </c>
      <c r="M53" s="36">
        <v>222.39698899999999</v>
      </c>
      <c r="N53" s="39">
        <v>5592.5472460000001</v>
      </c>
      <c r="O53" s="38">
        <v>1264.4390920000001</v>
      </c>
      <c r="P53" s="36">
        <v>37.321956</v>
      </c>
      <c r="Q53" s="37">
        <v>1301.7610480000001</v>
      </c>
      <c r="R53" s="36">
        <v>5395.585924</v>
      </c>
      <c r="S53" s="36">
        <v>203.34764799999999</v>
      </c>
      <c r="T53" s="39">
        <v>5598.9335719999999</v>
      </c>
      <c r="U53" s="28">
        <f t="shared" si="2"/>
        <v>-0.87840245470305334</v>
      </c>
      <c r="V53" s="34">
        <f t="shared" si="3"/>
        <v>-0.11406325718771315</v>
      </c>
    </row>
    <row r="54" spans="1:22" ht="15" x14ac:dyDescent="0.2">
      <c r="A54" s="32" t="s">
        <v>9</v>
      </c>
      <c r="B54" s="9" t="s">
        <v>32</v>
      </c>
      <c r="C54" s="9" t="s">
        <v>30</v>
      </c>
      <c r="D54" s="9" t="s">
        <v>161</v>
      </c>
      <c r="E54" s="9" t="s">
        <v>91</v>
      </c>
      <c r="F54" s="9" t="s">
        <v>20</v>
      </c>
      <c r="G54" s="9" t="s">
        <v>92</v>
      </c>
      <c r="H54" s="16" t="s">
        <v>93</v>
      </c>
      <c r="I54" s="38">
        <v>69.287441999999999</v>
      </c>
      <c r="J54" s="36">
        <v>5.5162750000000003</v>
      </c>
      <c r="K54" s="37">
        <v>74.803717000000006</v>
      </c>
      <c r="L54" s="36">
        <v>504.06474100000003</v>
      </c>
      <c r="M54" s="36">
        <v>35.032487000000003</v>
      </c>
      <c r="N54" s="39">
        <v>539.09722799999997</v>
      </c>
      <c r="O54" s="38">
        <v>0</v>
      </c>
      <c r="P54" s="36">
        <v>0</v>
      </c>
      <c r="Q54" s="37">
        <v>0</v>
      </c>
      <c r="R54" s="36">
        <v>693.10195999999996</v>
      </c>
      <c r="S54" s="36">
        <v>58.745099000000003</v>
      </c>
      <c r="T54" s="39">
        <v>751.84705899999994</v>
      </c>
      <c r="U54" s="27" t="s">
        <v>17</v>
      </c>
      <c r="V54" s="34">
        <f t="shared" si="3"/>
        <v>-28.296955937151569</v>
      </c>
    </row>
    <row r="55" spans="1:22" ht="15" x14ac:dyDescent="0.2">
      <c r="A55" s="32" t="s">
        <v>9</v>
      </c>
      <c r="B55" s="9" t="s">
        <v>32</v>
      </c>
      <c r="C55" s="9" t="s">
        <v>30</v>
      </c>
      <c r="D55" s="9" t="s">
        <v>171</v>
      </c>
      <c r="E55" s="9" t="s">
        <v>140</v>
      </c>
      <c r="F55" s="9" t="s">
        <v>51</v>
      </c>
      <c r="G55" s="9" t="s">
        <v>51</v>
      </c>
      <c r="H55" s="16" t="s">
        <v>118</v>
      </c>
      <c r="I55" s="38">
        <v>1307.7311790000001</v>
      </c>
      <c r="J55" s="36">
        <v>238.78905599999999</v>
      </c>
      <c r="K55" s="37">
        <v>1546.520235</v>
      </c>
      <c r="L55" s="36">
        <v>5495.0258180000001</v>
      </c>
      <c r="M55" s="36">
        <v>892.49461799999995</v>
      </c>
      <c r="N55" s="39">
        <v>6387.5204359999998</v>
      </c>
      <c r="O55" s="38">
        <v>925.77575999999999</v>
      </c>
      <c r="P55" s="36">
        <v>144.42247</v>
      </c>
      <c r="Q55" s="37">
        <v>1070.19823</v>
      </c>
      <c r="R55" s="36">
        <v>4092.7452349999999</v>
      </c>
      <c r="S55" s="36">
        <v>584.01898900000003</v>
      </c>
      <c r="T55" s="39">
        <v>4676.7642239999996</v>
      </c>
      <c r="U55" s="28">
        <f t="shared" si="2"/>
        <v>44.507829638253085</v>
      </c>
      <c r="V55" s="34">
        <f t="shared" si="3"/>
        <v>36.57991145289774</v>
      </c>
    </row>
    <row r="56" spans="1:22" ht="15" x14ac:dyDescent="0.2">
      <c r="A56" s="32" t="s">
        <v>9</v>
      </c>
      <c r="B56" s="9" t="s">
        <v>32</v>
      </c>
      <c r="C56" s="9" t="s">
        <v>33</v>
      </c>
      <c r="D56" s="9" t="s">
        <v>176</v>
      </c>
      <c r="E56" s="9" t="s">
        <v>177</v>
      </c>
      <c r="F56" s="9" t="s">
        <v>57</v>
      </c>
      <c r="G56" s="9" t="s">
        <v>58</v>
      </c>
      <c r="H56" s="16" t="s">
        <v>178</v>
      </c>
      <c r="I56" s="38">
        <v>0</v>
      </c>
      <c r="J56" s="36">
        <v>2.88</v>
      </c>
      <c r="K56" s="37">
        <v>2.88</v>
      </c>
      <c r="L56" s="36">
        <v>0</v>
      </c>
      <c r="M56" s="36">
        <v>8.9282319999999995</v>
      </c>
      <c r="N56" s="39">
        <v>8.9282319999999995</v>
      </c>
      <c r="O56" s="38">
        <v>0</v>
      </c>
      <c r="P56" s="36">
        <v>0</v>
      </c>
      <c r="Q56" s="37">
        <v>0</v>
      </c>
      <c r="R56" s="36">
        <v>0</v>
      </c>
      <c r="S56" s="36">
        <v>0</v>
      </c>
      <c r="T56" s="39">
        <v>0</v>
      </c>
      <c r="U56" s="27" t="s">
        <v>17</v>
      </c>
      <c r="V56" s="33" t="s">
        <v>17</v>
      </c>
    </row>
    <row r="57" spans="1:22" ht="15" x14ac:dyDescent="0.2">
      <c r="A57" s="32" t="s">
        <v>9</v>
      </c>
      <c r="B57" s="9" t="s">
        <v>32</v>
      </c>
      <c r="C57" s="9" t="s">
        <v>33</v>
      </c>
      <c r="D57" s="9" t="s">
        <v>192</v>
      </c>
      <c r="E57" s="42" t="s">
        <v>193</v>
      </c>
      <c r="F57" s="9" t="s">
        <v>42</v>
      </c>
      <c r="G57" s="9" t="s">
        <v>42</v>
      </c>
      <c r="H57" s="16" t="s">
        <v>194</v>
      </c>
      <c r="I57" s="38">
        <v>19.638000000000002</v>
      </c>
      <c r="J57" s="36">
        <v>14.827999999999999</v>
      </c>
      <c r="K57" s="37">
        <v>34.466000000000001</v>
      </c>
      <c r="L57" s="36">
        <v>107.45</v>
      </c>
      <c r="M57" s="36">
        <v>60.622</v>
      </c>
      <c r="N57" s="39">
        <v>168.072</v>
      </c>
      <c r="O57" s="38">
        <v>0</v>
      </c>
      <c r="P57" s="36">
        <v>0</v>
      </c>
      <c r="Q57" s="37">
        <v>0</v>
      </c>
      <c r="R57" s="36">
        <v>0</v>
      </c>
      <c r="S57" s="36">
        <v>0</v>
      </c>
      <c r="T57" s="39">
        <v>0</v>
      </c>
      <c r="U57" s="27" t="s">
        <v>17</v>
      </c>
      <c r="V57" s="33" t="s">
        <v>17</v>
      </c>
    </row>
    <row r="58" spans="1:22" ht="15" x14ac:dyDescent="0.2">
      <c r="A58" s="32" t="s">
        <v>9</v>
      </c>
      <c r="B58" s="9" t="s">
        <v>32</v>
      </c>
      <c r="C58" s="9" t="s">
        <v>33</v>
      </c>
      <c r="D58" s="9" t="s">
        <v>213</v>
      </c>
      <c r="E58" s="9" t="s">
        <v>148</v>
      </c>
      <c r="F58" s="9" t="s">
        <v>36</v>
      </c>
      <c r="G58" s="9" t="s">
        <v>100</v>
      </c>
      <c r="H58" s="16" t="s">
        <v>148</v>
      </c>
      <c r="I58" s="38">
        <v>0</v>
      </c>
      <c r="J58" s="36">
        <v>0</v>
      </c>
      <c r="K58" s="37">
        <v>0</v>
      </c>
      <c r="L58" s="36">
        <v>0</v>
      </c>
      <c r="M58" s="36">
        <v>11.367114000000001</v>
      </c>
      <c r="N58" s="39">
        <v>11.367114000000001</v>
      </c>
      <c r="O58" s="38">
        <v>0</v>
      </c>
      <c r="P58" s="36">
        <v>0</v>
      </c>
      <c r="Q58" s="37">
        <v>0</v>
      </c>
      <c r="R58" s="36">
        <v>0</v>
      </c>
      <c r="S58" s="36">
        <v>0</v>
      </c>
      <c r="T58" s="39">
        <v>0</v>
      </c>
      <c r="U58" s="27" t="s">
        <v>17</v>
      </c>
      <c r="V58" s="33" t="s">
        <v>17</v>
      </c>
    </row>
    <row r="59" spans="1:22" ht="15" x14ac:dyDescent="0.2">
      <c r="A59" s="32" t="s">
        <v>9</v>
      </c>
      <c r="B59" s="9" t="s">
        <v>32</v>
      </c>
      <c r="C59" s="9" t="s">
        <v>33</v>
      </c>
      <c r="D59" s="9" t="s">
        <v>205</v>
      </c>
      <c r="E59" s="9" t="s">
        <v>206</v>
      </c>
      <c r="F59" s="9" t="s">
        <v>207</v>
      </c>
      <c r="G59" s="9" t="s">
        <v>208</v>
      </c>
      <c r="H59" s="16" t="s">
        <v>209</v>
      </c>
      <c r="I59" s="38">
        <v>0</v>
      </c>
      <c r="J59" s="36">
        <v>0</v>
      </c>
      <c r="K59" s="37">
        <v>0</v>
      </c>
      <c r="L59" s="36">
        <v>3.3815520000000001</v>
      </c>
      <c r="M59" s="36">
        <v>6.5695899999999998</v>
      </c>
      <c r="N59" s="39">
        <v>9.9511420000000008</v>
      </c>
      <c r="O59" s="38">
        <v>0</v>
      </c>
      <c r="P59" s="36">
        <v>0</v>
      </c>
      <c r="Q59" s="37">
        <v>0</v>
      </c>
      <c r="R59" s="36">
        <v>0</v>
      </c>
      <c r="S59" s="36">
        <v>0</v>
      </c>
      <c r="T59" s="39">
        <v>0</v>
      </c>
      <c r="U59" s="27" t="s">
        <v>17</v>
      </c>
      <c r="V59" s="33" t="s">
        <v>17</v>
      </c>
    </row>
    <row r="60" spans="1:22" ht="15" x14ac:dyDescent="0.2">
      <c r="A60" s="32" t="s">
        <v>9</v>
      </c>
      <c r="B60" s="9" t="s">
        <v>32</v>
      </c>
      <c r="C60" s="9" t="s">
        <v>30</v>
      </c>
      <c r="D60" s="9" t="s">
        <v>144</v>
      </c>
      <c r="E60" s="9" t="s">
        <v>145</v>
      </c>
      <c r="F60" s="9" t="s">
        <v>57</v>
      </c>
      <c r="G60" s="9" t="s">
        <v>58</v>
      </c>
      <c r="H60" s="16" t="s">
        <v>70</v>
      </c>
      <c r="I60" s="38">
        <v>379.970932</v>
      </c>
      <c r="J60" s="36">
        <v>65.405884</v>
      </c>
      <c r="K60" s="37">
        <v>445.37681500000002</v>
      </c>
      <c r="L60" s="36">
        <v>1791.6263100000001</v>
      </c>
      <c r="M60" s="36">
        <v>288.83376900000002</v>
      </c>
      <c r="N60" s="39">
        <v>2080.4600780000001</v>
      </c>
      <c r="O60" s="38">
        <v>390.86841099999998</v>
      </c>
      <c r="P60" s="36">
        <v>53.797609999999999</v>
      </c>
      <c r="Q60" s="37">
        <v>444.666022</v>
      </c>
      <c r="R60" s="36">
        <v>1762.450691</v>
      </c>
      <c r="S60" s="36">
        <v>300.21522299999998</v>
      </c>
      <c r="T60" s="39">
        <v>2062.6659140000002</v>
      </c>
      <c r="U60" s="28">
        <f t="shared" si="2"/>
        <v>0.15984873249434983</v>
      </c>
      <c r="V60" s="34">
        <f t="shared" si="3"/>
        <v>0.86267794892158634</v>
      </c>
    </row>
    <row r="61" spans="1:22" ht="15" x14ac:dyDescent="0.2">
      <c r="A61" s="32" t="s">
        <v>9</v>
      </c>
      <c r="B61" s="9" t="s">
        <v>32</v>
      </c>
      <c r="C61" s="9" t="s">
        <v>30</v>
      </c>
      <c r="D61" s="9" t="s">
        <v>146</v>
      </c>
      <c r="E61" s="9" t="s">
        <v>147</v>
      </c>
      <c r="F61" s="9" t="s">
        <v>20</v>
      </c>
      <c r="G61" s="9" t="s">
        <v>96</v>
      </c>
      <c r="H61" s="16" t="s">
        <v>97</v>
      </c>
      <c r="I61" s="38">
        <v>1539.0888460000001</v>
      </c>
      <c r="J61" s="36">
        <v>146.00122300000001</v>
      </c>
      <c r="K61" s="37">
        <v>1685.0900690000001</v>
      </c>
      <c r="L61" s="36">
        <v>9622.4972629999993</v>
      </c>
      <c r="M61" s="36">
        <v>905.42805699999997</v>
      </c>
      <c r="N61" s="39">
        <v>10527.92532</v>
      </c>
      <c r="O61" s="38">
        <v>2036.190781</v>
      </c>
      <c r="P61" s="36">
        <v>162.402252</v>
      </c>
      <c r="Q61" s="37">
        <v>2198.5930330000001</v>
      </c>
      <c r="R61" s="36">
        <v>8291.7123699999993</v>
      </c>
      <c r="S61" s="36">
        <v>1012.506741</v>
      </c>
      <c r="T61" s="39">
        <v>9304.2191110000003</v>
      </c>
      <c r="U61" s="28">
        <f t="shared" si="2"/>
        <v>-23.355980679121892</v>
      </c>
      <c r="V61" s="34">
        <f t="shared" si="3"/>
        <v>13.152164565355751</v>
      </c>
    </row>
    <row r="62" spans="1:22" ht="15" x14ac:dyDescent="0.2">
      <c r="A62" s="32" t="s">
        <v>9</v>
      </c>
      <c r="B62" s="9" t="s">
        <v>32</v>
      </c>
      <c r="C62" s="9" t="s">
        <v>30</v>
      </c>
      <c r="D62" s="9" t="s">
        <v>162</v>
      </c>
      <c r="E62" s="9" t="s">
        <v>163</v>
      </c>
      <c r="F62" s="9" t="s">
        <v>51</v>
      </c>
      <c r="G62" s="9" t="s">
        <v>51</v>
      </c>
      <c r="H62" s="16" t="s">
        <v>164</v>
      </c>
      <c r="I62" s="38">
        <v>3502.5</v>
      </c>
      <c r="J62" s="36">
        <v>198.76220000000001</v>
      </c>
      <c r="K62" s="37">
        <v>3701.2622000000001</v>
      </c>
      <c r="L62" s="36">
        <v>13080.571599999999</v>
      </c>
      <c r="M62" s="36">
        <v>761.95889999999997</v>
      </c>
      <c r="N62" s="39">
        <v>13842.530500000001</v>
      </c>
      <c r="O62" s="38">
        <v>4535.3126000000002</v>
      </c>
      <c r="P62" s="36">
        <v>234.5462</v>
      </c>
      <c r="Q62" s="37">
        <v>4769.8588</v>
      </c>
      <c r="R62" s="36">
        <v>16085.540999999999</v>
      </c>
      <c r="S62" s="36">
        <v>698.17150000000004</v>
      </c>
      <c r="T62" s="39">
        <v>16783.712500000001</v>
      </c>
      <c r="U62" s="28">
        <f t="shared" si="2"/>
        <v>-22.403107614003158</v>
      </c>
      <c r="V62" s="34">
        <f t="shared" si="3"/>
        <v>-17.524025152361254</v>
      </c>
    </row>
    <row r="63" spans="1:22" ht="15" x14ac:dyDescent="0.2">
      <c r="A63" s="32" t="s">
        <v>9</v>
      </c>
      <c r="B63" s="9" t="s">
        <v>32</v>
      </c>
      <c r="C63" s="9" t="s">
        <v>30</v>
      </c>
      <c r="D63" s="9" t="s">
        <v>214</v>
      </c>
      <c r="E63" s="9" t="s">
        <v>126</v>
      </c>
      <c r="F63" s="9" t="s">
        <v>57</v>
      </c>
      <c r="G63" s="9" t="s">
        <v>58</v>
      </c>
      <c r="H63" s="16" t="s">
        <v>58</v>
      </c>
      <c r="I63" s="38">
        <v>7145.3729489999996</v>
      </c>
      <c r="J63" s="36">
        <v>220.852057</v>
      </c>
      <c r="K63" s="37">
        <v>7366.2250059999997</v>
      </c>
      <c r="L63" s="36">
        <v>31532.593540000002</v>
      </c>
      <c r="M63" s="36">
        <v>887.69264399999997</v>
      </c>
      <c r="N63" s="39">
        <v>32420.286184000001</v>
      </c>
      <c r="O63" s="38">
        <v>7499.3721800000003</v>
      </c>
      <c r="P63" s="36">
        <v>179.29805300000001</v>
      </c>
      <c r="Q63" s="37">
        <v>7678.6702329999998</v>
      </c>
      <c r="R63" s="36">
        <v>34471.525608999997</v>
      </c>
      <c r="S63" s="36">
        <v>809.192183</v>
      </c>
      <c r="T63" s="39">
        <v>35280.717792000003</v>
      </c>
      <c r="U63" s="28">
        <f t="shared" si="2"/>
        <v>-4.0690017609719682</v>
      </c>
      <c r="V63" s="34">
        <f t="shared" si="3"/>
        <v>-8.1076343878939241</v>
      </c>
    </row>
    <row r="64" spans="1:22" ht="15" x14ac:dyDescent="0.2">
      <c r="A64" s="32" t="s">
        <v>9</v>
      </c>
      <c r="B64" s="9" t="s">
        <v>32</v>
      </c>
      <c r="C64" s="9" t="s">
        <v>30</v>
      </c>
      <c r="D64" s="9" t="s">
        <v>214</v>
      </c>
      <c r="E64" s="9" t="s">
        <v>149</v>
      </c>
      <c r="F64" s="9" t="s">
        <v>57</v>
      </c>
      <c r="G64" s="9" t="s">
        <v>58</v>
      </c>
      <c r="H64" s="16" t="s">
        <v>150</v>
      </c>
      <c r="I64" s="38">
        <v>3183.5930330000001</v>
      </c>
      <c r="J64" s="36">
        <v>89.537862000000004</v>
      </c>
      <c r="K64" s="37">
        <v>3273.1308949999998</v>
      </c>
      <c r="L64" s="36">
        <v>14678.123368</v>
      </c>
      <c r="M64" s="36">
        <v>449.74149799999998</v>
      </c>
      <c r="N64" s="39">
        <v>15127.864866</v>
      </c>
      <c r="O64" s="38">
        <v>2630.4684699999998</v>
      </c>
      <c r="P64" s="36">
        <v>75.614771000000005</v>
      </c>
      <c r="Q64" s="37">
        <v>2706.0832409999998</v>
      </c>
      <c r="R64" s="36">
        <v>14169.849326</v>
      </c>
      <c r="S64" s="36">
        <v>345.08504799999997</v>
      </c>
      <c r="T64" s="39">
        <v>14514.934374</v>
      </c>
      <c r="U64" s="28">
        <f t="shared" si="2"/>
        <v>20.954553260174457</v>
      </c>
      <c r="V64" s="34">
        <f t="shared" si="3"/>
        <v>4.2227575833750697</v>
      </c>
    </row>
    <row r="65" spans="1:24" ht="15" x14ac:dyDescent="0.2">
      <c r="A65" s="32" t="s">
        <v>9</v>
      </c>
      <c r="B65" s="9" t="s">
        <v>32</v>
      </c>
      <c r="C65" s="9" t="s">
        <v>30</v>
      </c>
      <c r="D65" s="9" t="s">
        <v>214</v>
      </c>
      <c r="E65" s="9" t="s">
        <v>151</v>
      </c>
      <c r="F65" s="9" t="s">
        <v>57</v>
      </c>
      <c r="G65" s="9" t="s">
        <v>58</v>
      </c>
      <c r="H65" s="16" t="s">
        <v>58</v>
      </c>
      <c r="I65" s="38">
        <v>1862.001323</v>
      </c>
      <c r="J65" s="36">
        <v>21.804652000000001</v>
      </c>
      <c r="K65" s="37">
        <v>1883.805975</v>
      </c>
      <c r="L65" s="36">
        <v>8657.0547119999992</v>
      </c>
      <c r="M65" s="36">
        <v>115.27229699999999</v>
      </c>
      <c r="N65" s="39">
        <v>8772.3270080000002</v>
      </c>
      <c r="O65" s="38">
        <v>1358.1475559999999</v>
      </c>
      <c r="P65" s="36">
        <v>16.750882000000001</v>
      </c>
      <c r="Q65" s="37">
        <v>1374.8984379999999</v>
      </c>
      <c r="R65" s="36">
        <v>6829.7677890000004</v>
      </c>
      <c r="S65" s="36">
        <v>93.137248999999997</v>
      </c>
      <c r="T65" s="39">
        <v>6922.9050370000004</v>
      </c>
      <c r="U65" s="28">
        <f t="shared" si="2"/>
        <v>37.014191225664916</v>
      </c>
      <c r="V65" s="34">
        <f t="shared" si="3"/>
        <v>26.714536182651962</v>
      </c>
    </row>
    <row r="66" spans="1:24" ht="15" x14ac:dyDescent="0.2">
      <c r="A66" s="32" t="s">
        <v>9</v>
      </c>
      <c r="B66" s="9" t="s">
        <v>32</v>
      </c>
      <c r="C66" s="9" t="s">
        <v>30</v>
      </c>
      <c r="D66" s="9" t="s">
        <v>214</v>
      </c>
      <c r="E66" s="9" t="s">
        <v>153</v>
      </c>
      <c r="F66" s="9" t="s">
        <v>57</v>
      </c>
      <c r="G66" s="9" t="s">
        <v>58</v>
      </c>
      <c r="H66" s="16" t="s">
        <v>70</v>
      </c>
      <c r="I66" s="38">
        <v>1274.306345</v>
      </c>
      <c r="J66" s="36">
        <v>24.07422</v>
      </c>
      <c r="K66" s="37">
        <v>1298.3805649999999</v>
      </c>
      <c r="L66" s="36">
        <v>5290.4214069999998</v>
      </c>
      <c r="M66" s="36">
        <v>142.24794399999999</v>
      </c>
      <c r="N66" s="39">
        <v>5432.6693509999996</v>
      </c>
      <c r="O66" s="38">
        <v>986.31</v>
      </c>
      <c r="P66" s="36">
        <v>21.460940000000001</v>
      </c>
      <c r="Q66" s="37">
        <v>1007.77094</v>
      </c>
      <c r="R66" s="36">
        <v>3584.5380260000002</v>
      </c>
      <c r="S66" s="36">
        <v>85.146634000000006</v>
      </c>
      <c r="T66" s="39">
        <v>3669.6846599999999</v>
      </c>
      <c r="U66" s="28">
        <f t="shared" si="2"/>
        <v>28.836872890976583</v>
      </c>
      <c r="V66" s="34">
        <f t="shared" si="3"/>
        <v>48.041857934463494</v>
      </c>
    </row>
    <row r="67" spans="1:24" ht="15" x14ac:dyDescent="0.2">
      <c r="A67" s="32" t="s">
        <v>9</v>
      </c>
      <c r="B67" s="9" t="s">
        <v>32</v>
      </c>
      <c r="C67" s="9" t="s">
        <v>30</v>
      </c>
      <c r="D67" s="9" t="s">
        <v>214</v>
      </c>
      <c r="E67" s="9" t="s">
        <v>152</v>
      </c>
      <c r="F67" s="9" t="s">
        <v>57</v>
      </c>
      <c r="G67" s="9" t="s">
        <v>58</v>
      </c>
      <c r="H67" s="16" t="s">
        <v>150</v>
      </c>
      <c r="I67" s="38">
        <v>133.2927</v>
      </c>
      <c r="J67" s="36">
        <v>3.629975</v>
      </c>
      <c r="K67" s="37">
        <v>136.922675</v>
      </c>
      <c r="L67" s="36">
        <v>710.30106000000001</v>
      </c>
      <c r="M67" s="36">
        <v>13.859045999999999</v>
      </c>
      <c r="N67" s="39">
        <v>724.16010600000004</v>
      </c>
      <c r="O67" s="38">
        <v>68.537234999999995</v>
      </c>
      <c r="P67" s="36">
        <v>3.1635580000000001</v>
      </c>
      <c r="Q67" s="37">
        <v>71.700793000000004</v>
      </c>
      <c r="R67" s="36">
        <v>622.96098700000005</v>
      </c>
      <c r="S67" s="36">
        <v>28.470376000000002</v>
      </c>
      <c r="T67" s="39">
        <v>651.43136300000003</v>
      </c>
      <c r="U67" s="28">
        <f t="shared" si="2"/>
        <v>90.963961863015925</v>
      </c>
      <c r="V67" s="34">
        <f t="shared" si="3"/>
        <v>11.164452178824558</v>
      </c>
    </row>
    <row r="68" spans="1:24" ht="15" x14ac:dyDescent="0.2">
      <c r="A68" s="32" t="s">
        <v>9</v>
      </c>
      <c r="B68" s="9" t="s">
        <v>32</v>
      </c>
      <c r="C68" s="9" t="s">
        <v>30</v>
      </c>
      <c r="D68" s="9" t="s">
        <v>214</v>
      </c>
      <c r="E68" s="9" t="s">
        <v>210</v>
      </c>
      <c r="F68" s="9" t="s">
        <v>57</v>
      </c>
      <c r="G68" s="9" t="s">
        <v>58</v>
      </c>
      <c r="H68" s="16" t="s">
        <v>150</v>
      </c>
      <c r="I68" s="38">
        <v>0.11264</v>
      </c>
      <c r="J68" s="36">
        <v>5.4999999999999997E-3</v>
      </c>
      <c r="K68" s="37">
        <v>0.11814</v>
      </c>
      <c r="L68" s="36">
        <v>0.11264</v>
      </c>
      <c r="M68" s="36">
        <v>5.4999999999999997E-3</v>
      </c>
      <c r="N68" s="39">
        <v>0.11814</v>
      </c>
      <c r="O68" s="38">
        <v>0</v>
      </c>
      <c r="P68" s="36">
        <v>0</v>
      </c>
      <c r="Q68" s="37">
        <v>0</v>
      </c>
      <c r="R68" s="36">
        <v>25.219550000000002</v>
      </c>
      <c r="S68" s="36">
        <v>0.19939899999999999</v>
      </c>
      <c r="T68" s="39">
        <v>25.418949000000001</v>
      </c>
      <c r="U68" s="27" t="s">
        <v>17</v>
      </c>
      <c r="V68" s="34">
        <f t="shared" si="3"/>
        <v>-99.535228620191972</v>
      </c>
    </row>
    <row r="69" spans="1:24" ht="15" x14ac:dyDescent="0.2">
      <c r="A69" s="32"/>
      <c r="B69" s="9"/>
      <c r="C69" s="9"/>
      <c r="D69" s="9"/>
      <c r="E69" s="9"/>
      <c r="F69" s="9"/>
      <c r="G69" s="9"/>
      <c r="H69" s="16"/>
      <c r="I69" s="18"/>
      <c r="J69" s="10"/>
      <c r="K69" s="11"/>
      <c r="L69" s="10"/>
      <c r="M69" s="10"/>
      <c r="N69" s="19"/>
      <c r="O69" s="18"/>
      <c r="P69" s="10"/>
      <c r="Q69" s="11"/>
      <c r="R69" s="10"/>
      <c r="S69" s="10"/>
      <c r="T69" s="19"/>
      <c r="U69" s="28"/>
      <c r="V69" s="34"/>
    </row>
    <row r="70" spans="1:24" s="5" customFormat="1" ht="20.25" customHeight="1" x14ac:dyDescent="0.3">
      <c r="A70" s="55" t="s">
        <v>9</v>
      </c>
      <c r="B70" s="56"/>
      <c r="C70" s="56"/>
      <c r="D70" s="56"/>
      <c r="E70" s="56"/>
      <c r="F70" s="56"/>
      <c r="G70" s="56"/>
      <c r="H70" s="57"/>
      <c r="I70" s="20">
        <f>SUM(I5:I68)</f>
        <v>111573.33468599999</v>
      </c>
      <c r="J70" s="12">
        <f>SUM(J5:J68)</f>
        <v>8665.6305419999971</v>
      </c>
      <c r="K70" s="12">
        <f>SUM(K5:K68)</f>
        <v>120238.96522799996</v>
      </c>
      <c r="L70" s="12">
        <f>SUM(L5:L68)</f>
        <v>530151.0507100001</v>
      </c>
      <c r="M70" s="12">
        <f>SUM(M5:M68)</f>
        <v>37635.236989999998</v>
      </c>
      <c r="N70" s="21">
        <f>SUM(N5:N68)</f>
        <v>567786.28769699985</v>
      </c>
      <c r="O70" s="20">
        <f>SUM(O5:O68)</f>
        <v>97163.807226999998</v>
      </c>
      <c r="P70" s="12">
        <f>SUM(P5:P68)</f>
        <v>7496.1361989999996</v>
      </c>
      <c r="Q70" s="12">
        <f>SUM(Q5:Q68)</f>
        <v>104659.94342700001</v>
      </c>
      <c r="R70" s="12">
        <f>SUM(R5:R68)</f>
        <v>492663.7017080001</v>
      </c>
      <c r="S70" s="12">
        <f>SUM(S5:S68)</f>
        <v>36872.573882999983</v>
      </c>
      <c r="T70" s="21">
        <f>SUM(T5:T68)</f>
        <v>529536.27558899997</v>
      </c>
      <c r="U70" s="29">
        <f>+((K70/Q70)-1)*100</f>
        <v>14.885371891937126</v>
      </c>
      <c r="V70" s="35">
        <f>+((N70/T70)-1)*100</f>
        <v>7.2233034583805589</v>
      </c>
      <c r="X70" s="1"/>
    </row>
    <row r="71" spans="1:24" ht="15.75" x14ac:dyDescent="0.2">
      <c r="A71" s="17"/>
      <c r="B71" s="8"/>
      <c r="C71" s="8"/>
      <c r="D71" s="8"/>
      <c r="E71" s="8"/>
      <c r="F71" s="8"/>
      <c r="G71" s="8"/>
      <c r="H71" s="15"/>
      <c r="I71" s="22"/>
      <c r="J71" s="13"/>
      <c r="K71" s="14"/>
      <c r="L71" s="13"/>
      <c r="M71" s="13"/>
      <c r="N71" s="23"/>
      <c r="O71" s="22"/>
      <c r="P71" s="13"/>
      <c r="Q71" s="14"/>
      <c r="R71" s="13"/>
      <c r="S71" s="13"/>
      <c r="T71" s="23"/>
      <c r="U71" s="28"/>
      <c r="V71" s="34"/>
    </row>
    <row r="72" spans="1:24" ht="15" x14ac:dyDescent="0.2">
      <c r="A72" s="32" t="s">
        <v>21</v>
      </c>
      <c r="B72" s="9"/>
      <c r="C72" s="9" t="s">
        <v>30</v>
      </c>
      <c r="D72" s="9" t="s">
        <v>22</v>
      </c>
      <c r="E72" s="9" t="s">
        <v>24</v>
      </c>
      <c r="F72" s="9" t="s">
        <v>20</v>
      </c>
      <c r="G72" s="9" t="s">
        <v>20</v>
      </c>
      <c r="H72" s="16" t="s">
        <v>23</v>
      </c>
      <c r="I72" s="38">
        <v>27955.150827000001</v>
      </c>
      <c r="J72" s="36">
        <v>0</v>
      </c>
      <c r="K72" s="37">
        <v>27955.150827000001</v>
      </c>
      <c r="L72" s="36">
        <v>134658.29599499999</v>
      </c>
      <c r="M72" s="36">
        <v>0</v>
      </c>
      <c r="N72" s="39">
        <v>134658.29599499999</v>
      </c>
      <c r="O72" s="38">
        <v>26610.271334000001</v>
      </c>
      <c r="P72" s="36">
        <v>0</v>
      </c>
      <c r="Q72" s="37">
        <v>26610.271334000001</v>
      </c>
      <c r="R72" s="36">
        <v>130949.873547</v>
      </c>
      <c r="S72" s="36">
        <v>0</v>
      </c>
      <c r="T72" s="39">
        <v>130949.873547</v>
      </c>
      <c r="U72" s="28">
        <f t="shared" ref="U72" si="4">+((K72/Q72)-1)*100</f>
        <v>5.0539863954023101</v>
      </c>
      <c r="V72" s="34">
        <f t="shared" ref="V72" si="5">+((N72/T72)-1)*100</f>
        <v>2.8319404574827622</v>
      </c>
    </row>
    <row r="73" spans="1:24" ht="15" x14ac:dyDescent="0.2">
      <c r="A73" s="32" t="s">
        <v>21</v>
      </c>
      <c r="B73" s="9"/>
      <c r="C73" s="9" t="s">
        <v>30</v>
      </c>
      <c r="D73" s="9" t="s">
        <v>179</v>
      </c>
      <c r="E73" s="9" t="s">
        <v>180</v>
      </c>
      <c r="F73" s="9" t="s">
        <v>57</v>
      </c>
      <c r="G73" s="9" t="s">
        <v>58</v>
      </c>
      <c r="H73" s="16" t="s">
        <v>181</v>
      </c>
      <c r="I73" s="38">
        <v>1173.0501830000001</v>
      </c>
      <c r="J73" s="36">
        <v>0</v>
      </c>
      <c r="K73" s="37">
        <v>1173.0501830000001</v>
      </c>
      <c r="L73" s="36">
        <v>6766.1638160000002</v>
      </c>
      <c r="M73" s="36">
        <v>0</v>
      </c>
      <c r="N73" s="39">
        <v>6766.1638160000002</v>
      </c>
      <c r="O73" s="38">
        <v>0</v>
      </c>
      <c r="P73" s="36">
        <v>0</v>
      </c>
      <c r="Q73" s="37">
        <v>0</v>
      </c>
      <c r="R73" s="36">
        <v>0</v>
      </c>
      <c r="S73" s="36">
        <v>0</v>
      </c>
      <c r="T73" s="39">
        <v>0</v>
      </c>
      <c r="U73" s="27" t="s">
        <v>17</v>
      </c>
      <c r="V73" s="33" t="s">
        <v>17</v>
      </c>
    </row>
    <row r="74" spans="1:24" ht="15.75" x14ac:dyDescent="0.2">
      <c r="A74" s="17"/>
      <c r="B74" s="8"/>
      <c r="C74" s="8"/>
      <c r="D74" s="8"/>
      <c r="E74" s="8"/>
      <c r="F74" s="8"/>
      <c r="G74" s="8"/>
      <c r="H74" s="15"/>
      <c r="I74" s="22"/>
      <c r="J74" s="13"/>
      <c r="K74" s="14"/>
      <c r="L74" s="13"/>
      <c r="M74" s="13"/>
      <c r="N74" s="23"/>
      <c r="O74" s="22"/>
      <c r="P74" s="13"/>
      <c r="Q74" s="14"/>
      <c r="R74" s="13"/>
      <c r="S74" s="13"/>
      <c r="T74" s="23"/>
      <c r="U74" s="28"/>
      <c r="V74" s="34"/>
    </row>
    <row r="75" spans="1:24" ht="21" thickBot="1" x14ac:dyDescent="0.35">
      <c r="A75" s="48" t="s">
        <v>18</v>
      </c>
      <c r="B75" s="49"/>
      <c r="C75" s="49"/>
      <c r="D75" s="49"/>
      <c r="E75" s="49"/>
      <c r="F75" s="49"/>
      <c r="G75" s="49"/>
      <c r="H75" s="50"/>
      <c r="I75" s="24">
        <f t="shared" ref="I75:T75" si="6">SUM(I72:I73)</f>
        <v>29128.201010000001</v>
      </c>
      <c r="J75" s="25">
        <f t="shared" si="6"/>
        <v>0</v>
      </c>
      <c r="K75" s="25">
        <f t="shared" si="6"/>
        <v>29128.201010000001</v>
      </c>
      <c r="L75" s="25">
        <f t="shared" si="6"/>
        <v>141424.45981099998</v>
      </c>
      <c r="M75" s="25">
        <f t="shared" si="6"/>
        <v>0</v>
      </c>
      <c r="N75" s="26">
        <f t="shared" si="6"/>
        <v>141424.45981099998</v>
      </c>
      <c r="O75" s="24">
        <f t="shared" si="6"/>
        <v>26610.271334000001</v>
      </c>
      <c r="P75" s="25">
        <f t="shared" si="6"/>
        <v>0</v>
      </c>
      <c r="Q75" s="25">
        <f t="shared" si="6"/>
        <v>26610.271334000001</v>
      </c>
      <c r="R75" s="25">
        <f t="shared" si="6"/>
        <v>130949.873547</v>
      </c>
      <c r="S75" s="25">
        <f t="shared" si="6"/>
        <v>0</v>
      </c>
      <c r="T75" s="26">
        <f t="shared" si="6"/>
        <v>130949.873547</v>
      </c>
      <c r="U75" s="46">
        <f>+((K75/Q75)-1)*100</f>
        <v>9.4622472818713277</v>
      </c>
      <c r="V75" s="47">
        <f>+((N75/T75)-1)*100</f>
        <v>7.9989281243868282</v>
      </c>
    </row>
    <row r="76" spans="1:24" ht="15" x14ac:dyDescent="0.2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4" ht="15" x14ac:dyDescent="0.2">
      <c r="A77" s="40" t="s">
        <v>25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4" ht="15" x14ac:dyDescent="0.2">
      <c r="A78" s="40" t="s">
        <v>26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4" ht="15" x14ac:dyDescent="0.2">
      <c r="A79" s="40" t="s">
        <v>27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4" ht="15" x14ac:dyDescent="0.2">
      <c r="A80" s="40" t="s">
        <v>28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 x14ac:dyDescent="0.2">
      <c r="A81" s="40" t="s">
        <v>29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 x14ac:dyDescent="0.2">
      <c r="A82" s="6" t="s">
        <v>220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 x14ac:dyDescent="0.2">
      <c r="A83" s="6" t="s">
        <v>19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 x14ac:dyDescent="0.2">
      <c r="A84" s="7" t="s">
        <v>31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 x14ac:dyDescent="0.2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 x14ac:dyDescent="0.2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 x14ac:dyDescent="0.2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 x14ac:dyDescent="0.2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 x14ac:dyDescent="0.2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" x14ac:dyDescent="0.2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" x14ac:dyDescent="0.2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" x14ac:dyDescent="0.2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" x14ac:dyDescent="0.2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" x14ac:dyDescent="0.2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x14ac:dyDescent="0.2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x14ac:dyDescent="0.2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x14ac:dyDescent="0.2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x14ac:dyDescent="0.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x14ac:dyDescent="0.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</sheetData>
  <sortState ref="A72:T73">
    <sortCondition descending="1" ref="N72:N73"/>
  </sortState>
  <mergeCells count="5">
    <mergeCell ref="A75:H75"/>
    <mergeCell ref="A1:F1"/>
    <mergeCell ref="I3:N3"/>
    <mergeCell ref="O3:T3"/>
    <mergeCell ref="A70:H70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2009-02-18T17:16:41Z</cp:lastPrinted>
  <dcterms:created xsi:type="dcterms:W3CDTF">2007-03-24T16:54:47Z</dcterms:created>
  <dcterms:modified xsi:type="dcterms:W3CDTF">2013-07-03T21:32:01Z</dcterms:modified>
</cp:coreProperties>
</file>