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T70" i="1" l="1"/>
  <c r="S70" i="1"/>
  <c r="R70" i="1"/>
  <c r="Q70" i="1"/>
  <c r="P70" i="1"/>
  <c r="O70" i="1"/>
  <c r="N70" i="1"/>
  <c r="M70" i="1"/>
  <c r="L70" i="1"/>
  <c r="K70" i="1"/>
  <c r="J70" i="1"/>
  <c r="I70" i="1"/>
  <c r="V5" i="1"/>
  <c r="V68" i="1"/>
  <c r="V67" i="1"/>
  <c r="U67" i="1"/>
  <c r="V66" i="1"/>
  <c r="U66" i="1"/>
  <c r="U65" i="1"/>
  <c r="V64" i="1"/>
  <c r="U64" i="1"/>
  <c r="V63" i="1"/>
  <c r="U63" i="1"/>
  <c r="V62" i="1"/>
  <c r="U62" i="1"/>
  <c r="V61" i="1"/>
  <c r="U61" i="1"/>
  <c r="V60" i="1"/>
  <c r="U60" i="1"/>
  <c r="V57" i="1"/>
  <c r="U57" i="1"/>
  <c r="V54" i="1"/>
  <c r="U54" i="1"/>
  <c r="V53" i="1"/>
  <c r="V52" i="1"/>
  <c r="U52" i="1"/>
  <c r="V51" i="1"/>
  <c r="U50" i="1"/>
  <c r="V49" i="1"/>
  <c r="U49" i="1"/>
  <c r="V48" i="1"/>
  <c r="U48" i="1"/>
  <c r="V47" i="1"/>
  <c r="U47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6" i="1"/>
  <c r="U36" i="1"/>
  <c r="V35" i="1"/>
  <c r="V34" i="1"/>
  <c r="V33" i="1"/>
  <c r="V32" i="1"/>
  <c r="U32" i="1"/>
  <c r="U29" i="1"/>
  <c r="V28" i="1"/>
  <c r="U28" i="1"/>
  <c r="V26" i="1"/>
  <c r="U26" i="1"/>
  <c r="V25" i="1"/>
  <c r="U25" i="1"/>
  <c r="V24" i="1"/>
  <c r="U24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V14" i="1"/>
  <c r="V11" i="1"/>
  <c r="U11" i="1"/>
  <c r="U10" i="1"/>
  <c r="V9" i="1"/>
  <c r="U9" i="1"/>
  <c r="V8" i="1"/>
  <c r="U8" i="1"/>
  <c r="V7" i="1"/>
  <c r="U7" i="1"/>
  <c r="V12" i="1" l="1"/>
  <c r="U12" i="1"/>
  <c r="V70" i="1" l="1"/>
  <c r="U70" i="1"/>
</calcChain>
</file>

<file path=xl/sharedStrings.xml><?xml version="1.0" encoding="utf-8"?>
<sst xmlns="http://schemas.openxmlformats.org/spreadsheetml/2006/main" count="583" uniqueCount="213">
  <si>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</si>
  <si>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</si>
  <si>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</si>
  <si>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</si>
  <si>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</si>
  <si>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</si>
  <si>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</si>
  <si>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</si>
  <si>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</si>
  <si>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</si>
  <si>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</si>
  <si>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</si>
  <si>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</si>
  <si>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</si>
  <si>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</si>
  <si>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</si>
  <si>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</si>
  <si>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</si>
  <si>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</si>
  <si>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</si>
  <si>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</si>
  <si>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</si>
  <si>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</si>
  <si>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</si>
  <si>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</si>
  <si>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</si>
  <si>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</si>
  <si>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</si>
  <si>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</si>
  <si>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</si>
  <si>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</si>
  <si>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</si>
  <si>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</si>
  <si>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</si>
  <si>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</si>
  <si>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</si>
  <si>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</si>
  <si>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</si>
  <si>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</si>
  <si>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</si>
  <si>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</si>
  <si>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</si>
  <si>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</si>
  <si>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</si>
  <si>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</si>
  <si>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</si>
  <si>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</si>
  <si>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</si>
  <si>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PASCO</t>
  </si>
  <si>
    <t>DANIEL ALCIDES CARRION</t>
  </si>
  <si>
    <t>YANAHUANCA</t>
  </si>
  <si>
    <t>RECUPERADA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</si>
  <si>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</si>
  <si>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</si>
  <si>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</si>
  <si>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</si>
  <si>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</si>
  <si>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</si>
  <si>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</si>
  <si>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</si>
  <si>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</si>
  <si>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</si>
  <si>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</si>
  <si>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</si>
  <si>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</si>
  <si>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</si>
  <si>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</si>
  <si>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</si>
  <si>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</si>
  <si>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</si>
  <si>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</si>
  <si>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</si>
  <si>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</si>
  <si>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</si>
  <si>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</si>
  <si>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</si>
  <si>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</si>
  <si>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</si>
  <si>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</si>
  <si>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</si>
  <si>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</si>
  <si>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</si>
  <si>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</si>
  <si>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</si>
  <si>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</si>
  <si>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</si>
  <si>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</si>
  <si>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</si>
  <si>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</si>
  <si>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</si>
  <si>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</si>
  <si>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</si>
  <si>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</si>
  <si>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</si>
  <si>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</si>
  <si>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</si>
  <si>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</si>
  <si>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</si>
  <si>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</si>
  <si>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</si>
  <si>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</si>
  <si>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</si>
  <si>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</si>
  <si>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</si>
  <si>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</si>
  <si>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</si>
  <si>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</si>
  <si>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</si>
  <si>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</si>
  <si>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</si>
  <si>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</si>
  <si>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</si>
  <si>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</si>
  <si>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</si>
  <si>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</si>
  <si>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</si>
  <si>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</si>
  <si>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</si>
  <si>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</si>
  <si>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</si>
  <si>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</si>
  <si>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</si>
  <si>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</si>
  <si>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</si>
  <si>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</si>
  <si>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</si>
  <si>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</si>
  <si>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</si>
  <si>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</si>
  <si>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</si>
  <si>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</si>
  <si>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</si>
  <si>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</si>
  <si>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</si>
  <si>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</si>
  <si>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</si>
  <si>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</si>
  <si>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</si>
  <si>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</si>
  <si>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</si>
  <si>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</si>
  <si>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</si>
  <si>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ANDAYCHAGUA</t>
  </si>
  <si>
    <t>HUAY-HUAY</t>
  </si>
  <si>
    <t>CARAHUACRA</t>
  </si>
  <si>
    <t>COLOMBIA Y SOCAVON SANTA ROSA</t>
  </si>
  <si>
    <t>TICLIO</t>
  </si>
  <si>
    <t>MILPO Nº1</t>
  </si>
  <si>
    <t>CHILPES</t>
  </si>
  <si>
    <t>JAUJA</t>
  </si>
  <si>
    <t>MONOBAMBA</t>
  </si>
  <si>
    <t>PALMAPATA</t>
  </si>
  <si>
    <t>SAN RAMON</t>
  </si>
  <si>
    <t>NYRSTAR ANCASH S.A.</t>
  </si>
  <si>
    <t>NYRSTAR CORICANCHA S.A.</t>
  </si>
  <si>
    <t>SOCIEDAD MINERA EL BROCAL S.A.A.</t>
  </si>
  <si>
    <t>COLQUIJIRCA Nº 2</t>
  </si>
  <si>
    <t>TINYAHUARCO</t>
  </si>
  <si>
    <t>HUACHIS</t>
  </si>
  <si>
    <t>COMPAÑIA MINERA SAN IGNACIO DE MOROCOCHA S.A.A.</t>
  </si>
  <si>
    <t>MINERA PARON S.A.C</t>
  </si>
  <si>
    <t>ANITA MLM</t>
  </si>
  <si>
    <t>ANTA</t>
  </si>
  <si>
    <t>MALLAY</t>
  </si>
  <si>
    <t>PAN AMERICAN SILVER HUARON S.A.</t>
  </si>
  <si>
    <t>LIXIViACIÓN</t>
  </si>
  <si>
    <t>ICM PACHAPAQUI S.A.C.</t>
  </si>
  <si>
    <t>ICM</t>
  </si>
  <si>
    <t>PERFOMIN S.A.C.</t>
  </si>
  <si>
    <t>CUENCA</t>
  </si>
  <si>
    <t>PACCHA</t>
  </si>
  <si>
    <t>COMPAÑIA MINERA QUIRUVILCA S.A.</t>
  </si>
  <si>
    <t>PRODUCCIÓN MINERA METÁLICA DE PLOMO (TMF) - 2013/2012</t>
  </si>
  <si>
    <t>UCHUCCHACUA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</si>
  <si>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</si>
  <si>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</si>
  <si>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</si>
  <si>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</si>
  <si>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</si>
  <si>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</si>
  <si>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</si>
  <si>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</si>
  <si>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</si>
  <si>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</si>
  <si>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</si>
  <si>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</si>
  <si>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ACUMULACION ISCAYCRUZ</t>
  </si>
  <si>
    <t>COMPAÑIA MINERA ANCASH S.A.C.</t>
  </si>
  <si>
    <t>CARMELITA</t>
  </si>
  <si>
    <t>RECUAY</t>
  </si>
  <si>
    <t>CATAC</t>
  </si>
  <si>
    <t>CORPORACION MINERA CASTROVIRREYNA S.A</t>
  </si>
  <si>
    <t>S.M.R.L. EBENEZER</t>
  </si>
  <si>
    <t>EBENEZER</t>
  </si>
  <si>
    <t>CAJATAMBO</t>
  </si>
  <si>
    <t>SOCIEDAD MINERA ANDEREAL S.A.C.</t>
  </si>
  <si>
    <t>CUNCA</t>
  </si>
  <si>
    <t>CUSCO</t>
  </si>
  <si>
    <t>CANAS</t>
  </si>
  <si>
    <t>LAYO</t>
  </si>
  <si>
    <t>MORADA</t>
  </si>
  <si>
    <t>BREXIA GOLDPLATA PERU S.A.C.</t>
  </si>
  <si>
    <t>SANDRA Nº 105</t>
  </si>
  <si>
    <t>S.M.R.L. MAGISTRAL DE HUARAZ S.A.C.</t>
  </si>
  <si>
    <t>VOLCAN COMPAÑÍA MINERA S.A.A.</t>
  </si>
  <si>
    <t>TOTAL - MAYO</t>
  </si>
  <si>
    <t>TOTAL ACUMULADO ENERO - MAYO</t>
  </si>
  <si>
    <t>TOTAL COMPARADO ACUMULADO - ENERO - MAYO</t>
  </si>
  <si>
    <t>Var. % 2012/2011 - MAYO</t>
  </si>
  <si>
    <t>Var. % 2012/2011 - ENERO - MAYO</t>
  </si>
  <si>
    <t>Cifras Ajustadas ene-may-2013</t>
  </si>
  <si>
    <t>TACAZA</t>
  </si>
  <si>
    <t>SANTA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</si>
</sst>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4" fontId="2" fillId="0" borderId="3" xfId="0" quotePrefix="1" applyNumberFormat="1" applyFont="1" applyBorder="1" applyAlignment="1">
      <alignment horizontal="right"/>
    </xf>
    <xf numFmtId="4" fontId="2" fillId="0" borderId="3" xfId="0" applyNumberFormat="1" applyFont="1" applyBorder="1"/>
    <xf numFmtId="3" fontId="2" fillId="0" borderId="3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0" fillId="0" borderId="5" xfId="0" applyNumberFormat="1" applyBorder="1" applyAlignment="1"/>
    <xf numFmtId="0" fontId="0" fillId="0" borderId="4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5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30" t="s">
        <v>172</v>
      </c>
    </row>
    <row r="2" spans="1:22" ht="13.5" thickBot="1" x14ac:dyDescent="0.25">
      <c r="A2" s="48"/>
    </row>
    <row r="3" spans="1:22" customFormat="1" ht="13.5" thickBot="1" x14ac:dyDescent="0.25">
      <c r="A3" s="32"/>
      <c r="I3" s="42">
        <v>2013</v>
      </c>
      <c r="J3" s="43"/>
      <c r="K3" s="43"/>
      <c r="L3" s="43"/>
      <c r="M3" s="43"/>
      <c r="N3" s="44"/>
      <c r="O3" s="42">
        <v>2012</v>
      </c>
      <c r="P3" s="43"/>
      <c r="Q3" s="43"/>
      <c r="R3" s="43"/>
      <c r="S3" s="43"/>
      <c r="T3" s="44"/>
      <c r="U3" s="4"/>
      <c r="V3" s="4"/>
    </row>
    <row r="4" spans="1:22" customFormat="1" ht="73.5" customHeight="1" x14ac:dyDescent="0.2">
      <c r="A4" s="34" t="s">
        <v>0</v>
      </c>
      <c r="B4" s="18" t="s">
        <v>1</v>
      </c>
      <c r="C4" s="18" t="s">
        <v>10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4" t="s">
        <v>11</v>
      </c>
      <c r="J4" s="18" t="s">
        <v>7</v>
      </c>
      <c r="K4" s="18" t="s">
        <v>205</v>
      </c>
      <c r="L4" s="18" t="s">
        <v>12</v>
      </c>
      <c r="M4" s="18" t="s">
        <v>8</v>
      </c>
      <c r="N4" s="35" t="s">
        <v>206</v>
      </c>
      <c r="O4" s="34" t="s">
        <v>13</v>
      </c>
      <c r="P4" s="18" t="s">
        <v>14</v>
      </c>
      <c r="Q4" s="18" t="s">
        <v>205</v>
      </c>
      <c r="R4" s="18" t="s">
        <v>15</v>
      </c>
      <c r="S4" s="18" t="s">
        <v>16</v>
      </c>
      <c r="T4" s="35" t="s">
        <v>207</v>
      </c>
      <c r="U4" s="36" t="s">
        <v>208</v>
      </c>
      <c r="V4" s="35" t="s">
        <v>209</v>
      </c>
    </row>
    <row r="5" spans="1:22" ht="15" x14ac:dyDescent="0.2">
      <c r="A5" s="23" t="s">
        <v>9</v>
      </c>
      <c r="B5" s="24" t="s">
        <v>25</v>
      </c>
      <c r="C5" s="24" t="s">
        <v>26</v>
      </c>
      <c r="D5" s="24" t="s">
        <v>27</v>
      </c>
      <c r="E5" s="24" t="s">
        <v>28</v>
      </c>
      <c r="F5" s="24" t="s">
        <v>29</v>
      </c>
      <c r="G5" s="24" t="s">
        <v>30</v>
      </c>
      <c r="H5" s="27" t="s">
        <v>31</v>
      </c>
      <c r="I5" s="28">
        <v>38.651339999999998</v>
      </c>
      <c r="J5" s="25">
        <v>3.568289</v>
      </c>
      <c r="K5" s="26">
        <v>42.219628999999998</v>
      </c>
      <c r="L5" s="25">
        <v>158.39946599999999</v>
      </c>
      <c r="M5" s="25">
        <v>13.980696</v>
      </c>
      <c r="N5" s="29">
        <v>172.38016200000001</v>
      </c>
      <c r="O5" s="28">
        <v>0</v>
      </c>
      <c r="P5" s="25">
        <v>0</v>
      </c>
      <c r="Q5" s="26">
        <v>0</v>
      </c>
      <c r="R5" s="25">
        <v>98.676299999999998</v>
      </c>
      <c r="S5" s="25">
        <v>7.5728080000000002</v>
      </c>
      <c r="T5" s="29">
        <v>106.24910800000001</v>
      </c>
      <c r="U5" s="15" t="s">
        <v>18</v>
      </c>
      <c r="V5" s="21">
        <f t="shared" ref="V5" si="0">+((N5/T5)-1)*100</f>
        <v>62.241514535820855</v>
      </c>
    </row>
    <row r="6" spans="1:22" ht="15" x14ac:dyDescent="0.2">
      <c r="A6" s="23" t="s">
        <v>9</v>
      </c>
      <c r="B6" s="24" t="s">
        <v>25</v>
      </c>
      <c r="C6" s="24" t="s">
        <v>33</v>
      </c>
      <c r="D6" s="24" t="s">
        <v>201</v>
      </c>
      <c r="E6" s="24" t="s">
        <v>202</v>
      </c>
      <c r="F6" s="24" t="s">
        <v>61</v>
      </c>
      <c r="G6" s="24" t="s">
        <v>124</v>
      </c>
      <c r="H6" s="27" t="s">
        <v>124</v>
      </c>
      <c r="I6" s="28">
        <v>0</v>
      </c>
      <c r="J6" s="25">
        <v>138.92693499999999</v>
      </c>
      <c r="K6" s="26">
        <v>138.92693499999999</v>
      </c>
      <c r="L6" s="25">
        <v>0</v>
      </c>
      <c r="M6" s="25">
        <v>247.77693500000001</v>
      </c>
      <c r="N6" s="29">
        <v>247.77693500000001</v>
      </c>
      <c r="O6" s="28">
        <v>0</v>
      </c>
      <c r="P6" s="25">
        <v>0</v>
      </c>
      <c r="Q6" s="26">
        <v>0</v>
      </c>
      <c r="R6" s="25">
        <v>0</v>
      </c>
      <c r="S6" s="25">
        <v>0</v>
      </c>
      <c r="T6" s="29">
        <v>0</v>
      </c>
      <c r="U6" s="15" t="s">
        <v>18</v>
      </c>
      <c r="V6" s="20" t="s">
        <v>18</v>
      </c>
    </row>
    <row r="7" spans="1:22" ht="15" x14ac:dyDescent="0.2">
      <c r="A7" s="23" t="s">
        <v>9</v>
      </c>
      <c r="B7" s="24" t="s">
        <v>25</v>
      </c>
      <c r="C7" s="24" t="s">
        <v>33</v>
      </c>
      <c r="D7" s="24" t="s">
        <v>34</v>
      </c>
      <c r="E7" s="24" t="s">
        <v>35</v>
      </c>
      <c r="F7" s="24" t="s">
        <v>36</v>
      </c>
      <c r="G7" s="24" t="s">
        <v>37</v>
      </c>
      <c r="H7" s="27" t="s">
        <v>38</v>
      </c>
      <c r="I7" s="28">
        <v>34.649222000000002</v>
      </c>
      <c r="J7" s="25">
        <v>0</v>
      </c>
      <c r="K7" s="26">
        <v>34.649222000000002</v>
      </c>
      <c r="L7" s="25">
        <v>167.203845</v>
      </c>
      <c r="M7" s="25">
        <v>0</v>
      </c>
      <c r="N7" s="29">
        <v>167.203845</v>
      </c>
      <c r="O7" s="28">
        <v>47.501519999999999</v>
      </c>
      <c r="P7" s="25">
        <v>0</v>
      </c>
      <c r="Q7" s="26">
        <v>47.501519999999999</v>
      </c>
      <c r="R7" s="25">
        <v>246.971169</v>
      </c>
      <c r="S7" s="25">
        <v>0</v>
      </c>
      <c r="T7" s="29">
        <v>246.971169</v>
      </c>
      <c r="U7" s="16">
        <f t="shared" ref="U7:U11" si="1">+((K7/Q7)-1)*100</f>
        <v>-27.056603662367007</v>
      </c>
      <c r="V7" s="21">
        <f t="shared" ref="V7:V11" si="2">+((N7/T7)-1)*100</f>
        <v>-32.29823315935311</v>
      </c>
    </row>
    <row r="8" spans="1:22" ht="15" x14ac:dyDescent="0.2">
      <c r="A8" s="23" t="s">
        <v>9</v>
      </c>
      <c r="B8" s="24" t="s">
        <v>25</v>
      </c>
      <c r="C8" s="24" t="s">
        <v>33</v>
      </c>
      <c r="D8" s="24" t="s">
        <v>39</v>
      </c>
      <c r="E8" s="24" t="s">
        <v>40</v>
      </c>
      <c r="F8" s="24" t="s">
        <v>41</v>
      </c>
      <c r="G8" s="24" t="s">
        <v>42</v>
      </c>
      <c r="H8" s="27" t="s">
        <v>43</v>
      </c>
      <c r="I8" s="28">
        <v>561.61136199999999</v>
      </c>
      <c r="J8" s="25">
        <v>41.012371999999999</v>
      </c>
      <c r="K8" s="26">
        <v>602.62373300000002</v>
      </c>
      <c r="L8" s="25">
        <v>3210.8883740000001</v>
      </c>
      <c r="M8" s="25">
        <v>261.09522099999998</v>
      </c>
      <c r="N8" s="29">
        <v>3471.9835939999998</v>
      </c>
      <c r="O8" s="28">
        <v>551.10830199999998</v>
      </c>
      <c r="P8" s="25">
        <v>51.103310999999998</v>
      </c>
      <c r="Q8" s="26">
        <v>602.21161300000006</v>
      </c>
      <c r="R8" s="25">
        <v>2734.6212860000001</v>
      </c>
      <c r="S8" s="25">
        <v>240.154821</v>
      </c>
      <c r="T8" s="29">
        <v>2974.7761070000001</v>
      </c>
      <c r="U8" s="16">
        <f t="shared" si="1"/>
        <v>6.843441592681021E-2</v>
      </c>
      <c r="V8" s="21">
        <f t="shared" si="2"/>
        <v>16.714114579245543</v>
      </c>
    </row>
    <row r="9" spans="1:22" ht="15" x14ac:dyDescent="0.2">
      <c r="A9" s="23" t="s">
        <v>9</v>
      </c>
      <c r="B9" s="24" t="s">
        <v>25</v>
      </c>
      <c r="C9" s="24" t="s">
        <v>33</v>
      </c>
      <c r="D9" s="24" t="s">
        <v>44</v>
      </c>
      <c r="E9" s="33" t="s">
        <v>173</v>
      </c>
      <c r="F9" s="24" t="s">
        <v>48</v>
      </c>
      <c r="G9" s="24" t="s">
        <v>49</v>
      </c>
      <c r="H9" s="27" t="s">
        <v>50</v>
      </c>
      <c r="I9" s="28">
        <v>0</v>
      </c>
      <c r="J9" s="25">
        <v>765.340599</v>
      </c>
      <c r="K9" s="26">
        <v>765.340599</v>
      </c>
      <c r="L9" s="25">
        <v>0</v>
      </c>
      <c r="M9" s="25">
        <v>3432.5730389999999</v>
      </c>
      <c r="N9" s="29">
        <v>3432.5730389999999</v>
      </c>
      <c r="O9" s="28">
        <v>0</v>
      </c>
      <c r="P9" s="25">
        <v>678.29813899999999</v>
      </c>
      <c r="Q9" s="26">
        <v>678.29813899999999</v>
      </c>
      <c r="R9" s="25">
        <v>0</v>
      </c>
      <c r="S9" s="25">
        <v>3360.2438139999999</v>
      </c>
      <c r="T9" s="29">
        <v>3360.2438139999999</v>
      </c>
      <c r="U9" s="16">
        <f t="shared" si="1"/>
        <v>12.832478079377418</v>
      </c>
      <c r="V9" s="21">
        <f t="shared" si="2"/>
        <v>2.1524993126585068</v>
      </c>
    </row>
    <row r="10" spans="1:22" ht="15" x14ac:dyDescent="0.2">
      <c r="A10" s="23" t="s">
        <v>9</v>
      </c>
      <c r="B10" s="24" t="s">
        <v>25</v>
      </c>
      <c r="C10" s="24" t="s">
        <v>33</v>
      </c>
      <c r="D10" s="24" t="s">
        <v>44</v>
      </c>
      <c r="E10" s="24" t="s">
        <v>163</v>
      </c>
      <c r="F10" s="24" t="s">
        <v>88</v>
      </c>
      <c r="G10" s="24" t="s">
        <v>118</v>
      </c>
      <c r="H10" s="27" t="s">
        <v>118</v>
      </c>
      <c r="I10" s="28">
        <v>505.25330200000002</v>
      </c>
      <c r="J10" s="25">
        <v>35.739770999999998</v>
      </c>
      <c r="K10" s="26">
        <v>540.99307299999998</v>
      </c>
      <c r="L10" s="25">
        <v>2862.3960959999999</v>
      </c>
      <c r="M10" s="25">
        <v>176.87298999999999</v>
      </c>
      <c r="N10" s="29">
        <v>3039.2690859999998</v>
      </c>
      <c r="O10" s="28">
        <v>0</v>
      </c>
      <c r="P10" s="25">
        <v>318.77943800000003</v>
      </c>
      <c r="Q10" s="26">
        <v>318.77943800000003</v>
      </c>
      <c r="R10" s="25">
        <v>0</v>
      </c>
      <c r="S10" s="25">
        <v>318.77943800000003</v>
      </c>
      <c r="T10" s="29">
        <v>318.77943800000003</v>
      </c>
      <c r="U10" s="16">
        <f t="shared" si="1"/>
        <v>69.707643753359008</v>
      </c>
      <c r="V10" s="20" t="s">
        <v>18</v>
      </c>
    </row>
    <row r="11" spans="1:22" ht="15" x14ac:dyDescent="0.2">
      <c r="A11" s="23" t="s">
        <v>9</v>
      </c>
      <c r="B11" s="24" t="s">
        <v>25</v>
      </c>
      <c r="C11" s="24" t="s">
        <v>33</v>
      </c>
      <c r="D11" s="24" t="s">
        <v>44</v>
      </c>
      <c r="E11" s="33" t="s">
        <v>51</v>
      </c>
      <c r="F11" s="24" t="s">
        <v>36</v>
      </c>
      <c r="G11" s="24" t="s">
        <v>46</v>
      </c>
      <c r="H11" s="27" t="s">
        <v>52</v>
      </c>
      <c r="I11" s="28">
        <v>32.930306000000002</v>
      </c>
      <c r="J11" s="25">
        <v>1.4921279999999999</v>
      </c>
      <c r="K11" s="26">
        <v>34.422434000000003</v>
      </c>
      <c r="L11" s="25">
        <v>1251.394943</v>
      </c>
      <c r="M11" s="25">
        <v>58.795977000000001</v>
      </c>
      <c r="N11" s="29">
        <v>1310.19092</v>
      </c>
      <c r="O11" s="28">
        <v>270.70916199999999</v>
      </c>
      <c r="P11" s="25">
        <v>6.59436</v>
      </c>
      <c r="Q11" s="26">
        <v>277.30352099999999</v>
      </c>
      <c r="R11" s="25">
        <v>1361.663233</v>
      </c>
      <c r="S11" s="25">
        <v>48.666348999999997</v>
      </c>
      <c r="T11" s="29">
        <v>1410.3295820000001</v>
      </c>
      <c r="U11" s="16">
        <f t="shared" si="1"/>
        <v>-87.586730281726204</v>
      </c>
      <c r="V11" s="21">
        <f t="shared" si="2"/>
        <v>-7.1003730814461541</v>
      </c>
    </row>
    <row r="12" spans="1:22" ht="15" x14ac:dyDescent="0.2">
      <c r="A12" s="23" t="s">
        <v>9</v>
      </c>
      <c r="B12" s="24" t="s">
        <v>25</v>
      </c>
      <c r="C12" s="24" t="s">
        <v>33</v>
      </c>
      <c r="D12" s="24" t="s">
        <v>44</v>
      </c>
      <c r="E12" s="24" t="s">
        <v>45</v>
      </c>
      <c r="F12" s="24" t="s">
        <v>36</v>
      </c>
      <c r="G12" s="24" t="s">
        <v>46</v>
      </c>
      <c r="H12" s="27" t="s">
        <v>47</v>
      </c>
      <c r="I12" s="28">
        <v>93.119647000000001</v>
      </c>
      <c r="J12" s="25">
        <v>0</v>
      </c>
      <c r="K12" s="26">
        <v>93.119647000000001</v>
      </c>
      <c r="L12" s="25">
        <v>843.90714500000001</v>
      </c>
      <c r="M12" s="25">
        <v>0</v>
      </c>
      <c r="N12" s="29">
        <v>843.90714500000001</v>
      </c>
      <c r="O12" s="28">
        <v>170.15277</v>
      </c>
      <c r="P12" s="25">
        <v>0</v>
      </c>
      <c r="Q12" s="26">
        <v>170.15277</v>
      </c>
      <c r="R12" s="25">
        <v>889.92739700000004</v>
      </c>
      <c r="S12" s="25">
        <v>0</v>
      </c>
      <c r="T12" s="29">
        <v>889.92739700000004</v>
      </c>
      <c r="U12" s="16">
        <f t="shared" ref="U12" si="3">+((K12/Q12)-1)*100</f>
        <v>-45.272917390648416</v>
      </c>
      <c r="V12" s="21">
        <f t="shared" ref="V12" si="4">+((N12/T12)-1)*100</f>
        <v>-5.1712366823560174</v>
      </c>
    </row>
    <row r="13" spans="1:22" ht="15" x14ac:dyDescent="0.2">
      <c r="A13" s="23" t="s">
        <v>9</v>
      </c>
      <c r="B13" s="24" t="s">
        <v>165</v>
      </c>
      <c r="C13" s="24" t="s">
        <v>33</v>
      </c>
      <c r="D13" s="24" t="s">
        <v>44</v>
      </c>
      <c r="E13" s="24" t="s">
        <v>173</v>
      </c>
      <c r="F13" s="24" t="s">
        <v>48</v>
      </c>
      <c r="G13" s="24" t="s">
        <v>49</v>
      </c>
      <c r="H13" s="27" t="s">
        <v>50</v>
      </c>
      <c r="I13" s="28">
        <v>0</v>
      </c>
      <c r="J13" s="25">
        <v>0</v>
      </c>
      <c r="K13" s="26">
        <v>0</v>
      </c>
      <c r="L13" s="25">
        <v>0</v>
      </c>
      <c r="M13" s="25">
        <v>91.012467999999998</v>
      </c>
      <c r="N13" s="29">
        <v>91.012467999999998</v>
      </c>
      <c r="O13" s="28">
        <v>0</v>
      </c>
      <c r="P13" s="25">
        <v>0</v>
      </c>
      <c r="Q13" s="26">
        <v>0</v>
      </c>
      <c r="R13" s="25">
        <v>0</v>
      </c>
      <c r="S13" s="25">
        <v>0</v>
      </c>
      <c r="T13" s="29">
        <v>0</v>
      </c>
      <c r="U13" s="15" t="s">
        <v>18</v>
      </c>
      <c r="V13" s="20" t="s">
        <v>18</v>
      </c>
    </row>
    <row r="14" spans="1:22" ht="15" x14ac:dyDescent="0.2">
      <c r="A14" s="23" t="s">
        <v>9</v>
      </c>
      <c r="B14" s="24" t="s">
        <v>25</v>
      </c>
      <c r="C14" s="24" t="s">
        <v>26</v>
      </c>
      <c r="D14" s="24" t="s">
        <v>187</v>
      </c>
      <c r="E14" s="24" t="s">
        <v>188</v>
      </c>
      <c r="F14" s="24" t="s">
        <v>29</v>
      </c>
      <c r="G14" s="24" t="s">
        <v>189</v>
      </c>
      <c r="H14" s="27" t="s">
        <v>190</v>
      </c>
      <c r="I14" s="28">
        <v>0</v>
      </c>
      <c r="J14" s="25">
        <v>0</v>
      </c>
      <c r="K14" s="26">
        <v>0</v>
      </c>
      <c r="L14" s="25">
        <v>43.25</v>
      </c>
      <c r="M14" s="25">
        <v>8.2322120000000005</v>
      </c>
      <c r="N14" s="29">
        <v>51.482211999999997</v>
      </c>
      <c r="O14" s="28">
        <v>40.219745000000003</v>
      </c>
      <c r="P14" s="25">
        <v>11.659466999999999</v>
      </c>
      <c r="Q14" s="26">
        <v>51.879212000000003</v>
      </c>
      <c r="R14" s="25">
        <v>130.28112400000001</v>
      </c>
      <c r="S14" s="25">
        <v>28.482659999999999</v>
      </c>
      <c r="T14" s="29">
        <v>158.76378399999999</v>
      </c>
      <c r="U14" s="15" t="s">
        <v>18</v>
      </c>
      <c r="V14" s="21">
        <f t="shared" ref="V14:V68" si="5">+((N14/T14)-1)*100</f>
        <v>-67.573075733695035</v>
      </c>
    </row>
    <row r="15" spans="1:22" ht="15" x14ac:dyDescent="0.2">
      <c r="A15" s="23" t="s">
        <v>9</v>
      </c>
      <c r="B15" s="24" t="s">
        <v>25</v>
      </c>
      <c r="C15" s="24" t="s">
        <v>33</v>
      </c>
      <c r="D15" s="24" t="s">
        <v>55</v>
      </c>
      <c r="E15" s="24" t="s">
        <v>56</v>
      </c>
      <c r="F15" s="24" t="s">
        <v>29</v>
      </c>
      <c r="G15" s="24" t="s">
        <v>57</v>
      </c>
      <c r="H15" s="27" t="s">
        <v>58</v>
      </c>
      <c r="I15" s="28">
        <v>492.32940000000002</v>
      </c>
      <c r="J15" s="25">
        <v>0</v>
      </c>
      <c r="K15" s="26">
        <v>492.32940000000002</v>
      </c>
      <c r="L15" s="25">
        <v>1494.566</v>
      </c>
      <c r="M15" s="25">
        <v>0</v>
      </c>
      <c r="N15" s="29">
        <v>1494.566</v>
      </c>
      <c r="O15" s="28">
        <v>174.1352</v>
      </c>
      <c r="P15" s="25">
        <v>0</v>
      </c>
      <c r="Q15" s="26">
        <v>174.1352</v>
      </c>
      <c r="R15" s="25">
        <v>823.73299999999995</v>
      </c>
      <c r="S15" s="25">
        <v>0</v>
      </c>
      <c r="T15" s="29">
        <v>823.73299999999995</v>
      </c>
      <c r="U15" s="15" t="s">
        <v>18</v>
      </c>
      <c r="V15" s="21">
        <f t="shared" si="5"/>
        <v>81.438160180543946</v>
      </c>
    </row>
    <row r="16" spans="1:22" ht="15" x14ac:dyDescent="0.2">
      <c r="A16" s="23" t="s">
        <v>9</v>
      </c>
      <c r="B16" s="24" t="s">
        <v>25</v>
      </c>
      <c r="C16" s="24" t="s">
        <v>33</v>
      </c>
      <c r="D16" s="24" t="s">
        <v>59</v>
      </c>
      <c r="E16" s="24" t="s">
        <v>60</v>
      </c>
      <c r="F16" s="24" t="s">
        <v>61</v>
      </c>
      <c r="G16" s="24" t="s">
        <v>62</v>
      </c>
      <c r="H16" s="27" t="s">
        <v>63</v>
      </c>
      <c r="I16" s="28">
        <v>0</v>
      </c>
      <c r="J16" s="25">
        <v>101.7183</v>
      </c>
      <c r="K16" s="26">
        <v>101.7183</v>
      </c>
      <c r="L16" s="25">
        <v>0</v>
      </c>
      <c r="M16" s="25">
        <v>421.42255999999998</v>
      </c>
      <c r="N16" s="29">
        <v>421.42255999999998</v>
      </c>
      <c r="O16" s="28">
        <v>0</v>
      </c>
      <c r="P16" s="25">
        <v>113.5823</v>
      </c>
      <c r="Q16" s="26">
        <v>113.5823</v>
      </c>
      <c r="R16" s="25">
        <v>0</v>
      </c>
      <c r="S16" s="25">
        <v>535.13600899999994</v>
      </c>
      <c r="T16" s="29">
        <v>535.13600899999994</v>
      </c>
      <c r="U16" s="16">
        <f t="shared" ref="U16:U67" si="6">+((K16/Q16)-1)*100</f>
        <v>-10.445289450909168</v>
      </c>
      <c r="V16" s="21">
        <f t="shared" si="5"/>
        <v>-21.24944819401977</v>
      </c>
    </row>
    <row r="17" spans="1:22" ht="15" x14ac:dyDescent="0.2">
      <c r="A17" s="23" t="s">
        <v>9</v>
      </c>
      <c r="B17" s="24" t="s">
        <v>25</v>
      </c>
      <c r="C17" s="24" t="s">
        <v>33</v>
      </c>
      <c r="D17" s="24" t="s">
        <v>64</v>
      </c>
      <c r="E17" s="24" t="s">
        <v>183</v>
      </c>
      <c r="F17" s="24" t="s">
        <v>53</v>
      </c>
      <c r="G17" s="24" t="s">
        <v>54</v>
      </c>
      <c r="H17" s="27" t="s">
        <v>54</v>
      </c>
      <c r="I17" s="28">
        <v>204.25754599999999</v>
      </c>
      <c r="J17" s="25">
        <v>26.002714999999998</v>
      </c>
      <c r="K17" s="26">
        <v>230.26026100000001</v>
      </c>
      <c r="L17" s="25">
        <v>1047.8637799999999</v>
      </c>
      <c r="M17" s="25">
        <v>158.473949</v>
      </c>
      <c r="N17" s="29">
        <v>1206.3377290000001</v>
      </c>
      <c r="O17" s="28">
        <v>204.54695000000001</v>
      </c>
      <c r="P17" s="25">
        <v>24.855795000000001</v>
      </c>
      <c r="Q17" s="26">
        <v>229.40274500000001</v>
      </c>
      <c r="R17" s="25">
        <v>864.76087099999995</v>
      </c>
      <c r="S17" s="25">
        <v>136.44332299999999</v>
      </c>
      <c r="T17" s="29">
        <v>1001.204194</v>
      </c>
      <c r="U17" s="16">
        <f t="shared" si="6"/>
        <v>0.3738037223573798</v>
      </c>
      <c r="V17" s="21">
        <f t="shared" si="5"/>
        <v>20.488681153087551</v>
      </c>
    </row>
    <row r="18" spans="1:22" ht="15" x14ac:dyDescent="0.2">
      <c r="A18" s="23" t="s">
        <v>9</v>
      </c>
      <c r="B18" s="24" t="s">
        <v>25</v>
      </c>
      <c r="C18" s="24" t="s">
        <v>33</v>
      </c>
      <c r="D18" s="24" t="s">
        <v>64</v>
      </c>
      <c r="E18" s="24" t="s">
        <v>65</v>
      </c>
      <c r="F18" s="24" t="s">
        <v>53</v>
      </c>
      <c r="G18" s="24" t="s">
        <v>54</v>
      </c>
      <c r="H18" s="27" t="s">
        <v>54</v>
      </c>
      <c r="I18" s="28">
        <v>61.910784</v>
      </c>
      <c r="J18" s="25">
        <v>21.446397000000001</v>
      </c>
      <c r="K18" s="26">
        <v>83.357180999999997</v>
      </c>
      <c r="L18" s="25">
        <v>375.092896</v>
      </c>
      <c r="M18" s="25">
        <v>84.404545999999996</v>
      </c>
      <c r="N18" s="29">
        <v>459.49744199999998</v>
      </c>
      <c r="O18" s="28">
        <v>44.625594</v>
      </c>
      <c r="P18" s="25">
        <v>6.8467339999999997</v>
      </c>
      <c r="Q18" s="26">
        <v>51.472327999999997</v>
      </c>
      <c r="R18" s="25">
        <v>292.64197300000001</v>
      </c>
      <c r="S18" s="25">
        <v>52.136494999999996</v>
      </c>
      <c r="T18" s="29">
        <v>344.77846799999998</v>
      </c>
      <c r="U18" s="16">
        <f t="shared" si="6"/>
        <v>61.945620567229831</v>
      </c>
      <c r="V18" s="21">
        <f t="shared" si="5"/>
        <v>33.273241993754674</v>
      </c>
    </row>
    <row r="19" spans="1:22" ht="15" x14ac:dyDescent="0.2">
      <c r="A19" s="23" t="s">
        <v>9</v>
      </c>
      <c r="B19" s="24" t="s">
        <v>25</v>
      </c>
      <c r="C19" s="24" t="s">
        <v>33</v>
      </c>
      <c r="D19" s="24" t="s">
        <v>64</v>
      </c>
      <c r="E19" s="24" t="s">
        <v>66</v>
      </c>
      <c r="F19" s="24" t="s">
        <v>53</v>
      </c>
      <c r="G19" s="24" t="s">
        <v>54</v>
      </c>
      <c r="H19" s="27" t="s">
        <v>66</v>
      </c>
      <c r="I19" s="28">
        <v>99.251350000000002</v>
      </c>
      <c r="J19" s="25">
        <v>33.406030999999999</v>
      </c>
      <c r="K19" s="26">
        <v>132.65738099999999</v>
      </c>
      <c r="L19" s="25">
        <v>301.03799500000002</v>
      </c>
      <c r="M19" s="25">
        <v>136.43476799999999</v>
      </c>
      <c r="N19" s="29">
        <v>437.47276299999999</v>
      </c>
      <c r="O19" s="28">
        <v>58.157420999999999</v>
      </c>
      <c r="P19" s="25">
        <v>19.967589</v>
      </c>
      <c r="Q19" s="26">
        <v>78.125010000000003</v>
      </c>
      <c r="R19" s="25">
        <v>301.335307</v>
      </c>
      <c r="S19" s="25">
        <v>108.106019</v>
      </c>
      <c r="T19" s="29">
        <v>409.441326</v>
      </c>
      <c r="U19" s="16">
        <f t="shared" si="6"/>
        <v>69.801425945417449</v>
      </c>
      <c r="V19" s="21">
        <f t="shared" si="5"/>
        <v>6.8462647075346661</v>
      </c>
    </row>
    <row r="20" spans="1:22" ht="15" x14ac:dyDescent="0.2">
      <c r="A20" s="23" t="s">
        <v>9</v>
      </c>
      <c r="B20" s="24" t="s">
        <v>25</v>
      </c>
      <c r="C20" s="24" t="s">
        <v>33</v>
      </c>
      <c r="D20" s="24" t="s">
        <v>67</v>
      </c>
      <c r="E20" s="24" t="s">
        <v>68</v>
      </c>
      <c r="F20" s="24" t="s">
        <v>48</v>
      </c>
      <c r="G20" s="24" t="s">
        <v>48</v>
      </c>
      <c r="H20" s="27" t="s">
        <v>69</v>
      </c>
      <c r="I20" s="28">
        <v>880.14186400000006</v>
      </c>
      <c r="J20" s="25">
        <v>73.721214000000003</v>
      </c>
      <c r="K20" s="26">
        <v>953.86307799999997</v>
      </c>
      <c r="L20" s="25">
        <v>3680.2237759999998</v>
      </c>
      <c r="M20" s="25">
        <v>345.19147700000002</v>
      </c>
      <c r="N20" s="29">
        <v>4025.4152530000001</v>
      </c>
      <c r="O20" s="28">
        <v>687.65266999999994</v>
      </c>
      <c r="P20" s="25">
        <v>58.456780000000002</v>
      </c>
      <c r="Q20" s="26">
        <v>746.10945000000004</v>
      </c>
      <c r="R20" s="25">
        <v>3964.9884320000001</v>
      </c>
      <c r="S20" s="25">
        <v>331.98292400000003</v>
      </c>
      <c r="T20" s="29">
        <v>4296.971356</v>
      </c>
      <c r="U20" s="16">
        <f t="shared" si="6"/>
        <v>27.844926505085809</v>
      </c>
      <c r="V20" s="21">
        <f t="shared" si="5"/>
        <v>-6.3197094069714304</v>
      </c>
    </row>
    <row r="21" spans="1:22" ht="15" x14ac:dyDescent="0.2">
      <c r="A21" s="23" t="s">
        <v>9</v>
      </c>
      <c r="B21" s="24" t="s">
        <v>25</v>
      </c>
      <c r="C21" s="24" t="s">
        <v>33</v>
      </c>
      <c r="D21" s="24" t="s">
        <v>70</v>
      </c>
      <c r="E21" s="24" t="s">
        <v>71</v>
      </c>
      <c r="F21" s="24" t="s">
        <v>88</v>
      </c>
      <c r="G21" s="24" t="s">
        <v>89</v>
      </c>
      <c r="H21" s="27" t="s">
        <v>120</v>
      </c>
      <c r="I21" s="28">
        <v>806.67801499999996</v>
      </c>
      <c r="J21" s="25">
        <v>0</v>
      </c>
      <c r="K21" s="26">
        <v>806.67801499999996</v>
      </c>
      <c r="L21" s="25">
        <v>1797.5212389999999</v>
      </c>
      <c r="M21" s="25">
        <v>0</v>
      </c>
      <c r="N21" s="29">
        <v>1797.5212389999999</v>
      </c>
      <c r="O21" s="28">
        <v>599.31635400000005</v>
      </c>
      <c r="P21" s="25">
        <v>0</v>
      </c>
      <c r="Q21" s="26">
        <v>599.31635400000005</v>
      </c>
      <c r="R21" s="25">
        <v>2167.9301759999998</v>
      </c>
      <c r="S21" s="25">
        <v>0</v>
      </c>
      <c r="T21" s="29">
        <v>2167.9301759999998</v>
      </c>
      <c r="U21" s="16">
        <f t="shared" si="6"/>
        <v>34.59970007759874</v>
      </c>
      <c r="V21" s="21">
        <f t="shared" si="5"/>
        <v>-17.085833349274804</v>
      </c>
    </row>
    <row r="22" spans="1:22" ht="15" x14ac:dyDescent="0.2">
      <c r="A22" s="23" t="s">
        <v>9</v>
      </c>
      <c r="B22" s="24" t="s">
        <v>25</v>
      </c>
      <c r="C22" s="24" t="s">
        <v>33</v>
      </c>
      <c r="D22" s="24" t="s">
        <v>72</v>
      </c>
      <c r="E22" s="33" t="s">
        <v>73</v>
      </c>
      <c r="F22" s="24" t="s">
        <v>29</v>
      </c>
      <c r="G22" s="24" t="s">
        <v>74</v>
      </c>
      <c r="H22" s="27" t="s">
        <v>75</v>
      </c>
      <c r="I22" s="28">
        <v>0</v>
      </c>
      <c r="J22" s="25">
        <v>0</v>
      </c>
      <c r="K22" s="26">
        <v>0</v>
      </c>
      <c r="L22" s="25">
        <v>0</v>
      </c>
      <c r="M22" s="25">
        <v>0</v>
      </c>
      <c r="N22" s="29">
        <v>0</v>
      </c>
      <c r="O22" s="28">
        <v>70.193646000000001</v>
      </c>
      <c r="P22" s="25">
        <v>13.399001999999999</v>
      </c>
      <c r="Q22" s="26">
        <v>83.592647999999997</v>
      </c>
      <c r="R22" s="25">
        <v>276.07819499999999</v>
      </c>
      <c r="S22" s="25">
        <v>32.325989</v>
      </c>
      <c r="T22" s="29">
        <v>308.40418399999999</v>
      </c>
      <c r="U22" s="15" t="s">
        <v>18</v>
      </c>
      <c r="V22" s="20" t="s">
        <v>18</v>
      </c>
    </row>
    <row r="23" spans="1:22" ht="15" x14ac:dyDescent="0.2">
      <c r="A23" s="23" t="s">
        <v>9</v>
      </c>
      <c r="B23" s="24" t="s">
        <v>25</v>
      </c>
      <c r="C23" s="24" t="s">
        <v>26</v>
      </c>
      <c r="D23" s="24" t="s">
        <v>174</v>
      </c>
      <c r="E23" s="24" t="s">
        <v>175</v>
      </c>
      <c r="F23" s="24" t="s">
        <v>61</v>
      </c>
      <c r="G23" s="24" t="s">
        <v>124</v>
      </c>
      <c r="H23" s="27" t="s">
        <v>124</v>
      </c>
      <c r="I23" s="28">
        <v>0</v>
      </c>
      <c r="J23" s="25">
        <v>0</v>
      </c>
      <c r="K23" s="26">
        <v>0</v>
      </c>
      <c r="L23" s="25">
        <v>0</v>
      </c>
      <c r="M23" s="25">
        <v>103.973517</v>
      </c>
      <c r="N23" s="29">
        <v>103.973517</v>
      </c>
      <c r="O23" s="28">
        <v>0</v>
      </c>
      <c r="P23" s="25">
        <v>0</v>
      </c>
      <c r="Q23" s="26">
        <v>0</v>
      </c>
      <c r="R23" s="25">
        <v>0</v>
      </c>
      <c r="S23" s="25">
        <v>0</v>
      </c>
      <c r="T23" s="29">
        <v>0</v>
      </c>
      <c r="U23" s="15" t="s">
        <v>18</v>
      </c>
      <c r="V23" s="20" t="s">
        <v>18</v>
      </c>
    </row>
    <row r="24" spans="1:22" ht="15" x14ac:dyDescent="0.2">
      <c r="A24" s="23" t="s">
        <v>9</v>
      </c>
      <c r="B24" s="24" t="s">
        <v>25</v>
      </c>
      <c r="C24" s="24" t="s">
        <v>33</v>
      </c>
      <c r="D24" s="24" t="s">
        <v>76</v>
      </c>
      <c r="E24" s="24" t="s">
        <v>184</v>
      </c>
      <c r="F24" s="24" t="s">
        <v>77</v>
      </c>
      <c r="G24" s="24" t="s">
        <v>78</v>
      </c>
      <c r="H24" s="27" t="s">
        <v>79</v>
      </c>
      <c r="I24" s="28">
        <v>989.96590000000003</v>
      </c>
      <c r="J24" s="25">
        <v>204.49440000000001</v>
      </c>
      <c r="K24" s="26">
        <v>1194.4603</v>
      </c>
      <c r="L24" s="25">
        <v>5026.4422000000004</v>
      </c>
      <c r="M24" s="25">
        <v>1051.7093</v>
      </c>
      <c r="N24" s="29">
        <v>6078.1514999999999</v>
      </c>
      <c r="O24" s="28">
        <v>659.83860000000004</v>
      </c>
      <c r="P24" s="25">
        <v>131.63399999999999</v>
      </c>
      <c r="Q24" s="26">
        <v>791.47260000000006</v>
      </c>
      <c r="R24" s="25">
        <v>3748.0560999999998</v>
      </c>
      <c r="S24" s="25">
        <v>714.24289999999996</v>
      </c>
      <c r="T24" s="29">
        <v>4462.299</v>
      </c>
      <c r="U24" s="16">
        <f t="shared" si="6"/>
        <v>50.916190907935402</v>
      </c>
      <c r="V24" s="21">
        <f t="shared" si="5"/>
        <v>36.211210857900824</v>
      </c>
    </row>
    <row r="25" spans="1:22" ht="15" x14ac:dyDescent="0.2">
      <c r="A25" s="23" t="s">
        <v>9</v>
      </c>
      <c r="B25" s="24" t="s">
        <v>25</v>
      </c>
      <c r="C25" s="24" t="s">
        <v>33</v>
      </c>
      <c r="D25" s="24" t="s">
        <v>76</v>
      </c>
      <c r="E25" s="24" t="s">
        <v>147</v>
      </c>
      <c r="F25" s="24" t="s">
        <v>48</v>
      </c>
      <c r="G25" s="24" t="s">
        <v>48</v>
      </c>
      <c r="H25" s="27" t="s">
        <v>80</v>
      </c>
      <c r="I25" s="28">
        <v>964.06590000000006</v>
      </c>
      <c r="J25" s="25">
        <v>79.962000000000003</v>
      </c>
      <c r="K25" s="26">
        <v>1044.0279</v>
      </c>
      <c r="L25" s="25">
        <v>4480.2022999999999</v>
      </c>
      <c r="M25" s="25">
        <v>362.68729999999999</v>
      </c>
      <c r="N25" s="29">
        <v>4842.8896000000004</v>
      </c>
      <c r="O25" s="28">
        <v>528.05539999999996</v>
      </c>
      <c r="P25" s="25">
        <v>72.136200000000002</v>
      </c>
      <c r="Q25" s="26">
        <v>600.19159999999999</v>
      </c>
      <c r="R25" s="25">
        <v>2499.1194</v>
      </c>
      <c r="S25" s="25">
        <v>362.76100000000002</v>
      </c>
      <c r="T25" s="29">
        <v>2861.8804</v>
      </c>
      <c r="U25" s="16">
        <f t="shared" si="6"/>
        <v>73.949102253347093</v>
      </c>
      <c r="V25" s="21">
        <f t="shared" si="5"/>
        <v>69.220544646100521</v>
      </c>
    </row>
    <row r="26" spans="1:22" ht="15" x14ac:dyDescent="0.2">
      <c r="A26" s="23" t="s">
        <v>9</v>
      </c>
      <c r="B26" s="24" t="s">
        <v>25</v>
      </c>
      <c r="C26" s="24" t="s">
        <v>33</v>
      </c>
      <c r="D26" s="24" t="s">
        <v>171</v>
      </c>
      <c r="E26" s="24" t="s">
        <v>134</v>
      </c>
      <c r="F26" s="24" t="s">
        <v>135</v>
      </c>
      <c r="G26" s="24" t="s">
        <v>136</v>
      </c>
      <c r="H26" s="27" t="s">
        <v>134</v>
      </c>
      <c r="I26" s="28">
        <v>145.258093</v>
      </c>
      <c r="J26" s="25">
        <v>37.294600000000003</v>
      </c>
      <c r="K26" s="26">
        <v>182.552693</v>
      </c>
      <c r="L26" s="25">
        <v>778.52515000000005</v>
      </c>
      <c r="M26" s="25">
        <v>176.489363</v>
      </c>
      <c r="N26" s="29">
        <v>955.01451299999997</v>
      </c>
      <c r="O26" s="28">
        <v>139.50988799999999</v>
      </c>
      <c r="P26" s="25">
        <v>17.036462</v>
      </c>
      <c r="Q26" s="26">
        <v>156.54634899999999</v>
      </c>
      <c r="R26" s="25">
        <v>739.301964</v>
      </c>
      <c r="S26" s="25">
        <v>84.683331999999993</v>
      </c>
      <c r="T26" s="29">
        <v>823.98529499999995</v>
      </c>
      <c r="U26" s="16">
        <f t="shared" si="6"/>
        <v>16.612552235248891</v>
      </c>
      <c r="V26" s="21">
        <f t="shared" si="5"/>
        <v>15.901887909298186</v>
      </c>
    </row>
    <row r="27" spans="1:22" ht="15" x14ac:dyDescent="0.2">
      <c r="A27" s="23" t="s">
        <v>9</v>
      </c>
      <c r="B27" s="24" t="s">
        <v>25</v>
      </c>
      <c r="C27" s="24" t="s">
        <v>33</v>
      </c>
      <c r="D27" s="24" t="s">
        <v>171</v>
      </c>
      <c r="E27" s="24" t="s">
        <v>133</v>
      </c>
      <c r="F27" s="24" t="s">
        <v>48</v>
      </c>
      <c r="G27" s="24" t="s">
        <v>48</v>
      </c>
      <c r="H27" s="27" t="s">
        <v>115</v>
      </c>
      <c r="I27" s="28">
        <v>0</v>
      </c>
      <c r="J27" s="25">
        <v>0</v>
      </c>
      <c r="K27" s="26">
        <v>0</v>
      </c>
      <c r="L27" s="25">
        <v>0</v>
      </c>
      <c r="M27" s="25">
        <v>0</v>
      </c>
      <c r="N27" s="29">
        <v>0</v>
      </c>
      <c r="O27" s="28">
        <v>0</v>
      </c>
      <c r="P27" s="25">
        <v>0</v>
      </c>
      <c r="Q27" s="26">
        <v>0</v>
      </c>
      <c r="R27" s="25">
        <v>486.58337999999998</v>
      </c>
      <c r="S27" s="25">
        <v>71.418475999999998</v>
      </c>
      <c r="T27" s="29">
        <v>558.00185599999998</v>
      </c>
      <c r="U27" s="15" t="s">
        <v>18</v>
      </c>
      <c r="V27" s="20" t="s">
        <v>18</v>
      </c>
    </row>
    <row r="28" spans="1:22" ht="15" x14ac:dyDescent="0.2">
      <c r="A28" s="23" t="s">
        <v>9</v>
      </c>
      <c r="B28" s="24" t="s">
        <v>25</v>
      </c>
      <c r="C28" s="24" t="s">
        <v>33</v>
      </c>
      <c r="D28" s="24" t="s">
        <v>81</v>
      </c>
      <c r="E28" s="33" t="s">
        <v>185</v>
      </c>
      <c r="F28" s="24" t="s">
        <v>32</v>
      </c>
      <c r="G28" s="24" t="s">
        <v>82</v>
      </c>
      <c r="H28" s="27" t="s">
        <v>83</v>
      </c>
      <c r="I28" s="28">
        <v>794.99090999999999</v>
      </c>
      <c r="J28" s="25">
        <v>35.278300000000002</v>
      </c>
      <c r="K28" s="26">
        <v>830.26921000000004</v>
      </c>
      <c r="L28" s="25">
        <v>4157.5589799999998</v>
      </c>
      <c r="M28" s="25">
        <v>178.16337999999999</v>
      </c>
      <c r="N28" s="29">
        <v>4335.7223599999998</v>
      </c>
      <c r="O28" s="28">
        <v>1131.53739</v>
      </c>
      <c r="P28" s="25">
        <v>26.977360000000001</v>
      </c>
      <c r="Q28" s="26">
        <v>1158.51475</v>
      </c>
      <c r="R28" s="25">
        <v>5577.1952300000003</v>
      </c>
      <c r="S28" s="25">
        <v>184.20475999999999</v>
      </c>
      <c r="T28" s="29">
        <v>5761.3999899999999</v>
      </c>
      <c r="U28" s="16">
        <f t="shared" si="6"/>
        <v>-28.333306934590176</v>
      </c>
      <c r="V28" s="21">
        <f t="shared" si="5"/>
        <v>-24.745333295284709</v>
      </c>
    </row>
    <row r="29" spans="1:22" ht="15" x14ac:dyDescent="0.2">
      <c r="A29" s="23" t="s">
        <v>9</v>
      </c>
      <c r="B29" s="24" t="s">
        <v>25</v>
      </c>
      <c r="C29" s="24" t="s">
        <v>33</v>
      </c>
      <c r="D29" s="24" t="s">
        <v>159</v>
      </c>
      <c r="E29" s="24" t="s">
        <v>84</v>
      </c>
      <c r="F29" s="24" t="s">
        <v>53</v>
      </c>
      <c r="G29" s="24" t="s">
        <v>85</v>
      </c>
      <c r="H29" s="27" t="s">
        <v>86</v>
      </c>
      <c r="I29" s="28">
        <v>95.282818000000006</v>
      </c>
      <c r="J29" s="25">
        <v>24.515940000000001</v>
      </c>
      <c r="K29" s="26">
        <v>119.79875800000001</v>
      </c>
      <c r="L29" s="25">
        <v>653.73027000000002</v>
      </c>
      <c r="M29" s="25">
        <v>128.37431000000001</v>
      </c>
      <c r="N29" s="29">
        <v>782.10458000000006</v>
      </c>
      <c r="O29" s="28">
        <v>50.541449</v>
      </c>
      <c r="P29" s="25">
        <v>13.74935</v>
      </c>
      <c r="Q29" s="26">
        <v>64.290799000000007</v>
      </c>
      <c r="R29" s="25">
        <v>245.65812299999999</v>
      </c>
      <c r="S29" s="25">
        <v>69.673205999999993</v>
      </c>
      <c r="T29" s="29">
        <v>315.33132899999998</v>
      </c>
      <c r="U29" s="16">
        <f t="shared" si="6"/>
        <v>86.338884977926611</v>
      </c>
      <c r="V29" s="20" t="s">
        <v>18</v>
      </c>
    </row>
    <row r="30" spans="1:22" ht="15" x14ac:dyDescent="0.2">
      <c r="A30" s="23" t="s">
        <v>9</v>
      </c>
      <c r="B30" s="24" t="s">
        <v>25</v>
      </c>
      <c r="C30" s="24" t="s">
        <v>33</v>
      </c>
      <c r="D30" s="24" t="s">
        <v>159</v>
      </c>
      <c r="E30" s="33" t="s">
        <v>151</v>
      </c>
      <c r="F30" s="24" t="s">
        <v>53</v>
      </c>
      <c r="G30" s="24" t="s">
        <v>85</v>
      </c>
      <c r="H30" s="27" t="s">
        <v>152</v>
      </c>
      <c r="I30" s="28">
        <v>105.17438</v>
      </c>
      <c r="J30" s="25">
        <v>17.005319</v>
      </c>
      <c r="K30" s="26">
        <v>122.179699</v>
      </c>
      <c r="L30" s="25">
        <v>465.90265599999998</v>
      </c>
      <c r="M30" s="25">
        <v>92.465023000000002</v>
      </c>
      <c r="N30" s="29">
        <v>558.36767899999995</v>
      </c>
      <c r="O30" s="28">
        <v>30.507687000000001</v>
      </c>
      <c r="P30" s="25">
        <v>10.52375</v>
      </c>
      <c r="Q30" s="26">
        <v>41.031436999999997</v>
      </c>
      <c r="R30" s="25">
        <v>131.55292600000001</v>
      </c>
      <c r="S30" s="25">
        <v>44.358586000000003</v>
      </c>
      <c r="T30" s="29">
        <v>175.91151199999999</v>
      </c>
      <c r="U30" s="15" t="s">
        <v>18</v>
      </c>
      <c r="V30" s="20" t="s">
        <v>18</v>
      </c>
    </row>
    <row r="31" spans="1:22" ht="15" x14ac:dyDescent="0.2">
      <c r="A31" s="23" t="s">
        <v>9</v>
      </c>
      <c r="B31" s="24" t="s">
        <v>25</v>
      </c>
      <c r="C31" s="24" t="s">
        <v>33</v>
      </c>
      <c r="D31" s="24" t="s">
        <v>159</v>
      </c>
      <c r="E31" s="24" t="s">
        <v>148</v>
      </c>
      <c r="F31" s="24" t="s">
        <v>53</v>
      </c>
      <c r="G31" s="24" t="s">
        <v>149</v>
      </c>
      <c r="H31" s="27" t="s">
        <v>150</v>
      </c>
      <c r="I31" s="28">
        <v>0</v>
      </c>
      <c r="J31" s="25">
        <v>0</v>
      </c>
      <c r="K31" s="26">
        <v>0</v>
      </c>
      <c r="L31" s="25">
        <v>0</v>
      </c>
      <c r="M31" s="25">
        <v>0</v>
      </c>
      <c r="N31" s="29">
        <v>0</v>
      </c>
      <c r="O31" s="28">
        <v>10.152906</v>
      </c>
      <c r="P31" s="25">
        <v>2.0156499999999999</v>
      </c>
      <c r="Q31" s="26">
        <v>12.168556000000001</v>
      </c>
      <c r="R31" s="25">
        <v>40.779769999999999</v>
      </c>
      <c r="S31" s="25">
        <v>10.896922</v>
      </c>
      <c r="T31" s="29">
        <v>51.676692000000003</v>
      </c>
      <c r="U31" s="15" t="s">
        <v>18</v>
      </c>
      <c r="V31" s="20" t="s">
        <v>18</v>
      </c>
    </row>
    <row r="32" spans="1:22" ht="15" x14ac:dyDescent="0.2">
      <c r="A32" s="23" t="s">
        <v>9</v>
      </c>
      <c r="B32" s="24" t="s">
        <v>25</v>
      </c>
      <c r="C32" s="24" t="s">
        <v>33</v>
      </c>
      <c r="D32" s="24" t="s">
        <v>91</v>
      </c>
      <c r="E32" s="33" t="s">
        <v>92</v>
      </c>
      <c r="F32" s="24" t="s">
        <v>88</v>
      </c>
      <c r="G32" s="24" t="s">
        <v>93</v>
      </c>
      <c r="H32" s="27" t="s">
        <v>94</v>
      </c>
      <c r="I32" s="28">
        <v>189.82257000000001</v>
      </c>
      <c r="J32" s="25">
        <v>11.67496</v>
      </c>
      <c r="K32" s="26">
        <v>201.49753000000001</v>
      </c>
      <c r="L32" s="25">
        <v>1036.242804</v>
      </c>
      <c r="M32" s="25">
        <v>62.884084000000001</v>
      </c>
      <c r="N32" s="29">
        <v>1099.126888</v>
      </c>
      <c r="O32" s="28">
        <v>127.90752000000001</v>
      </c>
      <c r="P32" s="25">
        <v>12.238052</v>
      </c>
      <c r="Q32" s="26">
        <v>140.14557199999999</v>
      </c>
      <c r="R32" s="25">
        <v>521.41378399999996</v>
      </c>
      <c r="S32" s="25">
        <v>47.790607999999999</v>
      </c>
      <c r="T32" s="29">
        <v>569.20439199999998</v>
      </c>
      <c r="U32" s="16">
        <f t="shared" si="6"/>
        <v>43.777307498520202</v>
      </c>
      <c r="V32" s="21">
        <f t="shared" si="5"/>
        <v>93.098806588266811</v>
      </c>
    </row>
    <row r="33" spans="1:22" ht="15" x14ac:dyDescent="0.2">
      <c r="A33" s="23" t="s">
        <v>9</v>
      </c>
      <c r="B33" s="24" t="s">
        <v>25</v>
      </c>
      <c r="C33" s="24" t="s">
        <v>33</v>
      </c>
      <c r="D33" s="24" t="s">
        <v>95</v>
      </c>
      <c r="E33" s="24" t="s">
        <v>101</v>
      </c>
      <c r="F33" s="24" t="s">
        <v>29</v>
      </c>
      <c r="G33" s="24" t="s">
        <v>97</v>
      </c>
      <c r="H33" s="27" t="s">
        <v>100</v>
      </c>
      <c r="I33" s="28">
        <v>259.45400000000001</v>
      </c>
      <c r="J33" s="25">
        <v>32.150599999999997</v>
      </c>
      <c r="K33" s="26">
        <v>291.6046</v>
      </c>
      <c r="L33" s="25">
        <v>1673.9749999999999</v>
      </c>
      <c r="M33" s="25">
        <v>252.35069999999999</v>
      </c>
      <c r="N33" s="29">
        <v>1926.3257000000001</v>
      </c>
      <c r="O33" s="28">
        <v>112.968</v>
      </c>
      <c r="P33" s="25">
        <v>14.888999999999999</v>
      </c>
      <c r="Q33" s="26">
        <v>127.857</v>
      </c>
      <c r="R33" s="25">
        <v>1967.7370000000001</v>
      </c>
      <c r="S33" s="25">
        <v>267.17329999999998</v>
      </c>
      <c r="T33" s="29">
        <v>2234.9103</v>
      </c>
      <c r="U33" s="15" t="s">
        <v>18</v>
      </c>
      <c r="V33" s="21">
        <f t="shared" si="5"/>
        <v>-13.807471378157764</v>
      </c>
    </row>
    <row r="34" spans="1:22" ht="15" x14ac:dyDescent="0.2">
      <c r="A34" s="23" t="s">
        <v>9</v>
      </c>
      <c r="B34" s="24" t="s">
        <v>25</v>
      </c>
      <c r="C34" s="24" t="s">
        <v>33</v>
      </c>
      <c r="D34" s="24" t="s">
        <v>95</v>
      </c>
      <c r="E34" s="33" t="s">
        <v>96</v>
      </c>
      <c r="F34" s="24" t="s">
        <v>29</v>
      </c>
      <c r="G34" s="24" t="s">
        <v>97</v>
      </c>
      <c r="H34" s="27" t="s">
        <v>98</v>
      </c>
      <c r="I34" s="28">
        <v>217.19</v>
      </c>
      <c r="J34" s="25">
        <v>37.305</v>
      </c>
      <c r="K34" s="26">
        <v>254.495</v>
      </c>
      <c r="L34" s="25">
        <v>742.15</v>
      </c>
      <c r="M34" s="25">
        <v>219.71680000000001</v>
      </c>
      <c r="N34" s="29">
        <v>961.86680000000001</v>
      </c>
      <c r="O34" s="28">
        <v>18.305</v>
      </c>
      <c r="P34" s="25">
        <v>11.159000000000001</v>
      </c>
      <c r="Q34" s="26">
        <v>29.463999999999999</v>
      </c>
      <c r="R34" s="25">
        <v>539.38699999999994</v>
      </c>
      <c r="S34" s="25">
        <v>180.83969999999999</v>
      </c>
      <c r="T34" s="29">
        <v>720.22670000000005</v>
      </c>
      <c r="U34" s="15" t="s">
        <v>18</v>
      </c>
      <c r="V34" s="21">
        <f t="shared" si="5"/>
        <v>33.550561233011763</v>
      </c>
    </row>
    <row r="35" spans="1:22" ht="15" x14ac:dyDescent="0.2">
      <c r="A35" s="23" t="s">
        <v>9</v>
      </c>
      <c r="B35" s="24" t="s">
        <v>25</v>
      </c>
      <c r="C35" s="24" t="s">
        <v>33</v>
      </c>
      <c r="D35" s="24" t="s">
        <v>95</v>
      </c>
      <c r="E35" s="33" t="s">
        <v>99</v>
      </c>
      <c r="F35" s="24" t="s">
        <v>29</v>
      </c>
      <c r="G35" s="24" t="s">
        <v>97</v>
      </c>
      <c r="H35" s="27" t="s">
        <v>100</v>
      </c>
      <c r="I35" s="28">
        <v>118.574</v>
      </c>
      <c r="J35" s="25">
        <v>14.731</v>
      </c>
      <c r="K35" s="26">
        <v>133.30500000000001</v>
      </c>
      <c r="L35" s="25">
        <v>612.94000000000005</v>
      </c>
      <c r="M35" s="25">
        <v>92.042400000000001</v>
      </c>
      <c r="N35" s="29">
        <v>704.98239999999998</v>
      </c>
      <c r="O35" s="28">
        <v>51.777000000000001</v>
      </c>
      <c r="P35" s="25">
        <v>6.8460000000000001</v>
      </c>
      <c r="Q35" s="26">
        <v>58.622999999999998</v>
      </c>
      <c r="R35" s="25">
        <v>358.642</v>
      </c>
      <c r="S35" s="25">
        <v>49.109000000000002</v>
      </c>
      <c r="T35" s="29">
        <v>407.75099999999998</v>
      </c>
      <c r="U35" s="15" t="s">
        <v>18</v>
      </c>
      <c r="V35" s="21">
        <f t="shared" si="5"/>
        <v>72.895320918894129</v>
      </c>
    </row>
    <row r="36" spans="1:22" ht="15" x14ac:dyDescent="0.2">
      <c r="A36" s="23" t="s">
        <v>9</v>
      </c>
      <c r="B36" s="24" t="s">
        <v>25</v>
      </c>
      <c r="C36" s="24" t="s">
        <v>33</v>
      </c>
      <c r="D36" s="24" t="s">
        <v>102</v>
      </c>
      <c r="E36" s="33" t="s">
        <v>103</v>
      </c>
      <c r="F36" s="24" t="s">
        <v>104</v>
      </c>
      <c r="G36" s="24" t="s">
        <v>105</v>
      </c>
      <c r="H36" s="27" t="s">
        <v>106</v>
      </c>
      <c r="I36" s="28">
        <v>103.9872</v>
      </c>
      <c r="J36" s="25">
        <v>12.736000000000001</v>
      </c>
      <c r="K36" s="26">
        <v>116.72320000000001</v>
      </c>
      <c r="L36" s="25">
        <v>564.88266299999998</v>
      </c>
      <c r="M36" s="25">
        <v>52.761727</v>
      </c>
      <c r="N36" s="29">
        <v>617.64439000000004</v>
      </c>
      <c r="O36" s="28">
        <v>117.884078</v>
      </c>
      <c r="P36" s="25">
        <v>17.118041999999999</v>
      </c>
      <c r="Q36" s="26">
        <v>135.00211999999999</v>
      </c>
      <c r="R36" s="25">
        <v>668.58566099999996</v>
      </c>
      <c r="S36" s="25">
        <v>66.462228999999994</v>
      </c>
      <c r="T36" s="29">
        <v>735.04789000000005</v>
      </c>
      <c r="U36" s="16">
        <f t="shared" si="6"/>
        <v>-13.539728116862159</v>
      </c>
      <c r="V36" s="21">
        <f t="shared" si="5"/>
        <v>-15.972224612467089</v>
      </c>
    </row>
    <row r="37" spans="1:22" ht="15" x14ac:dyDescent="0.2">
      <c r="A37" s="23" t="s">
        <v>9</v>
      </c>
      <c r="B37" s="24" t="s">
        <v>25</v>
      </c>
      <c r="C37" s="24" t="s">
        <v>33</v>
      </c>
      <c r="D37" s="24" t="s">
        <v>102</v>
      </c>
      <c r="E37" s="33" t="s">
        <v>211</v>
      </c>
      <c r="F37" s="24" t="s">
        <v>104</v>
      </c>
      <c r="G37" s="24" t="s">
        <v>105</v>
      </c>
      <c r="H37" s="27" t="s">
        <v>212</v>
      </c>
      <c r="I37" s="28">
        <v>0</v>
      </c>
      <c r="J37" s="25">
        <v>0</v>
      </c>
      <c r="K37" s="26">
        <v>0</v>
      </c>
      <c r="L37" s="25">
        <v>0</v>
      </c>
      <c r="M37" s="25">
        <v>0</v>
      </c>
      <c r="N37" s="29">
        <v>0</v>
      </c>
      <c r="O37" s="28">
        <v>0</v>
      </c>
      <c r="P37" s="25">
        <v>20.603505999999999</v>
      </c>
      <c r="Q37" s="26">
        <v>20.603505999999999</v>
      </c>
      <c r="R37" s="25">
        <v>0</v>
      </c>
      <c r="S37" s="25">
        <v>20.603505999999999</v>
      </c>
      <c r="T37" s="29">
        <v>20.603505999999999</v>
      </c>
      <c r="U37" s="15" t="s">
        <v>18</v>
      </c>
      <c r="V37" s="20" t="s">
        <v>18</v>
      </c>
    </row>
    <row r="38" spans="1:22" ht="15" x14ac:dyDescent="0.2">
      <c r="A38" s="23" t="s">
        <v>9</v>
      </c>
      <c r="B38" s="24" t="s">
        <v>25</v>
      </c>
      <c r="C38" s="24" t="s">
        <v>26</v>
      </c>
      <c r="D38" s="24" t="s">
        <v>176</v>
      </c>
      <c r="E38" s="24" t="s">
        <v>177</v>
      </c>
      <c r="F38" s="24" t="s">
        <v>29</v>
      </c>
      <c r="G38" s="24" t="s">
        <v>178</v>
      </c>
      <c r="H38" s="27" t="s">
        <v>179</v>
      </c>
      <c r="I38" s="28">
        <v>10.71</v>
      </c>
      <c r="J38" s="25">
        <v>1.155</v>
      </c>
      <c r="K38" s="26">
        <v>11.865</v>
      </c>
      <c r="L38" s="25">
        <v>34.209000000000003</v>
      </c>
      <c r="M38" s="25">
        <v>3.6833999999999998</v>
      </c>
      <c r="N38" s="29">
        <v>37.892400000000002</v>
      </c>
      <c r="O38" s="28">
        <v>6.3</v>
      </c>
      <c r="P38" s="25">
        <v>0.69299999999999995</v>
      </c>
      <c r="Q38" s="26">
        <v>6.9930000000000003</v>
      </c>
      <c r="R38" s="25">
        <v>31.5</v>
      </c>
      <c r="S38" s="25">
        <v>3.423</v>
      </c>
      <c r="T38" s="29">
        <v>34.923000000000002</v>
      </c>
      <c r="U38" s="16">
        <f t="shared" si="6"/>
        <v>69.669669669669659</v>
      </c>
      <c r="V38" s="21">
        <f t="shared" si="5"/>
        <v>8.502705953096811</v>
      </c>
    </row>
    <row r="39" spans="1:22" ht="15" x14ac:dyDescent="0.2">
      <c r="A39" s="23" t="s">
        <v>9</v>
      </c>
      <c r="B39" s="24" t="s">
        <v>25</v>
      </c>
      <c r="C39" s="24" t="s">
        <v>33</v>
      </c>
      <c r="D39" s="24" t="s">
        <v>191</v>
      </c>
      <c r="E39" s="24" t="s">
        <v>107</v>
      </c>
      <c r="F39" s="24" t="s">
        <v>36</v>
      </c>
      <c r="G39" s="24" t="s">
        <v>37</v>
      </c>
      <c r="H39" s="27" t="s">
        <v>37</v>
      </c>
      <c r="I39" s="28">
        <v>159.425307</v>
      </c>
      <c r="J39" s="25">
        <v>3.0954280000000001</v>
      </c>
      <c r="K39" s="26">
        <v>162.520735</v>
      </c>
      <c r="L39" s="25">
        <v>494.38387</v>
      </c>
      <c r="M39" s="25">
        <v>5.633394</v>
      </c>
      <c r="N39" s="29">
        <v>500.01726400000001</v>
      </c>
      <c r="O39" s="28">
        <v>100.73882</v>
      </c>
      <c r="P39" s="25">
        <v>0</v>
      </c>
      <c r="Q39" s="26">
        <v>100.73882</v>
      </c>
      <c r="R39" s="25">
        <v>489.47636799999998</v>
      </c>
      <c r="S39" s="25">
        <v>0</v>
      </c>
      <c r="T39" s="29">
        <v>489.47636799999998</v>
      </c>
      <c r="U39" s="16">
        <f t="shared" si="6"/>
        <v>61.328805519064055</v>
      </c>
      <c r="V39" s="21">
        <f t="shared" si="5"/>
        <v>2.1535045794080165</v>
      </c>
    </row>
    <row r="40" spans="1:22" ht="15" x14ac:dyDescent="0.2">
      <c r="A40" s="23" t="s">
        <v>9</v>
      </c>
      <c r="B40" s="24" t="s">
        <v>25</v>
      </c>
      <c r="C40" s="24" t="s">
        <v>26</v>
      </c>
      <c r="D40" s="24" t="s">
        <v>108</v>
      </c>
      <c r="E40" s="24" t="s">
        <v>109</v>
      </c>
      <c r="F40" s="24" t="s">
        <v>29</v>
      </c>
      <c r="G40" s="24" t="s">
        <v>74</v>
      </c>
      <c r="H40" s="27" t="s">
        <v>110</v>
      </c>
      <c r="I40" s="28">
        <v>253.84659199999999</v>
      </c>
      <c r="J40" s="25">
        <v>6.277692</v>
      </c>
      <c r="K40" s="26">
        <v>260.12428399999999</v>
      </c>
      <c r="L40" s="25">
        <v>1407.6159929999999</v>
      </c>
      <c r="M40" s="25">
        <v>33.603779000000003</v>
      </c>
      <c r="N40" s="29">
        <v>1441.219771</v>
      </c>
      <c r="O40" s="28">
        <v>155.344583</v>
      </c>
      <c r="P40" s="25">
        <v>3.2470850000000002</v>
      </c>
      <c r="Q40" s="26">
        <v>158.591667</v>
      </c>
      <c r="R40" s="25">
        <v>1090.659682</v>
      </c>
      <c r="S40" s="25">
        <v>27.053280999999998</v>
      </c>
      <c r="T40" s="29">
        <v>1117.7129620000001</v>
      </c>
      <c r="U40" s="16">
        <f t="shared" si="6"/>
        <v>64.021407253383614</v>
      </c>
      <c r="V40" s="21">
        <f t="shared" si="5"/>
        <v>28.943639377781505</v>
      </c>
    </row>
    <row r="41" spans="1:22" ht="15" x14ac:dyDescent="0.2">
      <c r="A41" s="23" t="s">
        <v>9</v>
      </c>
      <c r="B41" s="24" t="s">
        <v>25</v>
      </c>
      <c r="C41" s="24" t="s">
        <v>33</v>
      </c>
      <c r="D41" s="24" t="s">
        <v>111</v>
      </c>
      <c r="E41" s="33" t="s">
        <v>112</v>
      </c>
      <c r="F41" s="24" t="s">
        <v>48</v>
      </c>
      <c r="G41" s="24" t="s">
        <v>48</v>
      </c>
      <c r="H41" s="27" t="s">
        <v>113</v>
      </c>
      <c r="I41" s="28">
        <v>784.67023800000004</v>
      </c>
      <c r="J41" s="25">
        <v>54.241404000000003</v>
      </c>
      <c r="K41" s="26">
        <v>838.91164200000003</v>
      </c>
      <c r="L41" s="25">
        <v>2999.3303059999998</v>
      </c>
      <c r="M41" s="25">
        <v>237.71086600000001</v>
      </c>
      <c r="N41" s="29">
        <v>3237.0411720000002</v>
      </c>
      <c r="O41" s="28">
        <v>2049.9956539999998</v>
      </c>
      <c r="P41" s="25">
        <v>103.09993799999999</v>
      </c>
      <c r="Q41" s="26">
        <v>2153.0955920000001</v>
      </c>
      <c r="R41" s="25">
        <v>9568.2851140000002</v>
      </c>
      <c r="S41" s="25">
        <v>1439.3217560000001</v>
      </c>
      <c r="T41" s="29">
        <v>11007.606871</v>
      </c>
      <c r="U41" s="16">
        <f t="shared" si="6"/>
        <v>-61.036953253861846</v>
      </c>
      <c r="V41" s="21">
        <f t="shared" si="5"/>
        <v>-70.592689129113779</v>
      </c>
    </row>
    <row r="42" spans="1:22" ht="15" x14ac:dyDescent="0.2">
      <c r="A42" s="23" t="s">
        <v>9</v>
      </c>
      <c r="B42" s="24" t="s">
        <v>25</v>
      </c>
      <c r="C42" s="24" t="s">
        <v>33</v>
      </c>
      <c r="D42" s="24" t="s">
        <v>114</v>
      </c>
      <c r="E42" s="33" t="s">
        <v>116</v>
      </c>
      <c r="F42" s="24" t="s">
        <v>48</v>
      </c>
      <c r="G42" s="24" t="s">
        <v>48</v>
      </c>
      <c r="H42" s="27" t="s">
        <v>115</v>
      </c>
      <c r="I42" s="28">
        <v>2125.6973240000002</v>
      </c>
      <c r="J42" s="25">
        <v>168.47790800000001</v>
      </c>
      <c r="K42" s="26">
        <v>2294.1752320000001</v>
      </c>
      <c r="L42" s="25">
        <v>11118.898772</v>
      </c>
      <c r="M42" s="25">
        <v>733.03379199999995</v>
      </c>
      <c r="N42" s="29">
        <v>11851.932564000001</v>
      </c>
      <c r="O42" s="28">
        <v>2005.1282779999999</v>
      </c>
      <c r="P42" s="25">
        <v>104.466571</v>
      </c>
      <c r="Q42" s="26">
        <v>2109.59485</v>
      </c>
      <c r="R42" s="25">
        <v>8770.0921760000001</v>
      </c>
      <c r="S42" s="25">
        <v>545.96856500000001</v>
      </c>
      <c r="T42" s="29">
        <v>9316.0607409999993</v>
      </c>
      <c r="U42" s="16">
        <f t="shared" si="6"/>
        <v>8.7495654438102264</v>
      </c>
      <c r="V42" s="21">
        <f t="shared" si="5"/>
        <v>27.220430324585855</v>
      </c>
    </row>
    <row r="43" spans="1:22" ht="15" x14ac:dyDescent="0.2">
      <c r="A43" s="23" t="s">
        <v>9</v>
      </c>
      <c r="B43" s="24" t="s">
        <v>25</v>
      </c>
      <c r="C43" s="24" t="s">
        <v>33</v>
      </c>
      <c r="D43" s="24" t="s">
        <v>117</v>
      </c>
      <c r="E43" s="24" t="s">
        <v>119</v>
      </c>
      <c r="F43" s="24" t="s">
        <v>88</v>
      </c>
      <c r="G43" s="24" t="s">
        <v>89</v>
      </c>
      <c r="H43" s="27" t="s">
        <v>120</v>
      </c>
      <c r="I43" s="28">
        <v>0</v>
      </c>
      <c r="J43" s="25">
        <v>852.05219999999997</v>
      </c>
      <c r="K43" s="26">
        <v>852.05219999999997</v>
      </c>
      <c r="L43" s="25">
        <v>0</v>
      </c>
      <c r="M43" s="25">
        <v>3918.0196999999998</v>
      </c>
      <c r="N43" s="29">
        <v>3918.0196999999998</v>
      </c>
      <c r="O43" s="28">
        <v>633.55380000000002</v>
      </c>
      <c r="P43" s="25">
        <v>37.894799999999996</v>
      </c>
      <c r="Q43" s="26">
        <v>671.44860000000006</v>
      </c>
      <c r="R43" s="25">
        <v>3571.9865</v>
      </c>
      <c r="S43" s="25">
        <v>216.9282</v>
      </c>
      <c r="T43" s="29">
        <v>3788.9146999999998</v>
      </c>
      <c r="U43" s="16">
        <f t="shared" si="6"/>
        <v>26.897606160769392</v>
      </c>
      <c r="V43" s="21">
        <f t="shared" si="5"/>
        <v>3.4074401305471458</v>
      </c>
    </row>
    <row r="44" spans="1:22" ht="15" x14ac:dyDescent="0.2">
      <c r="A44" s="23" t="s">
        <v>9</v>
      </c>
      <c r="B44" s="24" t="s">
        <v>25</v>
      </c>
      <c r="C44" s="24" t="s">
        <v>33</v>
      </c>
      <c r="D44" s="24" t="s">
        <v>117</v>
      </c>
      <c r="E44" s="24" t="s">
        <v>186</v>
      </c>
      <c r="F44" s="24" t="s">
        <v>88</v>
      </c>
      <c r="G44" s="24" t="s">
        <v>118</v>
      </c>
      <c r="H44" s="27" t="s">
        <v>118</v>
      </c>
      <c r="I44" s="28">
        <v>278.70080000000002</v>
      </c>
      <c r="J44" s="25">
        <v>95.568399999999997</v>
      </c>
      <c r="K44" s="26">
        <v>374.26920000000001</v>
      </c>
      <c r="L44" s="25">
        <v>883.3134</v>
      </c>
      <c r="M44" s="25">
        <v>416.45479999999998</v>
      </c>
      <c r="N44" s="29">
        <v>1299.7682</v>
      </c>
      <c r="O44" s="28">
        <v>318.28140000000002</v>
      </c>
      <c r="P44" s="25">
        <v>73.089799999999997</v>
      </c>
      <c r="Q44" s="26">
        <v>391.37119999999999</v>
      </c>
      <c r="R44" s="25">
        <v>1173.7699</v>
      </c>
      <c r="S44" s="25">
        <v>268.19049999999999</v>
      </c>
      <c r="T44" s="29">
        <v>1441.9603999999999</v>
      </c>
      <c r="U44" s="16">
        <f t="shared" si="6"/>
        <v>-4.3697645611123104</v>
      </c>
      <c r="V44" s="21">
        <f t="shared" si="5"/>
        <v>-9.8610336317141556</v>
      </c>
    </row>
    <row r="45" spans="1:22" ht="15" x14ac:dyDescent="0.2">
      <c r="A45" s="23" t="s">
        <v>9</v>
      </c>
      <c r="B45" s="24" t="s">
        <v>25</v>
      </c>
      <c r="C45" s="24" t="s">
        <v>33</v>
      </c>
      <c r="D45" s="24" t="s">
        <v>117</v>
      </c>
      <c r="E45" s="24" t="s">
        <v>121</v>
      </c>
      <c r="F45" s="24" t="s">
        <v>88</v>
      </c>
      <c r="G45" s="24" t="s">
        <v>89</v>
      </c>
      <c r="H45" s="27" t="s">
        <v>120</v>
      </c>
      <c r="I45" s="28">
        <v>0</v>
      </c>
      <c r="J45" s="25">
        <v>17.029399999999999</v>
      </c>
      <c r="K45" s="26">
        <v>17.029399999999999</v>
      </c>
      <c r="L45" s="25">
        <v>0</v>
      </c>
      <c r="M45" s="25">
        <v>130.21459999999999</v>
      </c>
      <c r="N45" s="29">
        <v>130.21459999999999</v>
      </c>
      <c r="O45" s="28">
        <v>12.202500000000001</v>
      </c>
      <c r="P45" s="25">
        <v>0.7137</v>
      </c>
      <c r="Q45" s="26">
        <v>12.9162</v>
      </c>
      <c r="R45" s="25">
        <v>92.622600000000006</v>
      </c>
      <c r="S45" s="25">
        <v>5.7138999999999998</v>
      </c>
      <c r="T45" s="29">
        <v>98.336500000000001</v>
      </c>
      <c r="U45" s="16">
        <f t="shared" si="6"/>
        <v>31.845279571390961</v>
      </c>
      <c r="V45" s="21">
        <f t="shared" si="5"/>
        <v>32.417362830688504</v>
      </c>
    </row>
    <row r="46" spans="1:22" ht="15" x14ac:dyDescent="0.2">
      <c r="A46" s="23" t="s">
        <v>9</v>
      </c>
      <c r="B46" s="24" t="s">
        <v>25</v>
      </c>
      <c r="C46" s="24" t="s">
        <v>33</v>
      </c>
      <c r="D46" s="24" t="s">
        <v>166</v>
      </c>
      <c r="E46" s="24" t="s">
        <v>167</v>
      </c>
      <c r="F46" s="24" t="s">
        <v>29</v>
      </c>
      <c r="G46" s="24" t="s">
        <v>97</v>
      </c>
      <c r="H46" s="27" t="s">
        <v>141</v>
      </c>
      <c r="I46" s="28">
        <v>189.417224</v>
      </c>
      <c r="J46" s="25">
        <v>62.950119000000001</v>
      </c>
      <c r="K46" s="26">
        <v>252.36734300000001</v>
      </c>
      <c r="L46" s="25">
        <v>776.02871600000003</v>
      </c>
      <c r="M46" s="25">
        <v>201.30636200000001</v>
      </c>
      <c r="N46" s="29">
        <v>977.33507799999995</v>
      </c>
      <c r="O46" s="28">
        <v>0</v>
      </c>
      <c r="P46" s="25">
        <v>0</v>
      </c>
      <c r="Q46" s="26">
        <v>0</v>
      </c>
      <c r="R46" s="25">
        <v>0</v>
      </c>
      <c r="S46" s="25">
        <v>0</v>
      </c>
      <c r="T46" s="29">
        <v>0</v>
      </c>
      <c r="U46" s="15" t="s">
        <v>18</v>
      </c>
      <c r="V46" s="20" t="s">
        <v>18</v>
      </c>
    </row>
    <row r="47" spans="1:22" ht="15" x14ac:dyDescent="0.2">
      <c r="A47" s="23" t="s">
        <v>9</v>
      </c>
      <c r="B47" s="24" t="s">
        <v>25</v>
      </c>
      <c r="C47" s="24" t="s">
        <v>33</v>
      </c>
      <c r="D47" s="24" t="s">
        <v>122</v>
      </c>
      <c r="E47" s="24" t="s">
        <v>123</v>
      </c>
      <c r="F47" s="24" t="s">
        <v>61</v>
      </c>
      <c r="G47" s="24" t="s">
        <v>124</v>
      </c>
      <c r="H47" s="27" t="s">
        <v>124</v>
      </c>
      <c r="I47" s="28">
        <v>655.01619200000005</v>
      </c>
      <c r="J47" s="25">
        <v>4.724793</v>
      </c>
      <c r="K47" s="26">
        <v>659.74098400000003</v>
      </c>
      <c r="L47" s="25">
        <v>3371.7815519999999</v>
      </c>
      <c r="M47" s="25">
        <v>21.655569</v>
      </c>
      <c r="N47" s="29">
        <v>3393.4371209999999</v>
      </c>
      <c r="O47" s="28">
        <v>587.20995100000005</v>
      </c>
      <c r="P47" s="25">
        <v>6.7456680000000002</v>
      </c>
      <c r="Q47" s="26">
        <v>593.95561799999996</v>
      </c>
      <c r="R47" s="25">
        <v>3328.3963629999998</v>
      </c>
      <c r="S47" s="25">
        <v>24.906644</v>
      </c>
      <c r="T47" s="29">
        <v>3353.303007</v>
      </c>
      <c r="U47" s="16">
        <f t="shared" si="6"/>
        <v>11.075804993901084</v>
      </c>
      <c r="V47" s="21">
        <f t="shared" si="5"/>
        <v>1.1968531897123658</v>
      </c>
    </row>
    <row r="48" spans="1:22" ht="15" x14ac:dyDescent="0.2">
      <c r="A48" s="23" t="s">
        <v>9</v>
      </c>
      <c r="B48" s="24" t="s">
        <v>25</v>
      </c>
      <c r="C48" s="24" t="s">
        <v>33</v>
      </c>
      <c r="D48" s="24" t="s">
        <v>125</v>
      </c>
      <c r="E48" s="24" t="s">
        <v>126</v>
      </c>
      <c r="F48" s="24" t="s">
        <v>88</v>
      </c>
      <c r="G48" s="24" t="s">
        <v>127</v>
      </c>
      <c r="H48" s="27" t="s">
        <v>127</v>
      </c>
      <c r="I48" s="28">
        <v>246.07438400000001</v>
      </c>
      <c r="J48" s="25">
        <v>51.199368999999997</v>
      </c>
      <c r="K48" s="26">
        <v>297.273753</v>
      </c>
      <c r="L48" s="25">
        <v>1102.4383439999999</v>
      </c>
      <c r="M48" s="25">
        <v>266.32564600000001</v>
      </c>
      <c r="N48" s="29">
        <v>1368.7639899999999</v>
      </c>
      <c r="O48" s="28">
        <v>163.89022399999999</v>
      </c>
      <c r="P48" s="25">
        <v>39.092227000000001</v>
      </c>
      <c r="Q48" s="26">
        <v>202.98245</v>
      </c>
      <c r="R48" s="25">
        <v>1150.8897899999999</v>
      </c>
      <c r="S48" s="25">
        <v>284.13673299999999</v>
      </c>
      <c r="T48" s="29">
        <v>1435.026523</v>
      </c>
      <c r="U48" s="16">
        <f t="shared" si="6"/>
        <v>46.452933738852799</v>
      </c>
      <c r="V48" s="21">
        <f t="shared" si="5"/>
        <v>-4.6175127733161787</v>
      </c>
    </row>
    <row r="49" spans="1:22" ht="15" x14ac:dyDescent="0.2">
      <c r="A49" s="23" t="s">
        <v>9</v>
      </c>
      <c r="B49" s="24" t="s">
        <v>25</v>
      </c>
      <c r="C49" s="24" t="s">
        <v>26</v>
      </c>
      <c r="D49" s="24" t="s">
        <v>129</v>
      </c>
      <c r="E49" s="33" t="s">
        <v>130</v>
      </c>
      <c r="F49" s="24" t="s">
        <v>29</v>
      </c>
      <c r="G49" s="24" t="s">
        <v>30</v>
      </c>
      <c r="H49" s="27" t="s">
        <v>31</v>
      </c>
      <c r="I49" s="28">
        <v>70.594684000000001</v>
      </c>
      <c r="J49" s="25">
        <v>5.0400900000000002</v>
      </c>
      <c r="K49" s="26">
        <v>75.634773999999993</v>
      </c>
      <c r="L49" s="25">
        <v>340.68883399999999</v>
      </c>
      <c r="M49" s="25">
        <v>19.552537999999998</v>
      </c>
      <c r="N49" s="29">
        <v>360.24137200000001</v>
      </c>
      <c r="O49" s="28">
        <v>48.548000000000002</v>
      </c>
      <c r="P49" s="25">
        <v>5.7088000000000001</v>
      </c>
      <c r="Q49" s="26">
        <v>54.256799999999998</v>
      </c>
      <c r="R49" s="25">
        <v>328.20905099999999</v>
      </c>
      <c r="S49" s="25">
        <v>22.910098999999999</v>
      </c>
      <c r="T49" s="29">
        <v>351.11914999999999</v>
      </c>
      <c r="U49" s="16">
        <f t="shared" si="6"/>
        <v>39.401464885507423</v>
      </c>
      <c r="V49" s="21">
        <f t="shared" si="5"/>
        <v>2.5980417188866012</v>
      </c>
    </row>
    <row r="50" spans="1:22" ht="15" x14ac:dyDescent="0.2">
      <c r="A50" s="23" t="s">
        <v>9</v>
      </c>
      <c r="B50" s="24" t="s">
        <v>25</v>
      </c>
      <c r="C50" s="24" t="s">
        <v>33</v>
      </c>
      <c r="D50" s="24" t="s">
        <v>160</v>
      </c>
      <c r="E50" s="24" t="s">
        <v>161</v>
      </c>
      <c r="F50" s="24" t="s">
        <v>29</v>
      </c>
      <c r="G50" s="24" t="s">
        <v>74</v>
      </c>
      <c r="H50" s="27" t="s">
        <v>162</v>
      </c>
      <c r="I50" s="28">
        <v>28.949245000000001</v>
      </c>
      <c r="J50" s="25">
        <v>0</v>
      </c>
      <c r="K50" s="26">
        <v>28.949245000000001</v>
      </c>
      <c r="L50" s="25">
        <v>91.286244999999994</v>
      </c>
      <c r="M50" s="25">
        <v>0</v>
      </c>
      <c r="N50" s="29">
        <v>91.286244999999994</v>
      </c>
      <c r="O50" s="28">
        <v>17.77965</v>
      </c>
      <c r="P50" s="25">
        <v>0</v>
      </c>
      <c r="Q50" s="26">
        <v>17.77965</v>
      </c>
      <c r="R50" s="25">
        <v>17.77965</v>
      </c>
      <c r="S50" s="25">
        <v>0</v>
      </c>
      <c r="T50" s="29">
        <v>17.77965</v>
      </c>
      <c r="U50" s="16">
        <f t="shared" si="6"/>
        <v>62.822355895644755</v>
      </c>
      <c r="V50" s="20" t="s">
        <v>18</v>
      </c>
    </row>
    <row r="51" spans="1:22" ht="15" x14ac:dyDescent="0.2">
      <c r="A51" s="23" t="s">
        <v>9</v>
      </c>
      <c r="B51" s="24" t="s">
        <v>25</v>
      </c>
      <c r="C51" s="24" t="s">
        <v>26</v>
      </c>
      <c r="D51" s="24" t="s">
        <v>131</v>
      </c>
      <c r="E51" s="24" t="s">
        <v>30</v>
      </c>
      <c r="F51" s="24" t="s">
        <v>29</v>
      </c>
      <c r="G51" s="24" t="s">
        <v>30</v>
      </c>
      <c r="H51" s="27" t="s">
        <v>132</v>
      </c>
      <c r="I51" s="28">
        <v>0</v>
      </c>
      <c r="J51" s="25">
        <v>0</v>
      </c>
      <c r="K51" s="26">
        <v>0</v>
      </c>
      <c r="L51" s="25">
        <v>73.638000000000005</v>
      </c>
      <c r="M51" s="25">
        <v>0</v>
      </c>
      <c r="N51" s="29">
        <v>73.638000000000005</v>
      </c>
      <c r="O51" s="28">
        <v>0</v>
      </c>
      <c r="P51" s="25">
        <v>0</v>
      </c>
      <c r="Q51" s="26">
        <v>0</v>
      </c>
      <c r="R51" s="25">
        <v>93.204006000000007</v>
      </c>
      <c r="S51" s="25">
        <v>0</v>
      </c>
      <c r="T51" s="29">
        <v>93.204006000000007</v>
      </c>
      <c r="U51" s="15" t="s">
        <v>18</v>
      </c>
      <c r="V51" s="21">
        <f t="shared" si="5"/>
        <v>-20.992666345264176</v>
      </c>
    </row>
    <row r="52" spans="1:22" ht="15" x14ac:dyDescent="0.2">
      <c r="A52" s="23" t="s">
        <v>9</v>
      </c>
      <c r="B52" s="24" t="s">
        <v>25</v>
      </c>
      <c r="C52" s="24" t="s">
        <v>33</v>
      </c>
      <c r="D52" s="24" t="s">
        <v>153</v>
      </c>
      <c r="E52" s="24" t="s">
        <v>128</v>
      </c>
      <c r="F52" s="24" t="s">
        <v>29</v>
      </c>
      <c r="G52" s="24" t="s">
        <v>57</v>
      </c>
      <c r="H52" s="27" t="s">
        <v>158</v>
      </c>
      <c r="I52" s="28">
        <v>23.231670000000001</v>
      </c>
      <c r="J52" s="25">
        <v>13.40113</v>
      </c>
      <c r="K52" s="26">
        <v>36.632800000000003</v>
      </c>
      <c r="L52" s="25">
        <v>140.62268399999999</v>
      </c>
      <c r="M52" s="25">
        <v>63.195656</v>
      </c>
      <c r="N52" s="29">
        <v>203.81834000000001</v>
      </c>
      <c r="O52" s="28">
        <v>97.914877000000004</v>
      </c>
      <c r="P52" s="25">
        <v>24.332252</v>
      </c>
      <c r="Q52" s="26">
        <v>122.247129</v>
      </c>
      <c r="R52" s="25">
        <v>564.70286199999998</v>
      </c>
      <c r="S52" s="25">
        <v>163.01657599999999</v>
      </c>
      <c r="T52" s="29">
        <v>727.71943799999997</v>
      </c>
      <c r="U52" s="16">
        <f t="shared" si="6"/>
        <v>-70.033815681675435</v>
      </c>
      <c r="V52" s="21">
        <f t="shared" si="5"/>
        <v>-71.992181415387719</v>
      </c>
    </row>
    <row r="53" spans="1:22" ht="15" x14ac:dyDescent="0.2">
      <c r="A53" s="23" t="s">
        <v>9</v>
      </c>
      <c r="B53" s="24" t="s">
        <v>25</v>
      </c>
      <c r="C53" s="24" t="s">
        <v>33</v>
      </c>
      <c r="D53" s="24" t="s">
        <v>154</v>
      </c>
      <c r="E53" s="24" t="s">
        <v>87</v>
      </c>
      <c r="F53" s="24" t="s">
        <v>88</v>
      </c>
      <c r="G53" s="24" t="s">
        <v>89</v>
      </c>
      <c r="H53" s="27" t="s">
        <v>90</v>
      </c>
      <c r="I53" s="28">
        <v>10.744232999999999</v>
      </c>
      <c r="J53" s="25">
        <v>4.2609219999999999</v>
      </c>
      <c r="K53" s="26">
        <v>15.005155</v>
      </c>
      <c r="L53" s="25">
        <v>128.99345500000001</v>
      </c>
      <c r="M53" s="25">
        <v>31.902661999999999</v>
      </c>
      <c r="N53" s="29">
        <v>160.896117</v>
      </c>
      <c r="O53" s="28">
        <v>0</v>
      </c>
      <c r="P53" s="25">
        <v>0</v>
      </c>
      <c r="Q53" s="26">
        <v>0</v>
      </c>
      <c r="R53" s="25">
        <v>270.09992999999997</v>
      </c>
      <c r="S53" s="25">
        <v>59.922127000000003</v>
      </c>
      <c r="T53" s="29">
        <v>330.02205800000002</v>
      </c>
      <c r="U53" s="15" t="s">
        <v>18</v>
      </c>
      <c r="V53" s="21">
        <f t="shared" si="5"/>
        <v>-51.246859687178855</v>
      </c>
    </row>
    <row r="54" spans="1:22" ht="15" x14ac:dyDescent="0.2">
      <c r="A54" s="23" t="s">
        <v>9</v>
      </c>
      <c r="B54" s="24" t="s">
        <v>25</v>
      </c>
      <c r="C54" s="24" t="s">
        <v>33</v>
      </c>
      <c r="D54" s="24" t="s">
        <v>164</v>
      </c>
      <c r="E54" s="24" t="s">
        <v>133</v>
      </c>
      <c r="F54" s="24" t="s">
        <v>48</v>
      </c>
      <c r="G54" s="24" t="s">
        <v>48</v>
      </c>
      <c r="H54" s="27" t="s">
        <v>115</v>
      </c>
      <c r="I54" s="28">
        <v>644.65485799999999</v>
      </c>
      <c r="J54" s="25">
        <v>128.24290500000001</v>
      </c>
      <c r="K54" s="26">
        <v>772.89776300000005</v>
      </c>
      <c r="L54" s="25">
        <v>2355.8042949999999</v>
      </c>
      <c r="M54" s="25">
        <v>584.83373800000004</v>
      </c>
      <c r="N54" s="29">
        <v>2940.6380330000002</v>
      </c>
      <c r="O54" s="28">
        <v>341.36666600000001</v>
      </c>
      <c r="P54" s="25">
        <v>101.986625</v>
      </c>
      <c r="Q54" s="26">
        <v>443.35329100000001</v>
      </c>
      <c r="R54" s="25">
        <v>2065.2835169999998</v>
      </c>
      <c r="S54" s="25">
        <v>319.34553199999999</v>
      </c>
      <c r="T54" s="29">
        <v>2384.6290490000001</v>
      </c>
      <c r="U54" s="16">
        <f t="shared" si="6"/>
        <v>74.329993413762679</v>
      </c>
      <c r="V54" s="21">
        <f t="shared" si="5"/>
        <v>23.316372172567633</v>
      </c>
    </row>
    <row r="55" spans="1:22" ht="15" x14ac:dyDescent="0.2">
      <c r="A55" s="23" t="s">
        <v>9</v>
      </c>
      <c r="B55" s="24" t="s">
        <v>25</v>
      </c>
      <c r="C55" s="24" t="s">
        <v>26</v>
      </c>
      <c r="D55" s="24" t="s">
        <v>168</v>
      </c>
      <c r="E55" s="24" t="s">
        <v>169</v>
      </c>
      <c r="F55" s="24" t="s">
        <v>53</v>
      </c>
      <c r="G55" s="24" t="s">
        <v>54</v>
      </c>
      <c r="H55" s="27" t="s">
        <v>170</v>
      </c>
      <c r="I55" s="28">
        <v>0</v>
      </c>
      <c r="J55" s="25">
        <v>9.6</v>
      </c>
      <c r="K55" s="26">
        <v>9.6</v>
      </c>
      <c r="L55" s="25">
        <v>0</v>
      </c>
      <c r="M55" s="25">
        <v>22.316958</v>
      </c>
      <c r="N55" s="29">
        <v>22.316958</v>
      </c>
      <c r="O55" s="28">
        <v>0</v>
      </c>
      <c r="P55" s="25">
        <v>0</v>
      </c>
      <c r="Q55" s="26">
        <v>0</v>
      </c>
      <c r="R55" s="25">
        <v>0</v>
      </c>
      <c r="S55" s="25">
        <v>0</v>
      </c>
      <c r="T55" s="29">
        <v>0</v>
      </c>
      <c r="U55" s="15" t="s">
        <v>18</v>
      </c>
      <c r="V55" s="20" t="s">
        <v>18</v>
      </c>
    </row>
    <row r="56" spans="1:22" ht="15" x14ac:dyDescent="0.2">
      <c r="A56" s="23" t="s">
        <v>9</v>
      </c>
      <c r="B56" s="24" t="s">
        <v>25</v>
      </c>
      <c r="C56" s="24" t="s">
        <v>26</v>
      </c>
      <c r="D56" s="24" t="s">
        <v>180</v>
      </c>
      <c r="E56" s="24" t="s">
        <v>181</v>
      </c>
      <c r="F56" s="24" t="s">
        <v>36</v>
      </c>
      <c r="G56" s="24" t="s">
        <v>36</v>
      </c>
      <c r="H56" s="27" t="s">
        <v>182</v>
      </c>
      <c r="I56" s="28">
        <v>54.863599999999998</v>
      </c>
      <c r="J56" s="25">
        <v>0.9</v>
      </c>
      <c r="K56" s="26">
        <v>55.763599999999997</v>
      </c>
      <c r="L56" s="25">
        <v>209.07409999999999</v>
      </c>
      <c r="M56" s="25">
        <v>4.1929499999999997</v>
      </c>
      <c r="N56" s="29">
        <v>213.26705000000001</v>
      </c>
      <c r="O56" s="28">
        <v>0</v>
      </c>
      <c r="P56" s="25">
        <v>0</v>
      </c>
      <c r="Q56" s="26">
        <v>0</v>
      </c>
      <c r="R56" s="25">
        <v>0</v>
      </c>
      <c r="S56" s="25">
        <v>0</v>
      </c>
      <c r="T56" s="29">
        <v>0</v>
      </c>
      <c r="U56" s="15" t="s">
        <v>18</v>
      </c>
      <c r="V56" s="20" t="s">
        <v>18</v>
      </c>
    </row>
    <row r="57" spans="1:22" ht="15" x14ac:dyDescent="0.2">
      <c r="A57" s="23" t="s">
        <v>9</v>
      </c>
      <c r="B57" s="24" t="s">
        <v>25</v>
      </c>
      <c r="C57" s="24" t="s">
        <v>26</v>
      </c>
      <c r="D57" s="24" t="s">
        <v>192</v>
      </c>
      <c r="E57" s="24" t="s">
        <v>193</v>
      </c>
      <c r="F57" s="24" t="s">
        <v>88</v>
      </c>
      <c r="G57" s="24" t="s">
        <v>194</v>
      </c>
      <c r="H57" s="27" t="s">
        <v>194</v>
      </c>
      <c r="I57" s="28">
        <v>25.85</v>
      </c>
      <c r="J57" s="25">
        <v>0</v>
      </c>
      <c r="K57" s="26">
        <v>25.85</v>
      </c>
      <c r="L57" s="25">
        <v>93.3</v>
      </c>
      <c r="M57" s="25">
        <v>0</v>
      </c>
      <c r="N57" s="29">
        <v>93.3</v>
      </c>
      <c r="O57" s="28">
        <v>18.8</v>
      </c>
      <c r="P57" s="25">
        <v>0</v>
      </c>
      <c r="Q57" s="26">
        <v>18.8</v>
      </c>
      <c r="R57" s="25">
        <v>70.5</v>
      </c>
      <c r="S57" s="25">
        <v>0</v>
      </c>
      <c r="T57" s="29">
        <v>70.5</v>
      </c>
      <c r="U57" s="16">
        <f t="shared" si="6"/>
        <v>37.5</v>
      </c>
      <c r="V57" s="21">
        <f t="shared" si="5"/>
        <v>32.340425531914896</v>
      </c>
    </row>
    <row r="58" spans="1:22" ht="15" x14ac:dyDescent="0.2">
      <c r="A58" s="23" t="s">
        <v>9</v>
      </c>
      <c r="B58" s="24" t="s">
        <v>25</v>
      </c>
      <c r="C58" s="24" t="s">
        <v>26</v>
      </c>
      <c r="D58" s="24" t="s">
        <v>203</v>
      </c>
      <c r="E58" s="24" t="s">
        <v>141</v>
      </c>
      <c r="F58" s="24" t="s">
        <v>29</v>
      </c>
      <c r="G58" s="24" t="s">
        <v>97</v>
      </c>
      <c r="H58" s="27" t="s">
        <v>141</v>
      </c>
      <c r="I58" s="28">
        <v>0</v>
      </c>
      <c r="J58" s="25">
        <v>0</v>
      </c>
      <c r="K58" s="26">
        <v>0</v>
      </c>
      <c r="L58" s="25">
        <v>0</v>
      </c>
      <c r="M58" s="25">
        <v>1.7050670000000001</v>
      </c>
      <c r="N58" s="29">
        <v>1.7050670000000001</v>
      </c>
      <c r="O58" s="28">
        <v>0</v>
      </c>
      <c r="P58" s="25">
        <v>0</v>
      </c>
      <c r="Q58" s="26">
        <v>0</v>
      </c>
      <c r="R58" s="25">
        <v>0</v>
      </c>
      <c r="S58" s="25">
        <v>0</v>
      </c>
      <c r="T58" s="29">
        <v>0</v>
      </c>
      <c r="U58" s="15" t="s">
        <v>18</v>
      </c>
      <c r="V58" s="20" t="s">
        <v>18</v>
      </c>
    </row>
    <row r="59" spans="1:22" ht="15" x14ac:dyDescent="0.2">
      <c r="A59" s="23" t="s">
        <v>9</v>
      </c>
      <c r="B59" s="24" t="s">
        <v>25</v>
      </c>
      <c r="C59" s="24" t="s">
        <v>26</v>
      </c>
      <c r="D59" s="24" t="s">
        <v>195</v>
      </c>
      <c r="E59" s="24" t="s">
        <v>196</v>
      </c>
      <c r="F59" s="24" t="s">
        <v>197</v>
      </c>
      <c r="G59" s="24" t="s">
        <v>198</v>
      </c>
      <c r="H59" s="27" t="s">
        <v>199</v>
      </c>
      <c r="I59" s="28">
        <v>0</v>
      </c>
      <c r="J59" s="25">
        <v>0</v>
      </c>
      <c r="K59" s="26">
        <v>0</v>
      </c>
      <c r="L59" s="25">
        <v>0</v>
      </c>
      <c r="M59" s="25">
        <v>18.050519000000001</v>
      </c>
      <c r="N59" s="29">
        <v>18.050519000000001</v>
      </c>
      <c r="O59" s="28">
        <v>0</v>
      </c>
      <c r="P59" s="25">
        <v>0</v>
      </c>
      <c r="Q59" s="26">
        <v>0</v>
      </c>
      <c r="R59" s="25">
        <v>0</v>
      </c>
      <c r="S59" s="25">
        <v>0</v>
      </c>
      <c r="T59" s="29">
        <v>0</v>
      </c>
      <c r="U59" s="15" t="s">
        <v>18</v>
      </c>
      <c r="V59" s="20" t="s">
        <v>18</v>
      </c>
    </row>
    <row r="60" spans="1:22" ht="15" x14ac:dyDescent="0.2">
      <c r="A60" s="23" t="s">
        <v>9</v>
      </c>
      <c r="B60" s="24" t="s">
        <v>25</v>
      </c>
      <c r="C60" s="24" t="s">
        <v>33</v>
      </c>
      <c r="D60" s="24" t="s">
        <v>137</v>
      </c>
      <c r="E60" s="24" t="s">
        <v>138</v>
      </c>
      <c r="F60" s="24" t="s">
        <v>53</v>
      </c>
      <c r="G60" s="24" t="s">
        <v>54</v>
      </c>
      <c r="H60" s="27" t="s">
        <v>66</v>
      </c>
      <c r="I60" s="28">
        <v>56.342641999999998</v>
      </c>
      <c r="J60" s="25">
        <v>28.635573999999998</v>
      </c>
      <c r="K60" s="26">
        <v>84.978216000000003</v>
      </c>
      <c r="L60" s="25">
        <v>398.16853300000002</v>
      </c>
      <c r="M60" s="25">
        <v>127.26526699999999</v>
      </c>
      <c r="N60" s="29">
        <v>525.43379900000002</v>
      </c>
      <c r="O60" s="28">
        <v>155.52666600000001</v>
      </c>
      <c r="P60" s="25">
        <v>34.286228000000001</v>
      </c>
      <c r="Q60" s="26">
        <v>189.812893</v>
      </c>
      <c r="R60" s="25">
        <v>854.48288000000002</v>
      </c>
      <c r="S60" s="25">
        <v>174.833969</v>
      </c>
      <c r="T60" s="29">
        <v>1029.316849</v>
      </c>
      <c r="U60" s="16">
        <f t="shared" si="6"/>
        <v>-55.230535367268232</v>
      </c>
      <c r="V60" s="21">
        <f t="shared" si="5"/>
        <v>-48.953152810966962</v>
      </c>
    </row>
    <row r="61" spans="1:22" ht="15" x14ac:dyDescent="0.2">
      <c r="A61" s="23" t="s">
        <v>9</v>
      </c>
      <c r="B61" s="24" t="s">
        <v>25</v>
      </c>
      <c r="C61" s="24" t="s">
        <v>33</v>
      </c>
      <c r="D61" s="24" t="s">
        <v>139</v>
      </c>
      <c r="E61" s="24" t="s">
        <v>140</v>
      </c>
      <c r="F61" s="24" t="s">
        <v>88</v>
      </c>
      <c r="G61" s="24" t="s">
        <v>93</v>
      </c>
      <c r="H61" s="27" t="s">
        <v>94</v>
      </c>
      <c r="I61" s="28">
        <v>1319.926279</v>
      </c>
      <c r="J61" s="25">
        <v>37.369537000000001</v>
      </c>
      <c r="K61" s="26">
        <v>1357.2958149999999</v>
      </c>
      <c r="L61" s="25">
        <v>6877.6264929999998</v>
      </c>
      <c r="M61" s="25">
        <v>259.845189</v>
      </c>
      <c r="N61" s="29">
        <v>7137.4716820000003</v>
      </c>
      <c r="O61" s="28">
        <v>1464.877508</v>
      </c>
      <c r="P61" s="25">
        <v>74.173734999999994</v>
      </c>
      <c r="Q61" s="26">
        <v>1539.0512430000001</v>
      </c>
      <c r="R61" s="25">
        <v>6371.2159069999998</v>
      </c>
      <c r="S61" s="25">
        <v>552.24506699999995</v>
      </c>
      <c r="T61" s="29">
        <v>6923.4609739999996</v>
      </c>
      <c r="U61" s="16">
        <f t="shared" si="6"/>
        <v>-11.809576115588772</v>
      </c>
      <c r="V61" s="21">
        <f t="shared" si="5"/>
        <v>3.0910943067879559</v>
      </c>
    </row>
    <row r="62" spans="1:22" ht="15" x14ac:dyDescent="0.2">
      <c r="A62" s="23" t="s">
        <v>9</v>
      </c>
      <c r="B62" s="24" t="s">
        <v>25</v>
      </c>
      <c r="C62" s="24" t="s">
        <v>33</v>
      </c>
      <c r="D62" s="24" t="s">
        <v>155</v>
      </c>
      <c r="E62" s="24" t="s">
        <v>156</v>
      </c>
      <c r="F62" s="24" t="s">
        <v>48</v>
      </c>
      <c r="G62" s="24" t="s">
        <v>48</v>
      </c>
      <c r="H62" s="27" t="s">
        <v>157</v>
      </c>
      <c r="I62" s="28">
        <v>1195.3116</v>
      </c>
      <c r="J62" s="25">
        <v>205.2465</v>
      </c>
      <c r="K62" s="26">
        <v>1400.5581</v>
      </c>
      <c r="L62" s="25">
        <v>4950.0852999999997</v>
      </c>
      <c r="M62" s="25">
        <v>898.9402</v>
      </c>
      <c r="N62" s="29">
        <v>5849.0254999999997</v>
      </c>
      <c r="O62" s="28">
        <v>1497.6528000000001</v>
      </c>
      <c r="P62" s="25">
        <v>299.2353</v>
      </c>
      <c r="Q62" s="26">
        <v>1796.8880999999999</v>
      </c>
      <c r="R62" s="25">
        <v>5171.6697999999997</v>
      </c>
      <c r="S62" s="25">
        <v>1112.6758</v>
      </c>
      <c r="T62" s="29">
        <v>6284.3455999999996</v>
      </c>
      <c r="U62" s="16">
        <f t="shared" si="6"/>
        <v>-22.056465285734816</v>
      </c>
      <c r="V62" s="21">
        <f t="shared" si="5"/>
        <v>-6.9270553802769808</v>
      </c>
    </row>
    <row r="63" spans="1:22" ht="15" x14ac:dyDescent="0.2">
      <c r="A63" s="23" t="s">
        <v>9</v>
      </c>
      <c r="B63" s="24" t="s">
        <v>25</v>
      </c>
      <c r="C63" s="24" t="s">
        <v>33</v>
      </c>
      <c r="D63" s="24" t="s">
        <v>204</v>
      </c>
      <c r="E63" s="24" t="s">
        <v>123</v>
      </c>
      <c r="F63" s="24" t="s">
        <v>53</v>
      </c>
      <c r="G63" s="24" t="s">
        <v>54</v>
      </c>
      <c r="H63" s="27" t="s">
        <v>54</v>
      </c>
      <c r="I63" s="28">
        <v>1981.430427</v>
      </c>
      <c r="J63" s="25">
        <v>87.979445999999996</v>
      </c>
      <c r="K63" s="26">
        <v>2069.4098730000001</v>
      </c>
      <c r="L63" s="25">
        <v>7665.0503900000003</v>
      </c>
      <c r="M63" s="25">
        <v>501.49262700000003</v>
      </c>
      <c r="N63" s="29">
        <v>8166.543017</v>
      </c>
      <c r="O63" s="28">
        <v>1405.748601</v>
      </c>
      <c r="P63" s="25">
        <v>74.745014999999995</v>
      </c>
      <c r="Q63" s="26">
        <v>1480.4936170000001</v>
      </c>
      <c r="R63" s="25">
        <v>7267.1509610000003</v>
      </c>
      <c r="S63" s="25">
        <v>466.281161</v>
      </c>
      <c r="T63" s="29">
        <v>7733.4321220000002</v>
      </c>
      <c r="U63" s="16">
        <f t="shared" si="6"/>
        <v>39.778371837451829</v>
      </c>
      <c r="V63" s="21">
        <f t="shared" si="5"/>
        <v>5.6005003750907667</v>
      </c>
    </row>
    <row r="64" spans="1:22" ht="15" x14ac:dyDescent="0.2">
      <c r="A64" s="23" t="s">
        <v>9</v>
      </c>
      <c r="B64" s="24" t="s">
        <v>25</v>
      </c>
      <c r="C64" s="24" t="s">
        <v>33</v>
      </c>
      <c r="D64" s="24" t="s">
        <v>204</v>
      </c>
      <c r="E64" s="24" t="s">
        <v>142</v>
      </c>
      <c r="F64" s="24" t="s">
        <v>53</v>
      </c>
      <c r="G64" s="24" t="s">
        <v>54</v>
      </c>
      <c r="H64" s="27" t="s">
        <v>143</v>
      </c>
      <c r="I64" s="28">
        <v>613.04537100000005</v>
      </c>
      <c r="J64" s="25">
        <v>54.700395999999998</v>
      </c>
      <c r="K64" s="26">
        <v>667.745768</v>
      </c>
      <c r="L64" s="25">
        <v>2715.9844480000002</v>
      </c>
      <c r="M64" s="25">
        <v>233.00647499999999</v>
      </c>
      <c r="N64" s="29">
        <v>2948.9909240000002</v>
      </c>
      <c r="O64" s="28">
        <v>500.774699</v>
      </c>
      <c r="P64" s="25">
        <v>40.446705999999999</v>
      </c>
      <c r="Q64" s="26">
        <v>541.221405</v>
      </c>
      <c r="R64" s="25">
        <v>2721.3364839999999</v>
      </c>
      <c r="S64" s="25">
        <v>233.433378</v>
      </c>
      <c r="T64" s="29">
        <v>2954.7698620000001</v>
      </c>
      <c r="U64" s="16">
        <f t="shared" si="6"/>
        <v>23.377560796953322</v>
      </c>
      <c r="V64" s="21">
        <f t="shared" si="5"/>
        <v>-0.19557996967277669</v>
      </c>
    </row>
    <row r="65" spans="1:22" ht="15" x14ac:dyDescent="0.2">
      <c r="A65" s="23" t="s">
        <v>9</v>
      </c>
      <c r="B65" s="24" t="s">
        <v>25</v>
      </c>
      <c r="C65" s="24" t="s">
        <v>33</v>
      </c>
      <c r="D65" s="24" t="s">
        <v>204</v>
      </c>
      <c r="E65" s="24" t="s">
        <v>146</v>
      </c>
      <c r="F65" s="24" t="s">
        <v>53</v>
      </c>
      <c r="G65" s="24" t="s">
        <v>54</v>
      </c>
      <c r="H65" s="27" t="s">
        <v>66</v>
      </c>
      <c r="I65" s="28">
        <v>293.963481</v>
      </c>
      <c r="J65" s="25">
        <v>20.951008000000002</v>
      </c>
      <c r="K65" s="26">
        <v>314.914489</v>
      </c>
      <c r="L65" s="25">
        <v>1380.7174970000001</v>
      </c>
      <c r="M65" s="25">
        <v>110.636414</v>
      </c>
      <c r="N65" s="29">
        <v>1491.3539109999999</v>
      </c>
      <c r="O65" s="28">
        <v>176.63819699999999</v>
      </c>
      <c r="P65" s="25">
        <v>11.18765</v>
      </c>
      <c r="Q65" s="26">
        <v>187.82584700000001</v>
      </c>
      <c r="R65" s="25">
        <v>618.65679499999999</v>
      </c>
      <c r="S65" s="25">
        <v>54.484110000000001</v>
      </c>
      <c r="T65" s="29">
        <v>673.14090499999998</v>
      </c>
      <c r="U65" s="16">
        <f t="shared" si="6"/>
        <v>67.663020840789812</v>
      </c>
      <c r="V65" s="20" t="s">
        <v>18</v>
      </c>
    </row>
    <row r="66" spans="1:22" ht="15" x14ac:dyDescent="0.2">
      <c r="A66" s="23" t="s">
        <v>9</v>
      </c>
      <c r="B66" s="24" t="s">
        <v>25</v>
      </c>
      <c r="C66" s="24" t="s">
        <v>33</v>
      </c>
      <c r="D66" s="24" t="s">
        <v>204</v>
      </c>
      <c r="E66" s="24" t="s">
        <v>144</v>
      </c>
      <c r="F66" s="24" t="s">
        <v>53</v>
      </c>
      <c r="G66" s="24" t="s">
        <v>54</v>
      </c>
      <c r="H66" s="27" t="s">
        <v>54</v>
      </c>
      <c r="I66" s="28">
        <v>80.393523000000002</v>
      </c>
      <c r="J66" s="25">
        <v>7.5060229999999999</v>
      </c>
      <c r="K66" s="26">
        <v>87.899546000000001</v>
      </c>
      <c r="L66" s="25">
        <v>579.49062000000004</v>
      </c>
      <c r="M66" s="25">
        <v>46.206116000000002</v>
      </c>
      <c r="N66" s="29">
        <v>625.69673599999999</v>
      </c>
      <c r="O66" s="28">
        <v>107.98617</v>
      </c>
      <c r="P66" s="25">
        <v>7.1363909999999997</v>
      </c>
      <c r="Q66" s="26">
        <v>115.122561</v>
      </c>
      <c r="R66" s="25">
        <v>534.77386200000001</v>
      </c>
      <c r="S66" s="25">
        <v>36.518166000000001</v>
      </c>
      <c r="T66" s="29">
        <v>571.29202799999996</v>
      </c>
      <c r="U66" s="16">
        <f t="shared" si="6"/>
        <v>-23.64698523341572</v>
      </c>
      <c r="V66" s="21">
        <f t="shared" si="5"/>
        <v>9.5230994541376734</v>
      </c>
    </row>
    <row r="67" spans="1:22" ht="15" x14ac:dyDescent="0.2">
      <c r="A67" s="23" t="s">
        <v>9</v>
      </c>
      <c r="B67" s="24" t="s">
        <v>25</v>
      </c>
      <c r="C67" s="24" t="s">
        <v>33</v>
      </c>
      <c r="D67" s="24" t="s">
        <v>204</v>
      </c>
      <c r="E67" s="24" t="s">
        <v>145</v>
      </c>
      <c r="F67" s="24" t="s">
        <v>53</v>
      </c>
      <c r="G67" s="24" t="s">
        <v>54</v>
      </c>
      <c r="H67" s="27" t="s">
        <v>143</v>
      </c>
      <c r="I67" s="28">
        <v>29.944800000000001</v>
      </c>
      <c r="J67" s="25">
        <v>1.567849</v>
      </c>
      <c r="K67" s="26">
        <v>31.512649</v>
      </c>
      <c r="L67" s="25">
        <v>212.89792</v>
      </c>
      <c r="M67" s="25">
        <v>12.406574000000001</v>
      </c>
      <c r="N67" s="29">
        <v>225.30449400000001</v>
      </c>
      <c r="O67" s="28">
        <v>20.16384</v>
      </c>
      <c r="P67" s="25">
        <v>1.39516</v>
      </c>
      <c r="Q67" s="26">
        <v>21.559000000000001</v>
      </c>
      <c r="R67" s="25">
        <v>107.3087</v>
      </c>
      <c r="S67" s="25">
        <v>7.122897</v>
      </c>
      <c r="T67" s="29">
        <v>114.431597</v>
      </c>
      <c r="U67" s="16">
        <f t="shared" si="6"/>
        <v>46.16934458926665</v>
      </c>
      <c r="V67" s="21">
        <f t="shared" si="5"/>
        <v>96.890107196528959</v>
      </c>
    </row>
    <row r="68" spans="1:22" ht="15" x14ac:dyDescent="0.2">
      <c r="A68" s="23" t="s">
        <v>9</v>
      </c>
      <c r="B68" s="24" t="s">
        <v>25</v>
      </c>
      <c r="C68" s="24" t="s">
        <v>33</v>
      </c>
      <c r="D68" s="24" t="s">
        <v>204</v>
      </c>
      <c r="E68" s="24" t="s">
        <v>200</v>
      </c>
      <c r="F68" s="24" t="s">
        <v>53</v>
      </c>
      <c r="G68" s="24" t="s">
        <v>54</v>
      </c>
      <c r="H68" s="27" t="s">
        <v>143</v>
      </c>
      <c r="I68" s="28">
        <v>1.41E-2</v>
      </c>
      <c r="J68" s="25">
        <v>1.0009999999999999E-3</v>
      </c>
      <c r="K68" s="26">
        <v>1.5101E-2</v>
      </c>
      <c r="L68" s="25">
        <v>1.41E-2</v>
      </c>
      <c r="M68" s="25">
        <v>1.0009999999999999E-3</v>
      </c>
      <c r="N68" s="29">
        <v>1.5101E-2</v>
      </c>
      <c r="O68" s="28">
        <v>0</v>
      </c>
      <c r="P68" s="25">
        <v>0</v>
      </c>
      <c r="Q68" s="26">
        <v>0</v>
      </c>
      <c r="R68" s="25">
        <v>0.33200000000000002</v>
      </c>
      <c r="S68" s="25">
        <v>9.3043000000000001E-2</v>
      </c>
      <c r="T68" s="29">
        <v>0.425043</v>
      </c>
      <c r="U68" s="15" t="s">
        <v>18</v>
      </c>
      <c r="V68" s="21">
        <f t="shared" si="5"/>
        <v>-96.447182990897389</v>
      </c>
    </row>
    <row r="69" spans="1:22" ht="15.75" x14ac:dyDescent="0.2">
      <c r="A69" s="12"/>
      <c r="B69" s="8"/>
      <c r="C69" s="8"/>
      <c r="D69" s="8"/>
      <c r="E69" s="8"/>
      <c r="F69" s="8"/>
      <c r="G69" s="8"/>
      <c r="H69" s="11"/>
      <c r="I69" s="13"/>
      <c r="J69" s="9"/>
      <c r="K69" s="10"/>
      <c r="L69" s="9"/>
      <c r="M69" s="9"/>
      <c r="N69" s="14"/>
      <c r="O69" s="13"/>
      <c r="P69" s="9"/>
      <c r="Q69" s="10"/>
      <c r="R69" s="9"/>
      <c r="S69" s="9"/>
      <c r="T69" s="14"/>
      <c r="U69" s="17"/>
      <c r="V69" s="22"/>
    </row>
    <row r="70" spans="1:22" s="5" customFormat="1" ht="20.25" customHeight="1" thickBot="1" x14ac:dyDescent="0.35">
      <c r="A70" s="45" t="s">
        <v>9</v>
      </c>
      <c r="B70" s="46"/>
      <c r="C70" s="46"/>
      <c r="D70" s="46"/>
      <c r="E70" s="46"/>
      <c r="F70" s="46"/>
      <c r="G70" s="46"/>
      <c r="H70" s="47"/>
      <c r="I70" s="37">
        <f>SUM(I5:I68)</f>
        <v>18927.368482999998</v>
      </c>
      <c r="J70" s="38">
        <f>SUM(J5:J68)</f>
        <v>3671.6969640000002</v>
      </c>
      <c r="K70" s="38">
        <f>SUM(K5:K68)</f>
        <v>22599.065444999997</v>
      </c>
      <c r="L70" s="38">
        <f>SUM(L5:L68)</f>
        <v>87827.740445000047</v>
      </c>
      <c r="M70" s="38">
        <f>SUM(M5:M68)</f>
        <v>17113.076600999997</v>
      </c>
      <c r="N70" s="39">
        <f>SUM(N5:N68)</f>
        <v>104940.81704400002</v>
      </c>
      <c r="O70" s="37">
        <f>SUM(O5:O68)</f>
        <v>17783.727136000001</v>
      </c>
      <c r="P70" s="38">
        <f>SUM(P5:P68)</f>
        <v>2704.1459380000001</v>
      </c>
      <c r="Q70" s="38">
        <f>SUM(Q5:Q68)</f>
        <v>20487.873069999998</v>
      </c>
      <c r="R70" s="38">
        <f>SUM(R5:R68)</f>
        <v>88002.005698999987</v>
      </c>
      <c r="S70" s="38">
        <f>SUM(S5:S68)</f>
        <v>13392.772678000003</v>
      </c>
      <c r="T70" s="39">
        <f>SUM(T5:T68)</f>
        <v>101394.77837699997</v>
      </c>
      <c r="U70" s="40">
        <f>+((K70/Q70)-1)*100</f>
        <v>10.304595151418505</v>
      </c>
      <c r="V70" s="41">
        <f>+((N70/T70)-1)*100</f>
        <v>3.4972596456746441</v>
      </c>
    </row>
    <row r="71" spans="1:22" ht="15" x14ac:dyDescent="0.2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2" ht="15" x14ac:dyDescent="0.2">
      <c r="A72" s="31" t="s">
        <v>19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2" ht="15" x14ac:dyDescent="0.2">
      <c r="A73" s="31" t="s">
        <v>20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2" ht="15" x14ac:dyDescent="0.2">
      <c r="A74" s="31" t="s">
        <v>21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2" ht="15" x14ac:dyDescent="0.2">
      <c r="A75" s="31" t="s">
        <v>22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2" ht="15" x14ac:dyDescent="0.2">
      <c r="A76" s="31" t="s">
        <v>23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2" ht="15" x14ac:dyDescent="0.2">
      <c r="A77" s="6" t="s">
        <v>210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2" x14ac:dyDescent="0.2">
      <c r="A78" s="6" t="s">
        <v>17</v>
      </c>
    </row>
    <row r="79" spans="1:22" x14ac:dyDescent="0.2">
      <c r="A79" s="7" t="s">
        <v>24</v>
      </c>
    </row>
    <row r="80" spans="1:22" ht="15" x14ac:dyDescent="0.2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9:22" ht="15" x14ac:dyDescent="0.2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</row>
    <row r="82" spans="9:22" ht="15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 x14ac:dyDescent="0.2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 x14ac:dyDescent="0.2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 x14ac:dyDescent="0.2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</sheetData>
  <sortState ref="A5:T69">
    <sortCondition ref="D5:D69"/>
  </sortState>
  <mergeCells count="3">
    <mergeCell ref="I3:N3"/>
    <mergeCell ref="O3:T3"/>
    <mergeCell ref="A70:H70"/>
  </mergeCells>
  <phoneticPr fontId="7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2013-07-03T21:38:44Z</dcterms:modified>
</cp:coreProperties>
</file>