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N8" i="1" l="1"/>
  <c r="T8" i="1"/>
  <c r="V6" i="1"/>
  <c r="K8" i="1"/>
  <c r="Q8" i="1"/>
  <c r="U6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<sst xmlns="http://schemas.openxmlformats.org/spreadsheetml/2006/main" count="34" uniqueCount="32">
  <si>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</si>
  <si>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</si>
  <si>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</si>
  <si>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</si>
  <si>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</si>
  <si>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</si>
  <si>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</si>
  <si>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</si>
  <si>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</si>
  <si>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</si>
  <si>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</si>
  <si>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</si>
  <si>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</si>
  <si>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</si>
  <si>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</si>
  <si>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</si>
  <si>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</si>
  <si>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</si>
  <si>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</si>
  <si>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</si>
  <si>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</si>
  <si>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</si>
  <si>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</si>
  <si>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</si>
  <si>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</si>
  <si>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- 2013/2012</t>
  </si>
  <si>
    <t>TOTAL - MAYO</t>
  </si>
  <si>
    <t>TOTAL ACUMULADO ENERO - MAYO</t>
  </si>
  <si>
    <t>TOTAL COMPARADO ACUMULADO - ENERO - MAYO</t>
  </si>
  <si>
    <t>Var. % 2012/2011 - MAYO</t>
  </si>
  <si>
    <t>Var. % 2012/2011 - ENERO - MAYO</t>
  </si>
  <si>
    <t>Cifras Ajustadas ene-may-2013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</si>
</sst>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0" fontId="3" fillId="0" borderId="0" xfId="0" applyFont="1" applyFill="1" applyBorder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8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7" t="s">
        <v>25</v>
      </c>
    </row>
    <row r="2" spans="1:23" ht="13.5" thickBot="1" x14ac:dyDescent="0.25">
      <c r="A2" s="56"/>
    </row>
    <row r="3" spans="1:23" customFormat="1" ht="13.5" thickBot="1" x14ac:dyDescent="0.25">
      <c r="A3" s="42"/>
      <c r="I3" s="50">
        <v>2013</v>
      </c>
      <c r="J3" s="51"/>
      <c r="K3" s="51"/>
      <c r="L3" s="51"/>
      <c r="M3" s="51"/>
      <c r="N3" s="52"/>
      <c r="O3" s="50">
        <v>2012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3" x14ac:dyDescent="0.2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3" ht="15" x14ac:dyDescent="0.2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57.987819999999999</v>
      </c>
      <c r="J6" s="39">
        <v>0</v>
      </c>
      <c r="K6" s="40">
        <v>57.987819999999999</v>
      </c>
      <c r="L6" s="39">
        <v>278.19860199999999</v>
      </c>
      <c r="M6" s="39">
        <v>0</v>
      </c>
      <c r="N6" s="41">
        <v>278.19860199999999</v>
      </c>
      <c r="O6" s="38">
        <v>61.289579000000003</v>
      </c>
      <c r="P6" s="39">
        <v>0</v>
      </c>
      <c r="Q6" s="40">
        <v>61.289579000000003</v>
      </c>
      <c r="R6" s="39">
        <v>272.86084599999998</v>
      </c>
      <c r="S6" s="39">
        <v>0</v>
      </c>
      <c r="T6" s="41">
        <v>272.86084599999998</v>
      </c>
      <c r="U6" s="43">
        <f>+((K6/Q6)-1)*100</f>
        <v>-5.3871458311045117</v>
      </c>
      <c r="V6" s="48">
        <f>+((N6/T6)-1)*100</f>
        <v>1.9562191051771594</v>
      </c>
    </row>
    <row r="7" spans="1:23" ht="15.75" x14ac:dyDescent="0.2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3" s="6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11">
        <f t="shared" ref="I8:T8" si="0">SUM(I6:I6)</f>
        <v>57.987819999999999</v>
      </c>
      <c r="J8" s="12">
        <f t="shared" si="0"/>
        <v>0</v>
      </c>
      <c r="K8" s="12">
        <f t="shared" si="0"/>
        <v>57.987819999999999</v>
      </c>
      <c r="L8" s="12">
        <f t="shared" si="0"/>
        <v>278.19860199999999</v>
      </c>
      <c r="M8" s="12">
        <f t="shared" si="0"/>
        <v>0</v>
      </c>
      <c r="N8" s="13">
        <f t="shared" si="0"/>
        <v>278.19860199999999</v>
      </c>
      <c r="O8" s="11">
        <f t="shared" si="0"/>
        <v>61.289579000000003</v>
      </c>
      <c r="P8" s="12">
        <f t="shared" si="0"/>
        <v>0</v>
      </c>
      <c r="Q8" s="12">
        <f t="shared" si="0"/>
        <v>61.289579000000003</v>
      </c>
      <c r="R8" s="12">
        <f t="shared" si="0"/>
        <v>272.86084599999998</v>
      </c>
      <c r="S8" s="12">
        <f t="shared" si="0"/>
        <v>0</v>
      </c>
      <c r="T8" s="13">
        <f t="shared" si="0"/>
        <v>272.86084599999998</v>
      </c>
      <c r="U8" s="44">
        <f>+((K8/Q8)-1)*100</f>
        <v>-5.3871458311045117</v>
      </c>
      <c r="V8" s="49">
        <f>+((N8/T8)-1)*100</f>
        <v>1.9562191051771594</v>
      </c>
    </row>
    <row r="9" spans="1:23" s="6" customFormat="1" ht="15.75" x14ac:dyDescent="0.25">
      <c r="A9" s="4" t="s">
        <v>31</v>
      </c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x14ac:dyDescent="0.2">
      <c r="A10" s="4" t="s">
        <v>16</v>
      </c>
      <c r="W10" s="2"/>
    </row>
    <row r="11" spans="1:23" x14ac:dyDescent="0.2">
      <c r="A11" s="5" t="s">
        <v>18</v>
      </c>
      <c r="W11" s="2"/>
    </row>
    <row r="12" spans="1:23" x14ac:dyDescent="0.2">
      <c r="W12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2013-07-03T20:50:31Z</dcterms:modified>
</cp:coreProperties>
</file>