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65" i="1" l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4" i="1"/>
  <c r="U54" i="1"/>
  <c r="V53" i="1"/>
  <c r="U53" i="1"/>
  <c r="V52" i="1"/>
  <c r="U52" i="1"/>
  <c r="V51" i="1"/>
  <c r="V49" i="1"/>
  <c r="V47" i="1"/>
  <c r="V43" i="1"/>
  <c r="U43" i="1"/>
  <c r="V36" i="1"/>
  <c r="V29" i="1"/>
  <c r="U29" i="1"/>
  <c r="V25" i="1"/>
  <c r="U25" i="1"/>
  <c r="V21" i="1"/>
  <c r="U21" i="1"/>
  <c r="V6" i="1"/>
  <c r="V46" i="1" l="1"/>
  <c r="U46" i="1"/>
  <c r="V45" i="1"/>
  <c r="U45" i="1"/>
  <c r="V42" i="1"/>
  <c r="U42" i="1"/>
  <c r="V41" i="1"/>
  <c r="U41" i="1"/>
  <c r="V40" i="1"/>
  <c r="U40" i="1"/>
  <c r="V39" i="1"/>
  <c r="U39" i="1"/>
  <c r="V38" i="1"/>
  <c r="U38" i="1"/>
  <c r="V37" i="1"/>
  <c r="U37" i="1"/>
  <c r="V35" i="1"/>
  <c r="U35" i="1"/>
  <c r="U34" i="1"/>
  <c r="V33" i="1"/>
  <c r="U33" i="1"/>
  <c r="V32" i="1"/>
  <c r="U32" i="1"/>
  <c r="V31" i="1"/>
  <c r="U31" i="1"/>
  <c r="V28" i="1"/>
  <c r="U28" i="1"/>
  <c r="V27" i="1"/>
  <c r="U27" i="1"/>
  <c r="V24" i="1"/>
  <c r="U24" i="1"/>
  <c r="V23" i="1"/>
  <c r="V20" i="1"/>
  <c r="U20" i="1"/>
  <c r="V19" i="1"/>
  <c r="U19" i="1"/>
  <c r="V18" i="1"/>
  <c r="U18" i="1"/>
  <c r="V17" i="1"/>
  <c r="U17" i="1"/>
  <c r="V16" i="1"/>
  <c r="U16" i="1"/>
  <c r="V15" i="1"/>
  <c r="U15" i="1"/>
  <c r="V12" i="1"/>
  <c r="U12" i="1"/>
  <c r="V11" i="1"/>
  <c r="U11" i="1"/>
  <c r="V9" i="1"/>
  <c r="U9" i="1"/>
  <c r="V8" i="1"/>
  <c r="U8" i="1"/>
  <c r="T68" i="1"/>
  <c r="S68" i="1"/>
  <c r="R68" i="1"/>
  <c r="Q68" i="1"/>
  <c r="P68" i="1"/>
  <c r="O68" i="1"/>
  <c r="N68" i="1"/>
  <c r="M68" i="1"/>
  <c r="L68" i="1"/>
  <c r="K68" i="1"/>
  <c r="J68" i="1"/>
  <c r="I68" i="1"/>
  <c r="V70" i="1" l="1"/>
  <c r="U70" i="1"/>
  <c r="T73" i="1" l="1"/>
  <c r="S73" i="1"/>
  <c r="R73" i="1"/>
  <c r="Q73" i="1"/>
  <c r="P73" i="1"/>
  <c r="O73" i="1"/>
  <c r="N73" i="1"/>
  <c r="M73" i="1"/>
  <c r="L73" i="1"/>
  <c r="K73" i="1"/>
  <c r="J73" i="1"/>
  <c r="I73" i="1"/>
  <c r="V73" i="1" l="1"/>
  <c r="U73" i="1"/>
  <c r="U68" i="1"/>
  <c r="V68" i="1"/>
</calcChain>
</file>

<file path=xl/sharedStrings.xml><?xml version="1.0" encoding="utf-8"?>
<sst xmlns="http://schemas.openxmlformats.org/spreadsheetml/2006/main" count="572" uniqueCount="218">
  <si>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</si>
  <si>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</si>
  <si>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</si>
  <si>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</si>
  <si>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</si>
  <si>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</si>
  <si>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</si>
  <si>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</si>
  <si>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</si>
  <si>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</si>
  <si>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</si>
  <si>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</si>
  <si>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</si>
  <si>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</si>
  <si>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</si>
  <si>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</si>
  <si>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</si>
  <si>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</si>
  <si>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</si>
  <si>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</si>
  <si>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</si>
  <si>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</si>
  <si>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</si>
  <si>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</si>
  <si>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</si>
  <si>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</si>
  <si>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</si>
  <si>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</si>
  <si>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</si>
  <si>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</si>
  <si>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</si>
  <si>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</si>
  <si>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</si>
  <si>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</si>
  <si>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</si>
  <si>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</si>
  <si>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</si>
  <si>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</si>
  <si>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</si>
  <si>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</si>
  <si>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</si>
  <si>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</si>
  <si>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</si>
  <si>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</si>
  <si>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</si>
  <si>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</si>
  <si>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</si>
  <si>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</si>
  <si>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</si>
  <si>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</si>
  <si>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</si>
  <si>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</si>
  <si>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</si>
  <si>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</si>
  <si>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</si>
  <si>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</si>
  <si>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</si>
  <si>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</si>
  <si>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</si>
  <si>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</si>
  <si>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</si>
  <si>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</si>
  <si>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</si>
  <si>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</si>
  <si>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</si>
  <si>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</si>
  <si>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</si>
  <si>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</si>
  <si>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</si>
  <si>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</si>
  <si>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</si>
  <si>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</si>
  <si>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</si>
  <si>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</si>
  <si>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</si>
  <si>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</si>
  <si>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</si>
  <si>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</si>
  <si>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</si>
  <si>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</si>
  <si>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</si>
  <si>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</si>
  <si>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</si>
  <si>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</si>
  <si>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</si>
  <si>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</si>
  <si>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</si>
  <si>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</si>
  <si>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</si>
  <si>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</si>
  <si>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</si>
  <si>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</si>
  <si>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</si>
  <si>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</si>
  <si>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</si>
  <si>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</si>
  <si>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</si>
  <si>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</si>
  <si>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</si>
  <si>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</si>
  <si>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</si>
  <si>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</si>
  <si>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</si>
  <si>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</si>
  <si>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</si>
  <si>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</si>
  <si>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</si>
  <si>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</si>
  <si>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</si>
  <si>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</si>
  <si>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</si>
  <si>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</si>
  <si>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</si>
  <si>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</si>
  <si>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</si>
  <si>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</si>
  <si>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</si>
  <si>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</si>
  <si>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</si>
  <si>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</si>
  <si>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</si>
  <si>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</si>
  <si>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</si>
  <si>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</si>
  <si>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</si>
  <si>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</si>
  <si>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</si>
  <si>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</si>
  <si>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</si>
  <si>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</si>
  <si>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</si>
  <si>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</si>
  <si>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</si>
  <si>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</si>
  <si>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</si>
  <si>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</si>
  <si>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</si>
  <si>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</si>
  <si>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</si>
  <si>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</si>
  <si>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</si>
  <si>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</si>
  <si>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</si>
  <si>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</si>
  <si>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</si>
  <si>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</si>
  <si>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</si>
  <si>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</si>
  <si>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</si>
  <si>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</si>
  <si>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</si>
  <si>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</si>
  <si>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</si>
  <si>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</si>
  <si>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</si>
  <si>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</si>
  <si>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</si>
  <si>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</si>
  <si>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</si>
  <si>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</si>
  <si>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</si>
  <si>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</si>
  <si>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</si>
  <si>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</si>
  <si>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</si>
  <si>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</si>
  <si>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</si>
  <si>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</si>
  <si>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</si>
  <si>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</si>
  <si>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</si>
  <si>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</si>
  <si>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</si>
  <si>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UCHUCCHACUA</t>
  </si>
  <si>
    <t>LIXIViACIÓN</t>
  </si>
  <si>
    <t>ICM PACHAPAQUI S.A.C.</t>
  </si>
  <si>
    <t>ICM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</si>
  <si>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</si>
  <si>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</si>
  <si>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</si>
  <si>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</si>
  <si>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</si>
  <si>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</si>
  <si>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COMPAÑIA MINERA QUIRUVILCA S.A.</t>
  </si>
  <si>
    <t>PRODUCCIÓN MINERA METÁLICA DE ZINC (TMF) - 2013/2012</t>
  </si>
  <si>
    <t>BERGMIN S.A.C.</t>
  </si>
  <si>
    <t>REVOLUCION 3 DE OCTUBRE Nº 2</t>
  </si>
  <si>
    <t>AMBO</t>
  </si>
  <si>
    <t>SAN RAFAEL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</si>
  <si>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</si>
  <si>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</si>
  <si>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</si>
  <si>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</si>
  <si>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</si>
  <si>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</si>
  <si>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</si>
  <si>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</si>
  <si>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</si>
  <si>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</si>
  <si>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</si>
  <si>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</si>
  <si>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</si>
  <si>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</si>
  <si>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</si>
  <si>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</si>
  <si>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</si>
  <si>
    <t>COMPAÑIA MINERA ANCASH S.A.C.</t>
  </si>
  <si>
    <t>CARMELITA</t>
  </si>
  <si>
    <t>RECUAY</t>
  </si>
  <si>
    <t>CATAC</t>
  </si>
  <si>
    <t>CORPORACION MINERA CASTROVIRREYNA S.A</t>
  </si>
  <si>
    <t>SAGITARIO E.S.L. Nº 2</t>
  </si>
  <si>
    <t>SOCIEDAD MINERA ANDEREAL S.A.C.</t>
  </si>
  <si>
    <t>CUNCA</t>
  </si>
  <si>
    <t>CUSCO</t>
  </si>
  <si>
    <t>CANAS</t>
  </si>
  <si>
    <t>LAYO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</si>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</sst>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"/>
  <sheetViews>
    <sheetView showGridLines="0" tabSelected="1" zoomScale="75" workbookViewId="0">
      <selection sqref="A1:F1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184</v>
      </c>
      <c r="B1" s="51"/>
      <c r="C1" s="51"/>
      <c r="D1" s="51"/>
      <c r="E1" s="51"/>
      <c r="F1" s="51"/>
    </row>
    <row r="2" spans="1:22" ht="13.5" thickBot="1" x14ac:dyDescent="0.25">
      <c r="A2" s="58"/>
    </row>
    <row r="3" spans="1:22" customFormat="1" ht="13.5" thickBot="1" x14ac:dyDescent="0.25">
      <c r="A3" s="41"/>
      <c r="I3" s="52">
        <v>2013</v>
      </c>
      <c r="J3" s="53"/>
      <c r="K3" s="53"/>
      <c r="L3" s="53"/>
      <c r="M3" s="53"/>
      <c r="N3" s="54"/>
      <c r="O3" s="52">
        <v>2012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200</v>
      </c>
      <c r="L4" s="30" t="s">
        <v>12</v>
      </c>
      <c r="M4" s="30" t="s">
        <v>8</v>
      </c>
      <c r="N4" s="44" t="s">
        <v>201</v>
      </c>
      <c r="O4" s="43" t="s">
        <v>13</v>
      </c>
      <c r="P4" s="30" t="s">
        <v>14</v>
      </c>
      <c r="Q4" s="30" t="s">
        <v>200</v>
      </c>
      <c r="R4" s="30" t="s">
        <v>15</v>
      </c>
      <c r="S4" s="30" t="s">
        <v>16</v>
      </c>
      <c r="T4" s="44" t="s">
        <v>202</v>
      </c>
      <c r="U4" s="45" t="s">
        <v>203</v>
      </c>
      <c r="V4" s="44" t="s">
        <v>204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18"/>
      <c r="J5" s="10"/>
      <c r="K5" s="11"/>
      <c r="L5" s="10"/>
      <c r="M5" s="10"/>
      <c r="N5" s="19"/>
      <c r="O5" s="18"/>
      <c r="P5" s="10"/>
      <c r="Q5" s="11"/>
      <c r="R5" s="10"/>
      <c r="S5" s="10"/>
      <c r="T5" s="19"/>
      <c r="U5" s="28"/>
      <c r="V5" s="34"/>
    </row>
    <row r="6" spans="1:22" ht="15" x14ac:dyDescent="0.2">
      <c r="A6" s="32" t="s">
        <v>9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16" t="s">
        <v>38</v>
      </c>
      <c r="I6" s="38">
        <v>137.53387499999999</v>
      </c>
      <c r="J6" s="36">
        <v>14.958615</v>
      </c>
      <c r="K6" s="37">
        <v>152.49249</v>
      </c>
      <c r="L6" s="36">
        <v>243.05862999999999</v>
      </c>
      <c r="M6" s="36">
        <v>26.350652</v>
      </c>
      <c r="N6" s="39">
        <v>269.40928200000002</v>
      </c>
      <c r="O6" s="38">
        <v>52.87</v>
      </c>
      <c r="P6" s="36">
        <v>4.0810000000000004</v>
      </c>
      <c r="Q6" s="37">
        <v>56.951000000000001</v>
      </c>
      <c r="R6" s="36">
        <v>127.95701800000001</v>
      </c>
      <c r="S6" s="36">
        <v>10.8148</v>
      </c>
      <c r="T6" s="39">
        <v>138.771818</v>
      </c>
      <c r="U6" s="27" t="s">
        <v>17</v>
      </c>
      <c r="V6" s="34">
        <f t="shared" ref="V6" si="0">+((N6/T6)-1)*100</f>
        <v>94.138324252551058</v>
      </c>
    </row>
    <row r="7" spans="1:22" ht="15" x14ac:dyDescent="0.2">
      <c r="A7" s="32" t="s">
        <v>9</v>
      </c>
      <c r="B7" s="9" t="s">
        <v>32</v>
      </c>
      <c r="C7" s="9" t="s">
        <v>33</v>
      </c>
      <c r="D7" s="9" t="s">
        <v>185</v>
      </c>
      <c r="E7" s="9" t="s">
        <v>186</v>
      </c>
      <c r="F7" s="9" t="s">
        <v>39</v>
      </c>
      <c r="G7" s="9" t="s">
        <v>187</v>
      </c>
      <c r="H7" s="16" t="s">
        <v>188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32</v>
      </c>
      <c r="C8" s="9" t="s">
        <v>30</v>
      </c>
      <c r="D8" s="9" t="s">
        <v>40</v>
      </c>
      <c r="E8" s="9" t="s">
        <v>41</v>
      </c>
      <c r="F8" s="9" t="s">
        <v>42</v>
      </c>
      <c r="G8" s="9" t="s">
        <v>43</v>
      </c>
      <c r="H8" s="16" t="s">
        <v>44</v>
      </c>
      <c r="I8" s="38">
        <v>0</v>
      </c>
      <c r="J8" s="36">
        <v>29.277702000000001</v>
      </c>
      <c r="K8" s="37">
        <v>29.277702000000001</v>
      </c>
      <c r="L8" s="36">
        <v>0</v>
      </c>
      <c r="M8" s="36">
        <v>79.004712999999995</v>
      </c>
      <c r="N8" s="39">
        <v>79.004712999999995</v>
      </c>
      <c r="O8" s="38">
        <v>0</v>
      </c>
      <c r="P8" s="36">
        <v>36.92859</v>
      </c>
      <c r="Q8" s="37">
        <v>36.92859</v>
      </c>
      <c r="R8" s="36">
        <v>0</v>
      </c>
      <c r="S8" s="36">
        <v>180.296437</v>
      </c>
      <c r="T8" s="39">
        <v>180.296437</v>
      </c>
      <c r="U8" s="28">
        <f t="shared" ref="U8:U9" si="1">+((K8/Q8)-1)*100</f>
        <v>-20.718061534437137</v>
      </c>
      <c r="V8" s="34">
        <f t="shared" ref="V8:V9" si="2">+((N8/T8)-1)*100</f>
        <v>-56.180657635513896</v>
      </c>
    </row>
    <row r="9" spans="1:22" ht="15" x14ac:dyDescent="0.2">
      <c r="A9" s="32" t="s">
        <v>9</v>
      </c>
      <c r="B9" s="9" t="s">
        <v>32</v>
      </c>
      <c r="C9" s="9" t="s">
        <v>30</v>
      </c>
      <c r="D9" s="9" t="s">
        <v>45</v>
      </c>
      <c r="E9" s="9" t="s">
        <v>46</v>
      </c>
      <c r="F9" s="9" t="s">
        <v>47</v>
      </c>
      <c r="G9" s="9" t="s">
        <v>48</v>
      </c>
      <c r="H9" s="16" t="s">
        <v>49</v>
      </c>
      <c r="I9" s="38">
        <v>3729.6401839999999</v>
      </c>
      <c r="J9" s="36">
        <v>77.331793000000005</v>
      </c>
      <c r="K9" s="37">
        <v>3806.9719770000002</v>
      </c>
      <c r="L9" s="36">
        <v>10442.098254</v>
      </c>
      <c r="M9" s="36">
        <v>229.297291</v>
      </c>
      <c r="N9" s="39">
        <v>10671.395544999999</v>
      </c>
      <c r="O9" s="38">
        <v>2990.656281</v>
      </c>
      <c r="P9" s="36">
        <v>51.133622000000003</v>
      </c>
      <c r="Q9" s="37">
        <v>3041.7899029999999</v>
      </c>
      <c r="R9" s="36">
        <v>9009.7439990000003</v>
      </c>
      <c r="S9" s="36">
        <v>178.132272</v>
      </c>
      <c r="T9" s="39">
        <v>9187.8762709999992</v>
      </c>
      <c r="U9" s="28">
        <f t="shared" si="1"/>
        <v>25.155651718263993</v>
      </c>
      <c r="V9" s="34">
        <f t="shared" si="2"/>
        <v>16.146487286539557</v>
      </c>
    </row>
    <row r="10" spans="1:22" ht="15" x14ac:dyDescent="0.2">
      <c r="A10" s="32" t="s">
        <v>9</v>
      </c>
      <c r="B10" s="9" t="s">
        <v>32</v>
      </c>
      <c r="C10" s="9" t="s">
        <v>30</v>
      </c>
      <c r="D10" s="9" t="s">
        <v>50</v>
      </c>
      <c r="E10" s="9" t="s">
        <v>171</v>
      </c>
      <c r="F10" s="9" t="s">
        <v>20</v>
      </c>
      <c r="G10" s="9" t="s">
        <v>121</v>
      </c>
      <c r="H10" s="16" t="s">
        <v>121</v>
      </c>
      <c r="I10" s="38">
        <v>835.72652800000003</v>
      </c>
      <c r="J10" s="36">
        <v>105.76455300000001</v>
      </c>
      <c r="K10" s="37">
        <v>941.49108100000001</v>
      </c>
      <c r="L10" s="36">
        <v>2520.6329909999999</v>
      </c>
      <c r="M10" s="36">
        <v>297.56515400000001</v>
      </c>
      <c r="N10" s="39">
        <v>2818.1981449999998</v>
      </c>
      <c r="O10" s="38">
        <v>0</v>
      </c>
      <c r="P10" s="36">
        <v>0</v>
      </c>
      <c r="Q10" s="37">
        <v>0</v>
      </c>
      <c r="R10" s="36">
        <v>0</v>
      </c>
      <c r="S10" s="36">
        <v>0</v>
      </c>
      <c r="T10" s="39">
        <v>0</v>
      </c>
      <c r="U10" s="27" t="s">
        <v>17</v>
      </c>
      <c r="V10" s="33" t="s">
        <v>17</v>
      </c>
    </row>
    <row r="11" spans="1:22" ht="15" x14ac:dyDescent="0.2">
      <c r="A11" s="32" t="s">
        <v>9</v>
      </c>
      <c r="B11" s="9" t="s">
        <v>32</v>
      </c>
      <c r="C11" s="9" t="s">
        <v>30</v>
      </c>
      <c r="D11" s="9" t="s">
        <v>50</v>
      </c>
      <c r="E11" s="42" t="s">
        <v>173</v>
      </c>
      <c r="F11" s="9" t="s">
        <v>51</v>
      </c>
      <c r="G11" s="9" t="s">
        <v>52</v>
      </c>
      <c r="H11" s="16" t="s">
        <v>53</v>
      </c>
      <c r="I11" s="38">
        <v>678.83863199999996</v>
      </c>
      <c r="J11" s="36">
        <v>95.051066000000006</v>
      </c>
      <c r="K11" s="37">
        <v>773.88969799999995</v>
      </c>
      <c r="L11" s="36">
        <v>1980.3609550000001</v>
      </c>
      <c r="M11" s="36">
        <v>276.66909099999998</v>
      </c>
      <c r="N11" s="39">
        <v>2257.0300459999999</v>
      </c>
      <c r="O11" s="38">
        <v>506.99946</v>
      </c>
      <c r="P11" s="36">
        <v>107.67847999999999</v>
      </c>
      <c r="Q11" s="37">
        <v>614.67794000000004</v>
      </c>
      <c r="R11" s="36">
        <v>1946.224485</v>
      </c>
      <c r="S11" s="36">
        <v>294.48209500000002</v>
      </c>
      <c r="T11" s="39">
        <v>2240.70658</v>
      </c>
      <c r="U11" s="28">
        <f t="shared" ref="U11:U66" si="3">+((K11/Q11)-1)*100</f>
        <v>25.9016547755073</v>
      </c>
      <c r="V11" s="34">
        <f t="shared" ref="V11:V66" si="4">+((N11/T11)-1)*100</f>
        <v>0.72849636564193965</v>
      </c>
    </row>
    <row r="12" spans="1:22" ht="15" x14ac:dyDescent="0.2">
      <c r="A12" s="32" t="s">
        <v>9</v>
      </c>
      <c r="B12" s="9" t="s">
        <v>32</v>
      </c>
      <c r="C12" s="9" t="s">
        <v>30</v>
      </c>
      <c r="D12" s="9" t="s">
        <v>50</v>
      </c>
      <c r="E12" s="9" t="s">
        <v>54</v>
      </c>
      <c r="F12" s="9" t="s">
        <v>42</v>
      </c>
      <c r="G12" s="9" t="s">
        <v>55</v>
      </c>
      <c r="H12" s="16" t="s">
        <v>56</v>
      </c>
      <c r="I12" s="38">
        <v>494.85709600000001</v>
      </c>
      <c r="J12" s="36">
        <v>38.549366999999997</v>
      </c>
      <c r="K12" s="37">
        <v>533.40646300000003</v>
      </c>
      <c r="L12" s="36">
        <v>1385.767758</v>
      </c>
      <c r="M12" s="36">
        <v>106.162871</v>
      </c>
      <c r="N12" s="39">
        <v>1491.930629</v>
      </c>
      <c r="O12" s="38">
        <v>438.629436</v>
      </c>
      <c r="P12" s="36">
        <v>29.921510999999999</v>
      </c>
      <c r="Q12" s="37">
        <v>468.55094700000001</v>
      </c>
      <c r="R12" s="36">
        <v>1101.4277939999999</v>
      </c>
      <c r="S12" s="36">
        <v>78.739868999999999</v>
      </c>
      <c r="T12" s="39">
        <v>1180.1676629999999</v>
      </c>
      <c r="U12" s="28">
        <f t="shared" si="3"/>
        <v>13.841721250432148</v>
      </c>
      <c r="V12" s="34">
        <f t="shared" si="4"/>
        <v>26.416836842275004</v>
      </c>
    </row>
    <row r="13" spans="1:22" ht="15" x14ac:dyDescent="0.2">
      <c r="A13" s="32" t="s">
        <v>9</v>
      </c>
      <c r="B13" s="9" t="s">
        <v>174</v>
      </c>
      <c r="C13" s="9" t="s">
        <v>30</v>
      </c>
      <c r="D13" s="9" t="s">
        <v>50</v>
      </c>
      <c r="E13" s="9" t="s">
        <v>173</v>
      </c>
      <c r="F13" s="9" t="s">
        <v>51</v>
      </c>
      <c r="G13" s="9" t="s">
        <v>52</v>
      </c>
      <c r="H13" s="16" t="s">
        <v>53</v>
      </c>
      <c r="I13" s="38">
        <v>0</v>
      </c>
      <c r="J13" s="36">
        <v>50.954275000000003</v>
      </c>
      <c r="K13" s="37">
        <v>50.954275000000003</v>
      </c>
      <c r="L13" s="36">
        <v>0</v>
      </c>
      <c r="M13" s="36">
        <v>138.857675</v>
      </c>
      <c r="N13" s="39">
        <v>138.857675</v>
      </c>
      <c r="O13" s="38">
        <v>0</v>
      </c>
      <c r="P13" s="36">
        <v>0</v>
      </c>
      <c r="Q13" s="37">
        <v>0</v>
      </c>
      <c r="R13" s="36">
        <v>0</v>
      </c>
      <c r="S13" s="36">
        <v>0</v>
      </c>
      <c r="T13" s="39">
        <v>0</v>
      </c>
      <c r="U13" s="27" t="s">
        <v>17</v>
      </c>
      <c r="V13" s="33" t="s">
        <v>17</v>
      </c>
    </row>
    <row r="14" spans="1:22" ht="15" x14ac:dyDescent="0.2">
      <c r="A14" s="32" t="s">
        <v>9</v>
      </c>
      <c r="B14" s="9" t="s">
        <v>32</v>
      </c>
      <c r="C14" s="9" t="s">
        <v>33</v>
      </c>
      <c r="D14" s="9" t="s">
        <v>206</v>
      </c>
      <c r="E14" s="9" t="s">
        <v>207</v>
      </c>
      <c r="F14" s="9" t="s">
        <v>36</v>
      </c>
      <c r="G14" s="9" t="s">
        <v>208</v>
      </c>
      <c r="H14" s="16" t="s">
        <v>209</v>
      </c>
      <c r="I14" s="38">
        <v>226.26240000000001</v>
      </c>
      <c r="J14" s="36">
        <v>16.165277</v>
      </c>
      <c r="K14" s="37">
        <v>242.42767699999999</v>
      </c>
      <c r="L14" s="36">
        <v>226.26240000000001</v>
      </c>
      <c r="M14" s="36">
        <v>16.165277</v>
      </c>
      <c r="N14" s="39">
        <v>242.42767699999999</v>
      </c>
      <c r="O14" s="38">
        <v>77.842581999999993</v>
      </c>
      <c r="P14" s="36">
        <v>5.6792850000000001</v>
      </c>
      <c r="Q14" s="37">
        <v>83.521867</v>
      </c>
      <c r="R14" s="36">
        <v>77.842581999999993</v>
      </c>
      <c r="S14" s="36">
        <v>5.6792850000000001</v>
      </c>
      <c r="T14" s="39">
        <v>83.521867</v>
      </c>
      <c r="U14" s="27" t="s">
        <v>17</v>
      </c>
      <c r="V14" s="33" t="s">
        <v>17</v>
      </c>
    </row>
    <row r="15" spans="1:22" ht="15" x14ac:dyDescent="0.2">
      <c r="A15" s="32" t="s">
        <v>9</v>
      </c>
      <c r="B15" s="9" t="s">
        <v>32</v>
      </c>
      <c r="C15" s="9" t="s">
        <v>30</v>
      </c>
      <c r="D15" s="9" t="s">
        <v>59</v>
      </c>
      <c r="E15" s="9" t="s">
        <v>60</v>
      </c>
      <c r="F15" s="9" t="s">
        <v>36</v>
      </c>
      <c r="G15" s="9" t="s">
        <v>61</v>
      </c>
      <c r="H15" s="16" t="s">
        <v>62</v>
      </c>
      <c r="I15" s="38">
        <v>22683.227699999999</v>
      </c>
      <c r="J15" s="36">
        <v>3899.5592000000001</v>
      </c>
      <c r="K15" s="37">
        <v>26582.786899999999</v>
      </c>
      <c r="L15" s="36">
        <v>67324.526700000002</v>
      </c>
      <c r="M15" s="36">
        <v>10498.251099999999</v>
      </c>
      <c r="N15" s="39">
        <v>77822.777799999996</v>
      </c>
      <c r="O15" s="38">
        <v>20417.256600000001</v>
      </c>
      <c r="P15" s="36">
        <v>4847.9276</v>
      </c>
      <c r="Q15" s="37">
        <v>25265.1842</v>
      </c>
      <c r="R15" s="36">
        <v>58963.422200000001</v>
      </c>
      <c r="S15" s="36">
        <v>12290.584699999999</v>
      </c>
      <c r="T15" s="39">
        <v>71254.006899999993</v>
      </c>
      <c r="U15" s="28">
        <f t="shared" si="3"/>
        <v>5.215092395803711</v>
      </c>
      <c r="V15" s="34">
        <f t="shared" si="4"/>
        <v>9.2188091389987505</v>
      </c>
    </row>
    <row r="16" spans="1:22" ht="15" x14ac:dyDescent="0.2">
      <c r="A16" s="32" t="s">
        <v>9</v>
      </c>
      <c r="B16" s="9" t="s">
        <v>32</v>
      </c>
      <c r="C16" s="9" t="s">
        <v>30</v>
      </c>
      <c r="D16" s="9" t="s">
        <v>63</v>
      </c>
      <c r="E16" s="42" t="s">
        <v>64</v>
      </c>
      <c r="F16" s="9" t="s">
        <v>65</v>
      </c>
      <c r="G16" s="9" t="s">
        <v>66</v>
      </c>
      <c r="H16" s="16" t="s">
        <v>67</v>
      </c>
      <c r="I16" s="38">
        <v>0</v>
      </c>
      <c r="J16" s="36">
        <v>171.6652</v>
      </c>
      <c r="K16" s="37">
        <v>171.6652</v>
      </c>
      <c r="L16" s="36">
        <v>0</v>
      </c>
      <c r="M16" s="36">
        <v>465.06013000000002</v>
      </c>
      <c r="N16" s="39">
        <v>465.06013000000002</v>
      </c>
      <c r="O16" s="38">
        <v>0</v>
      </c>
      <c r="P16" s="36">
        <v>164.39487199999999</v>
      </c>
      <c r="Q16" s="37">
        <v>164.39487199999999</v>
      </c>
      <c r="R16" s="36">
        <v>0</v>
      </c>
      <c r="S16" s="36">
        <v>547.84632199999999</v>
      </c>
      <c r="T16" s="39">
        <v>547.84632199999999</v>
      </c>
      <c r="U16" s="28">
        <f t="shared" si="3"/>
        <v>4.4224785795021759</v>
      </c>
      <c r="V16" s="34">
        <f t="shared" si="4"/>
        <v>-15.111207043934483</v>
      </c>
    </row>
    <row r="17" spans="1:22" ht="15" x14ac:dyDescent="0.2">
      <c r="A17" s="32" t="s">
        <v>9</v>
      </c>
      <c r="B17" s="9" t="s">
        <v>32</v>
      </c>
      <c r="C17" s="9" t="s">
        <v>30</v>
      </c>
      <c r="D17" s="9" t="s">
        <v>68</v>
      </c>
      <c r="E17" s="9" t="s">
        <v>196</v>
      </c>
      <c r="F17" s="9" t="s">
        <v>57</v>
      </c>
      <c r="G17" s="9" t="s">
        <v>58</v>
      </c>
      <c r="H17" s="16" t="s">
        <v>58</v>
      </c>
      <c r="I17" s="38">
        <v>707.51969599999995</v>
      </c>
      <c r="J17" s="36">
        <v>52.30462</v>
      </c>
      <c r="K17" s="37">
        <v>759.82431599999995</v>
      </c>
      <c r="L17" s="36">
        <v>2189.9265679999999</v>
      </c>
      <c r="M17" s="36">
        <v>141.66141200000001</v>
      </c>
      <c r="N17" s="39">
        <v>2331.5879799999998</v>
      </c>
      <c r="O17" s="38">
        <v>621.68975</v>
      </c>
      <c r="P17" s="36">
        <v>38.289113999999998</v>
      </c>
      <c r="Q17" s="37">
        <v>659.97886400000004</v>
      </c>
      <c r="R17" s="36">
        <v>2028.2521360000001</v>
      </c>
      <c r="S17" s="36">
        <v>101.188554</v>
      </c>
      <c r="T17" s="39">
        <v>2129.4406899999999</v>
      </c>
      <c r="U17" s="28">
        <f t="shared" si="3"/>
        <v>15.128583269296914</v>
      </c>
      <c r="V17" s="34">
        <f t="shared" si="4"/>
        <v>9.4929758292540143</v>
      </c>
    </row>
    <row r="18" spans="1:22" ht="15" x14ac:dyDescent="0.2">
      <c r="A18" s="32" t="s">
        <v>9</v>
      </c>
      <c r="B18" s="9" t="s">
        <v>32</v>
      </c>
      <c r="C18" s="9" t="s">
        <v>30</v>
      </c>
      <c r="D18" s="9" t="s">
        <v>68</v>
      </c>
      <c r="E18" s="9" t="s">
        <v>70</v>
      </c>
      <c r="F18" s="9" t="s">
        <v>57</v>
      </c>
      <c r="G18" s="9" t="s">
        <v>58</v>
      </c>
      <c r="H18" s="16" t="s">
        <v>70</v>
      </c>
      <c r="I18" s="38">
        <v>368.90667000000002</v>
      </c>
      <c r="J18" s="36">
        <v>32.879387999999999</v>
      </c>
      <c r="K18" s="37">
        <v>401.78605800000003</v>
      </c>
      <c r="L18" s="36">
        <v>1162.1077419999999</v>
      </c>
      <c r="M18" s="36">
        <v>96.059222000000005</v>
      </c>
      <c r="N18" s="39">
        <v>1258.166964</v>
      </c>
      <c r="O18" s="38">
        <v>318.07971600000002</v>
      </c>
      <c r="P18" s="36">
        <v>31.299976000000001</v>
      </c>
      <c r="Q18" s="37">
        <v>349.37969199999998</v>
      </c>
      <c r="R18" s="36">
        <v>1001.5031760000001</v>
      </c>
      <c r="S18" s="36">
        <v>95.489605999999995</v>
      </c>
      <c r="T18" s="39">
        <v>1096.992782</v>
      </c>
      <c r="U18" s="28">
        <f t="shared" si="3"/>
        <v>14.99983175896784</v>
      </c>
      <c r="V18" s="34">
        <f t="shared" si="4"/>
        <v>14.692364858240236</v>
      </c>
    </row>
    <row r="19" spans="1:22" ht="15" x14ac:dyDescent="0.2">
      <c r="A19" s="32" t="s">
        <v>9</v>
      </c>
      <c r="B19" s="9" t="s">
        <v>32</v>
      </c>
      <c r="C19" s="9" t="s">
        <v>30</v>
      </c>
      <c r="D19" s="9" t="s">
        <v>68</v>
      </c>
      <c r="E19" s="9" t="s">
        <v>69</v>
      </c>
      <c r="F19" s="9" t="s">
        <v>57</v>
      </c>
      <c r="G19" s="9" t="s">
        <v>58</v>
      </c>
      <c r="H19" s="16" t="s">
        <v>58</v>
      </c>
      <c r="I19" s="38">
        <v>67.536945000000003</v>
      </c>
      <c r="J19" s="36">
        <v>35.839784000000002</v>
      </c>
      <c r="K19" s="37">
        <v>103.376729</v>
      </c>
      <c r="L19" s="36">
        <v>241.912431</v>
      </c>
      <c r="M19" s="36">
        <v>102.916425</v>
      </c>
      <c r="N19" s="39">
        <v>344.82885599999997</v>
      </c>
      <c r="O19" s="38">
        <v>146.76657599999999</v>
      </c>
      <c r="P19" s="36">
        <v>18.278030000000001</v>
      </c>
      <c r="Q19" s="37">
        <v>165.04460599999999</v>
      </c>
      <c r="R19" s="36">
        <v>419.02263599999998</v>
      </c>
      <c r="S19" s="36">
        <v>60.850662999999997</v>
      </c>
      <c r="T19" s="39">
        <v>479.87329899999997</v>
      </c>
      <c r="U19" s="28">
        <f t="shared" si="3"/>
        <v>-37.364369847991277</v>
      </c>
      <c r="V19" s="34">
        <f t="shared" si="4"/>
        <v>-28.141687249825498</v>
      </c>
    </row>
    <row r="20" spans="1:22" ht="15" x14ac:dyDescent="0.2">
      <c r="A20" s="32" t="s">
        <v>9</v>
      </c>
      <c r="B20" s="9" t="s">
        <v>32</v>
      </c>
      <c r="C20" s="9" t="s">
        <v>30</v>
      </c>
      <c r="D20" s="9" t="s">
        <v>71</v>
      </c>
      <c r="E20" s="9" t="s">
        <v>72</v>
      </c>
      <c r="F20" s="9" t="s">
        <v>51</v>
      </c>
      <c r="G20" s="9" t="s">
        <v>51</v>
      </c>
      <c r="H20" s="16" t="s">
        <v>73</v>
      </c>
      <c r="I20" s="38">
        <v>3609.537597</v>
      </c>
      <c r="J20" s="36">
        <v>50.865414000000001</v>
      </c>
      <c r="K20" s="37">
        <v>3660.4030109999999</v>
      </c>
      <c r="L20" s="36">
        <v>10736.276524000001</v>
      </c>
      <c r="M20" s="36">
        <v>151.035462</v>
      </c>
      <c r="N20" s="39">
        <v>10887.311986000001</v>
      </c>
      <c r="O20" s="38">
        <v>3806.5085100000001</v>
      </c>
      <c r="P20" s="36">
        <v>83.155545000000004</v>
      </c>
      <c r="Q20" s="37">
        <v>3889.6640550000002</v>
      </c>
      <c r="R20" s="36">
        <v>12380.718500000001</v>
      </c>
      <c r="S20" s="36">
        <v>250.36346</v>
      </c>
      <c r="T20" s="39">
        <v>12631.08196</v>
      </c>
      <c r="U20" s="28">
        <f t="shared" si="3"/>
        <v>-5.8941091250617088</v>
      </c>
      <c r="V20" s="34">
        <f t="shared" si="4"/>
        <v>-13.805388798221363</v>
      </c>
    </row>
    <row r="21" spans="1:22" ht="15" x14ac:dyDescent="0.2">
      <c r="A21" s="32" t="s">
        <v>9</v>
      </c>
      <c r="B21" s="9" t="s">
        <v>32</v>
      </c>
      <c r="C21" s="9" t="s">
        <v>30</v>
      </c>
      <c r="D21" s="9" t="s">
        <v>74</v>
      </c>
      <c r="E21" s="9" t="s">
        <v>75</v>
      </c>
      <c r="F21" s="9" t="s">
        <v>20</v>
      </c>
      <c r="G21" s="9" t="s">
        <v>92</v>
      </c>
      <c r="H21" s="16" t="s">
        <v>123</v>
      </c>
      <c r="I21" s="38">
        <v>2673.848125</v>
      </c>
      <c r="J21" s="36">
        <v>0</v>
      </c>
      <c r="K21" s="37">
        <v>2673.848125</v>
      </c>
      <c r="L21" s="36">
        <v>8117.0768230000003</v>
      </c>
      <c r="M21" s="36">
        <v>0</v>
      </c>
      <c r="N21" s="39">
        <v>8117.0768230000003</v>
      </c>
      <c r="O21" s="38">
        <v>3815.1717370000001</v>
      </c>
      <c r="P21" s="36">
        <v>0</v>
      </c>
      <c r="Q21" s="37">
        <v>3815.1717370000001</v>
      </c>
      <c r="R21" s="36">
        <v>9252.9294900000004</v>
      </c>
      <c r="S21" s="36">
        <v>0</v>
      </c>
      <c r="T21" s="39">
        <v>9252.9294900000004</v>
      </c>
      <c r="U21" s="28">
        <f t="shared" ref="U21" si="5">+((K21/Q21)-1)*100</f>
        <v>-29.91539282311474</v>
      </c>
      <c r="V21" s="34">
        <f t="shared" ref="V21" si="6">+((N21/T21)-1)*100</f>
        <v>-12.27560058927889</v>
      </c>
    </row>
    <row r="22" spans="1:22" ht="15" x14ac:dyDescent="0.2">
      <c r="A22" s="32" t="s">
        <v>9</v>
      </c>
      <c r="B22" s="9" t="s">
        <v>32</v>
      </c>
      <c r="C22" s="9" t="s">
        <v>30</v>
      </c>
      <c r="D22" s="9" t="s">
        <v>76</v>
      </c>
      <c r="E22" s="9" t="s">
        <v>77</v>
      </c>
      <c r="F22" s="9" t="s">
        <v>36</v>
      </c>
      <c r="G22" s="9" t="s">
        <v>78</v>
      </c>
      <c r="H22" s="16" t="s">
        <v>79</v>
      </c>
      <c r="I22" s="38">
        <v>0</v>
      </c>
      <c r="J22" s="36">
        <v>0</v>
      </c>
      <c r="K22" s="37">
        <v>0</v>
      </c>
      <c r="L22" s="36">
        <v>0</v>
      </c>
      <c r="M22" s="36">
        <v>0</v>
      </c>
      <c r="N22" s="39">
        <v>0</v>
      </c>
      <c r="O22" s="38">
        <v>10.479893000000001</v>
      </c>
      <c r="P22" s="36">
        <v>1.635653</v>
      </c>
      <c r="Q22" s="37">
        <v>12.115546</v>
      </c>
      <c r="R22" s="36">
        <v>268.38379300000003</v>
      </c>
      <c r="S22" s="36">
        <v>9.8297729999999994</v>
      </c>
      <c r="T22" s="39">
        <v>278.21356600000001</v>
      </c>
      <c r="U22" s="27" t="s">
        <v>17</v>
      </c>
      <c r="V22" s="33" t="s">
        <v>17</v>
      </c>
    </row>
    <row r="23" spans="1:22" ht="15" x14ac:dyDescent="0.2">
      <c r="A23" s="32" t="s">
        <v>9</v>
      </c>
      <c r="B23" s="9" t="s">
        <v>32</v>
      </c>
      <c r="C23" s="9" t="s">
        <v>30</v>
      </c>
      <c r="D23" s="9" t="s">
        <v>80</v>
      </c>
      <c r="E23" s="9" t="s">
        <v>197</v>
      </c>
      <c r="F23" s="9" t="s">
        <v>81</v>
      </c>
      <c r="G23" s="9" t="s">
        <v>82</v>
      </c>
      <c r="H23" s="16" t="s">
        <v>83</v>
      </c>
      <c r="I23" s="38">
        <v>17366.874</v>
      </c>
      <c r="J23" s="36">
        <v>612.60419999999999</v>
      </c>
      <c r="K23" s="37">
        <v>17979.478200000001</v>
      </c>
      <c r="L23" s="36">
        <v>40722.177900000002</v>
      </c>
      <c r="M23" s="36">
        <v>1618.1178</v>
      </c>
      <c r="N23" s="39">
        <v>42340.295700000002</v>
      </c>
      <c r="O23" s="38">
        <v>7204.4988000000003</v>
      </c>
      <c r="P23" s="36">
        <v>419.4984</v>
      </c>
      <c r="Q23" s="37">
        <v>7623.9971999999998</v>
      </c>
      <c r="R23" s="36">
        <v>24675.300200000001</v>
      </c>
      <c r="S23" s="36">
        <v>1148.6342</v>
      </c>
      <c r="T23" s="39">
        <v>25823.934399999998</v>
      </c>
      <c r="U23" s="27" t="s">
        <v>17</v>
      </c>
      <c r="V23" s="34">
        <f t="shared" si="4"/>
        <v>63.95757146904775</v>
      </c>
    </row>
    <row r="24" spans="1:22" ht="15" x14ac:dyDescent="0.2">
      <c r="A24" s="32" t="s">
        <v>9</v>
      </c>
      <c r="B24" s="9" t="s">
        <v>32</v>
      </c>
      <c r="C24" s="9" t="s">
        <v>30</v>
      </c>
      <c r="D24" s="9" t="s">
        <v>80</v>
      </c>
      <c r="E24" s="42" t="s">
        <v>155</v>
      </c>
      <c r="F24" s="9" t="s">
        <v>51</v>
      </c>
      <c r="G24" s="9" t="s">
        <v>51</v>
      </c>
      <c r="H24" s="16" t="s">
        <v>84</v>
      </c>
      <c r="I24" s="38">
        <v>4911.6284999999998</v>
      </c>
      <c r="J24" s="36">
        <v>97.924800000000005</v>
      </c>
      <c r="K24" s="37">
        <v>5009.5532999999996</v>
      </c>
      <c r="L24" s="36">
        <v>14272.7979</v>
      </c>
      <c r="M24" s="36">
        <v>288.33999999999997</v>
      </c>
      <c r="N24" s="39">
        <v>14561.1379</v>
      </c>
      <c r="O24" s="38">
        <v>6401.6679999999997</v>
      </c>
      <c r="P24" s="36">
        <v>110.069</v>
      </c>
      <c r="Q24" s="37">
        <v>6511.7370000000001</v>
      </c>
      <c r="R24" s="36">
        <v>18013.240900000001</v>
      </c>
      <c r="S24" s="36">
        <v>289.89729999999997</v>
      </c>
      <c r="T24" s="39">
        <v>18303.138200000001</v>
      </c>
      <c r="U24" s="28">
        <f t="shared" si="3"/>
        <v>-23.068863192724166</v>
      </c>
      <c r="V24" s="34">
        <f t="shared" si="4"/>
        <v>-20.444583104333446</v>
      </c>
    </row>
    <row r="25" spans="1:22" ht="15" x14ac:dyDescent="0.2">
      <c r="A25" s="32" t="s">
        <v>9</v>
      </c>
      <c r="B25" s="9" t="s">
        <v>32</v>
      </c>
      <c r="C25" s="9" t="s">
        <v>30</v>
      </c>
      <c r="D25" s="9" t="s">
        <v>183</v>
      </c>
      <c r="E25" s="9" t="s">
        <v>141</v>
      </c>
      <c r="F25" s="9" t="s">
        <v>142</v>
      </c>
      <c r="G25" s="9" t="s">
        <v>143</v>
      </c>
      <c r="H25" s="16" t="s">
        <v>141</v>
      </c>
      <c r="I25" s="38">
        <v>540.21774200000004</v>
      </c>
      <c r="J25" s="36">
        <v>36.882162000000001</v>
      </c>
      <c r="K25" s="37">
        <v>577.09990400000004</v>
      </c>
      <c r="L25" s="36">
        <v>1588.9742080000001</v>
      </c>
      <c r="M25" s="36">
        <v>158.314369</v>
      </c>
      <c r="N25" s="39">
        <v>1747.288577</v>
      </c>
      <c r="O25" s="38">
        <v>478.36206399999998</v>
      </c>
      <c r="P25" s="36">
        <v>25.106445999999998</v>
      </c>
      <c r="Q25" s="37">
        <v>503.46850999999998</v>
      </c>
      <c r="R25" s="36">
        <v>1614.563893</v>
      </c>
      <c r="S25" s="36">
        <v>103.46547200000001</v>
      </c>
      <c r="T25" s="39">
        <v>1718.0293650000001</v>
      </c>
      <c r="U25" s="28">
        <f t="shared" ref="U25" si="7">+((K25/Q25)-1)*100</f>
        <v>14.624826088924614</v>
      </c>
      <c r="V25" s="34">
        <f t="shared" ref="V25" si="8">+((N25/T25)-1)*100</f>
        <v>1.7030682126903063</v>
      </c>
    </row>
    <row r="26" spans="1:22" ht="15" x14ac:dyDescent="0.2">
      <c r="A26" s="32" t="s">
        <v>9</v>
      </c>
      <c r="B26" s="9" t="s">
        <v>32</v>
      </c>
      <c r="C26" s="9" t="s">
        <v>30</v>
      </c>
      <c r="D26" s="9" t="s">
        <v>183</v>
      </c>
      <c r="E26" s="9" t="s">
        <v>140</v>
      </c>
      <c r="F26" s="9" t="s">
        <v>51</v>
      </c>
      <c r="G26" s="9" t="s">
        <v>51</v>
      </c>
      <c r="H26" s="16" t="s">
        <v>118</v>
      </c>
      <c r="I26" s="38">
        <v>0</v>
      </c>
      <c r="J26" s="36">
        <v>0</v>
      </c>
      <c r="K26" s="37">
        <v>0</v>
      </c>
      <c r="L26" s="36">
        <v>0</v>
      </c>
      <c r="M26" s="36">
        <v>0</v>
      </c>
      <c r="N26" s="39">
        <v>0</v>
      </c>
      <c r="O26" s="38">
        <v>0</v>
      </c>
      <c r="P26" s="36">
        <v>0</v>
      </c>
      <c r="Q26" s="37">
        <v>0</v>
      </c>
      <c r="R26" s="36">
        <v>997.93033100000002</v>
      </c>
      <c r="S26" s="36">
        <v>127.557001</v>
      </c>
      <c r="T26" s="39">
        <v>1125.4873319999999</v>
      </c>
      <c r="U26" s="27" t="s">
        <v>17</v>
      </c>
      <c r="V26" s="33" t="s">
        <v>17</v>
      </c>
    </row>
    <row r="27" spans="1:22" ht="15" x14ac:dyDescent="0.2">
      <c r="A27" s="32" t="s">
        <v>9</v>
      </c>
      <c r="B27" s="9" t="s">
        <v>32</v>
      </c>
      <c r="C27" s="9" t="s">
        <v>30</v>
      </c>
      <c r="D27" s="9" t="s">
        <v>85</v>
      </c>
      <c r="E27" s="9" t="s">
        <v>198</v>
      </c>
      <c r="F27" s="9" t="s">
        <v>39</v>
      </c>
      <c r="G27" s="9" t="s">
        <v>86</v>
      </c>
      <c r="H27" s="16" t="s">
        <v>87</v>
      </c>
      <c r="I27" s="38">
        <v>1873.6424099999999</v>
      </c>
      <c r="J27" s="36">
        <v>97.600740000000002</v>
      </c>
      <c r="K27" s="37">
        <v>1971.24315</v>
      </c>
      <c r="L27" s="36">
        <v>5764.2140300000001</v>
      </c>
      <c r="M27" s="36">
        <v>254.42685</v>
      </c>
      <c r="N27" s="39">
        <v>6018.6408799999999</v>
      </c>
      <c r="O27" s="38">
        <v>1553.3302799999999</v>
      </c>
      <c r="P27" s="36">
        <v>124.39288999999999</v>
      </c>
      <c r="Q27" s="37">
        <v>1677.72317</v>
      </c>
      <c r="R27" s="36">
        <v>5008.5612199999996</v>
      </c>
      <c r="S27" s="36">
        <v>363.16764000000001</v>
      </c>
      <c r="T27" s="39">
        <v>5371.7288600000002</v>
      </c>
      <c r="U27" s="28">
        <f t="shared" si="3"/>
        <v>17.495137770553647</v>
      </c>
      <c r="V27" s="34">
        <f t="shared" si="4"/>
        <v>12.04290158457475</v>
      </c>
    </row>
    <row r="28" spans="1:22" ht="15" x14ac:dyDescent="0.2">
      <c r="A28" s="32" t="s">
        <v>9</v>
      </c>
      <c r="B28" s="9" t="s">
        <v>32</v>
      </c>
      <c r="C28" s="9" t="s">
        <v>30</v>
      </c>
      <c r="D28" s="9" t="s">
        <v>167</v>
      </c>
      <c r="E28" s="9" t="s">
        <v>88</v>
      </c>
      <c r="F28" s="9" t="s">
        <v>57</v>
      </c>
      <c r="G28" s="9" t="s">
        <v>89</v>
      </c>
      <c r="H28" s="16" t="s">
        <v>90</v>
      </c>
      <c r="I28" s="38">
        <v>2011.101048</v>
      </c>
      <c r="J28" s="36">
        <v>11.206766999999999</v>
      </c>
      <c r="K28" s="37">
        <v>2022.3078149999999</v>
      </c>
      <c r="L28" s="36">
        <v>5782.3321679999999</v>
      </c>
      <c r="M28" s="36">
        <v>30.584130999999999</v>
      </c>
      <c r="N28" s="39">
        <v>5812.9162990000004</v>
      </c>
      <c r="O28" s="38">
        <v>1373.987241</v>
      </c>
      <c r="P28" s="36">
        <v>2.8818820000000001</v>
      </c>
      <c r="Q28" s="37">
        <v>1376.8691229999999</v>
      </c>
      <c r="R28" s="36">
        <v>4530.5210569999999</v>
      </c>
      <c r="S28" s="36">
        <v>12.447196</v>
      </c>
      <c r="T28" s="39">
        <v>4542.968253</v>
      </c>
      <c r="U28" s="28">
        <f t="shared" si="3"/>
        <v>46.877272590272192</v>
      </c>
      <c r="V28" s="34">
        <f t="shared" si="4"/>
        <v>27.954147492916693</v>
      </c>
    </row>
    <row r="29" spans="1:22" ht="15" x14ac:dyDescent="0.2">
      <c r="A29" s="32" t="s">
        <v>9</v>
      </c>
      <c r="B29" s="9" t="s">
        <v>32</v>
      </c>
      <c r="C29" s="9" t="s">
        <v>30</v>
      </c>
      <c r="D29" s="9" t="s">
        <v>167</v>
      </c>
      <c r="E29" s="9" t="s">
        <v>159</v>
      </c>
      <c r="F29" s="9" t="s">
        <v>57</v>
      </c>
      <c r="G29" s="9" t="s">
        <v>89</v>
      </c>
      <c r="H29" s="16" t="s">
        <v>160</v>
      </c>
      <c r="I29" s="38">
        <v>1605.7544760000001</v>
      </c>
      <c r="J29" s="36">
        <v>6.5585519999999997</v>
      </c>
      <c r="K29" s="37">
        <v>1612.313028</v>
      </c>
      <c r="L29" s="36">
        <v>4283.9946980000004</v>
      </c>
      <c r="M29" s="36">
        <v>18.799216000000001</v>
      </c>
      <c r="N29" s="39">
        <v>4302.7939139999999</v>
      </c>
      <c r="O29" s="38">
        <v>895.47499800000003</v>
      </c>
      <c r="P29" s="36">
        <v>1.7082630000000001</v>
      </c>
      <c r="Q29" s="37">
        <v>897.18326100000002</v>
      </c>
      <c r="R29" s="36">
        <v>2438.2511239999999</v>
      </c>
      <c r="S29" s="36">
        <v>5.6222539999999999</v>
      </c>
      <c r="T29" s="39">
        <v>2443.8733779999998</v>
      </c>
      <c r="U29" s="28">
        <f t="shared" ref="U29" si="9">+((K29/Q29)-1)*100</f>
        <v>79.708326947932221</v>
      </c>
      <c r="V29" s="34">
        <f t="shared" ref="V29" si="10">+((N29/T29)-1)*100</f>
        <v>76.064519247772594</v>
      </c>
    </row>
    <row r="30" spans="1:22" ht="15" x14ac:dyDescent="0.2">
      <c r="A30" s="32" t="s">
        <v>9</v>
      </c>
      <c r="B30" s="9" t="s">
        <v>32</v>
      </c>
      <c r="C30" s="9" t="s">
        <v>30</v>
      </c>
      <c r="D30" s="9" t="s">
        <v>167</v>
      </c>
      <c r="E30" s="9" t="s">
        <v>156</v>
      </c>
      <c r="F30" s="9" t="s">
        <v>57</v>
      </c>
      <c r="G30" s="9" t="s">
        <v>157</v>
      </c>
      <c r="H30" s="16" t="s">
        <v>158</v>
      </c>
      <c r="I30" s="38">
        <v>0</v>
      </c>
      <c r="J30" s="36">
        <v>0</v>
      </c>
      <c r="K30" s="37">
        <v>0</v>
      </c>
      <c r="L30" s="36">
        <v>0</v>
      </c>
      <c r="M30" s="36">
        <v>0</v>
      </c>
      <c r="N30" s="39">
        <v>0</v>
      </c>
      <c r="O30" s="38">
        <v>247.858677</v>
      </c>
      <c r="P30" s="36">
        <v>0.66034400000000004</v>
      </c>
      <c r="Q30" s="37">
        <v>248.51902100000001</v>
      </c>
      <c r="R30" s="36">
        <v>733.51844900000003</v>
      </c>
      <c r="S30" s="36">
        <v>1.6031439999999999</v>
      </c>
      <c r="T30" s="39">
        <v>735.12159299999996</v>
      </c>
      <c r="U30" s="27" t="s">
        <v>17</v>
      </c>
      <c r="V30" s="33" t="s">
        <v>17</v>
      </c>
    </row>
    <row r="31" spans="1:22" ht="15" x14ac:dyDescent="0.2">
      <c r="A31" s="32" t="s">
        <v>9</v>
      </c>
      <c r="B31" s="9" t="s">
        <v>32</v>
      </c>
      <c r="C31" s="9" t="s">
        <v>30</v>
      </c>
      <c r="D31" s="9" t="s">
        <v>94</v>
      </c>
      <c r="E31" s="9" t="s">
        <v>95</v>
      </c>
      <c r="F31" s="9" t="s">
        <v>20</v>
      </c>
      <c r="G31" s="9" t="s">
        <v>96</v>
      </c>
      <c r="H31" s="16" t="s">
        <v>97</v>
      </c>
      <c r="I31" s="38">
        <v>502.34496300000001</v>
      </c>
      <c r="J31" s="36">
        <v>17.909535999999999</v>
      </c>
      <c r="K31" s="37">
        <v>520.25449900000001</v>
      </c>
      <c r="L31" s="36">
        <v>1746.0691919999999</v>
      </c>
      <c r="M31" s="36">
        <v>56.170416000000003</v>
      </c>
      <c r="N31" s="39">
        <v>1802.2396080000001</v>
      </c>
      <c r="O31" s="38">
        <v>433.26762500000001</v>
      </c>
      <c r="P31" s="36">
        <v>10.572267999999999</v>
      </c>
      <c r="Q31" s="37">
        <v>443.83989300000002</v>
      </c>
      <c r="R31" s="36">
        <v>1466.2064459999999</v>
      </c>
      <c r="S31" s="36">
        <v>39.063544</v>
      </c>
      <c r="T31" s="39">
        <v>1505.26999</v>
      </c>
      <c r="U31" s="28">
        <f t="shared" si="3"/>
        <v>17.21670521401284</v>
      </c>
      <c r="V31" s="34">
        <f t="shared" si="4"/>
        <v>19.728661301485207</v>
      </c>
    </row>
    <row r="32" spans="1:22" ht="15" x14ac:dyDescent="0.2">
      <c r="A32" s="32" t="s">
        <v>9</v>
      </c>
      <c r="B32" s="9" t="s">
        <v>32</v>
      </c>
      <c r="C32" s="9" t="s">
        <v>30</v>
      </c>
      <c r="D32" s="9" t="s">
        <v>98</v>
      </c>
      <c r="E32" s="9" t="s">
        <v>99</v>
      </c>
      <c r="F32" s="9" t="s">
        <v>36</v>
      </c>
      <c r="G32" s="9" t="s">
        <v>100</v>
      </c>
      <c r="H32" s="16" t="s">
        <v>101</v>
      </c>
      <c r="I32" s="38">
        <v>1725.837</v>
      </c>
      <c r="J32" s="36">
        <v>17.383199999999999</v>
      </c>
      <c r="K32" s="37">
        <v>1743.2202</v>
      </c>
      <c r="L32" s="36">
        <v>4299.317</v>
      </c>
      <c r="M32" s="36">
        <v>61.540799999999997</v>
      </c>
      <c r="N32" s="39">
        <v>4360.8577999999998</v>
      </c>
      <c r="O32" s="38">
        <v>1370.04</v>
      </c>
      <c r="P32" s="36">
        <v>18.418099999999999</v>
      </c>
      <c r="Q32" s="37">
        <v>1388.4581000000001</v>
      </c>
      <c r="R32" s="36">
        <v>3448.4340000000002</v>
      </c>
      <c r="S32" s="36">
        <v>47.066000000000003</v>
      </c>
      <c r="T32" s="39">
        <v>3495.5</v>
      </c>
      <c r="U32" s="28">
        <f t="shared" si="3"/>
        <v>25.550796239367955</v>
      </c>
      <c r="V32" s="34">
        <f t="shared" si="4"/>
        <v>24.756338149048762</v>
      </c>
    </row>
    <row r="33" spans="1:22" ht="15" x14ac:dyDescent="0.2">
      <c r="A33" s="32" t="s">
        <v>9</v>
      </c>
      <c r="B33" s="9" t="s">
        <v>32</v>
      </c>
      <c r="C33" s="9" t="s">
        <v>30</v>
      </c>
      <c r="D33" s="9" t="s">
        <v>98</v>
      </c>
      <c r="E33" s="42" t="s">
        <v>104</v>
      </c>
      <c r="F33" s="9" t="s">
        <v>36</v>
      </c>
      <c r="G33" s="9" t="s">
        <v>100</v>
      </c>
      <c r="H33" s="16" t="s">
        <v>103</v>
      </c>
      <c r="I33" s="38">
        <v>1510.287</v>
      </c>
      <c r="J33" s="36">
        <v>51.655299999999997</v>
      </c>
      <c r="K33" s="37">
        <v>1561.9422999999999</v>
      </c>
      <c r="L33" s="36">
        <v>4088.8780000000002</v>
      </c>
      <c r="M33" s="36">
        <v>173.4693</v>
      </c>
      <c r="N33" s="39">
        <v>4262.3473000000004</v>
      </c>
      <c r="O33" s="38">
        <v>1436.19</v>
      </c>
      <c r="P33" s="36">
        <v>76.673299999999998</v>
      </c>
      <c r="Q33" s="37">
        <v>1512.8633</v>
      </c>
      <c r="R33" s="36">
        <v>3876.56</v>
      </c>
      <c r="S33" s="36">
        <v>200.55090000000001</v>
      </c>
      <c r="T33" s="39">
        <v>4077.1109000000001</v>
      </c>
      <c r="U33" s="28">
        <f t="shared" si="3"/>
        <v>3.2441133313234616</v>
      </c>
      <c r="V33" s="34">
        <f t="shared" si="4"/>
        <v>4.5433250294957706</v>
      </c>
    </row>
    <row r="34" spans="1:22" ht="15" x14ac:dyDescent="0.2">
      <c r="A34" s="32" t="s">
        <v>9</v>
      </c>
      <c r="B34" s="9" t="s">
        <v>32</v>
      </c>
      <c r="C34" s="9" t="s">
        <v>30</v>
      </c>
      <c r="D34" s="9" t="s">
        <v>98</v>
      </c>
      <c r="E34" s="9" t="s">
        <v>102</v>
      </c>
      <c r="F34" s="9" t="s">
        <v>36</v>
      </c>
      <c r="G34" s="9" t="s">
        <v>100</v>
      </c>
      <c r="H34" s="16" t="s">
        <v>103</v>
      </c>
      <c r="I34" s="38">
        <v>297.459</v>
      </c>
      <c r="J34" s="36">
        <v>10.208</v>
      </c>
      <c r="K34" s="37">
        <v>307.66699999999997</v>
      </c>
      <c r="L34" s="36">
        <v>1272.6610000000001</v>
      </c>
      <c r="M34" s="36">
        <v>58.628599999999999</v>
      </c>
      <c r="N34" s="39">
        <v>1331.2896000000001</v>
      </c>
      <c r="O34" s="38">
        <v>207.27</v>
      </c>
      <c r="P34" s="36">
        <v>11.0662</v>
      </c>
      <c r="Q34" s="37">
        <v>218.33619999999999</v>
      </c>
      <c r="R34" s="36">
        <v>561.09799999999996</v>
      </c>
      <c r="S34" s="36">
        <v>27.041899999999998</v>
      </c>
      <c r="T34" s="39">
        <v>588.13990000000001</v>
      </c>
      <c r="U34" s="28">
        <f t="shared" si="3"/>
        <v>40.91433303318459</v>
      </c>
      <c r="V34" s="33" t="s">
        <v>17</v>
      </c>
    </row>
    <row r="35" spans="1:22" ht="15" x14ac:dyDescent="0.2">
      <c r="A35" s="32" t="s">
        <v>9</v>
      </c>
      <c r="B35" s="9" t="s">
        <v>32</v>
      </c>
      <c r="C35" s="9" t="s">
        <v>30</v>
      </c>
      <c r="D35" s="9" t="s">
        <v>105</v>
      </c>
      <c r="E35" s="42" t="s">
        <v>106</v>
      </c>
      <c r="F35" s="9" t="s">
        <v>107</v>
      </c>
      <c r="G35" s="9" t="s">
        <v>108</v>
      </c>
      <c r="H35" s="16" t="s">
        <v>109</v>
      </c>
      <c r="I35" s="38">
        <v>166.91290000000001</v>
      </c>
      <c r="J35" s="36">
        <v>39.7286</v>
      </c>
      <c r="K35" s="37">
        <v>206.64150000000001</v>
      </c>
      <c r="L35" s="36">
        <v>487.669355</v>
      </c>
      <c r="M35" s="36">
        <v>114.833753</v>
      </c>
      <c r="N35" s="39">
        <v>602.50310899999999</v>
      </c>
      <c r="O35" s="38">
        <v>159.50596200000001</v>
      </c>
      <c r="P35" s="36">
        <v>45.175319999999999</v>
      </c>
      <c r="Q35" s="37">
        <v>204.68128200000001</v>
      </c>
      <c r="R35" s="36">
        <v>555.94266800000003</v>
      </c>
      <c r="S35" s="36">
        <v>136.06834499999999</v>
      </c>
      <c r="T35" s="39">
        <v>692.01101400000005</v>
      </c>
      <c r="U35" s="28">
        <f t="shared" si="3"/>
        <v>0.95769284853315373</v>
      </c>
      <c r="V35" s="34">
        <f t="shared" si="4"/>
        <v>-12.934462485303744</v>
      </c>
    </row>
    <row r="36" spans="1:22" ht="15" x14ac:dyDescent="0.2">
      <c r="A36" s="32" t="s">
        <v>9</v>
      </c>
      <c r="B36" s="9" t="s">
        <v>32</v>
      </c>
      <c r="C36" s="9" t="s">
        <v>33</v>
      </c>
      <c r="D36" s="9" t="s">
        <v>189</v>
      </c>
      <c r="E36" s="9" t="s">
        <v>190</v>
      </c>
      <c r="F36" s="9" t="s">
        <v>36</v>
      </c>
      <c r="G36" s="9" t="s">
        <v>191</v>
      </c>
      <c r="H36" s="16" t="s">
        <v>192</v>
      </c>
      <c r="I36" s="38">
        <v>0</v>
      </c>
      <c r="J36" s="36">
        <v>0</v>
      </c>
      <c r="K36" s="37">
        <v>0</v>
      </c>
      <c r="L36" s="36">
        <v>30.74</v>
      </c>
      <c r="M36" s="36">
        <v>1.8975</v>
      </c>
      <c r="N36" s="39">
        <v>32.637500000000003</v>
      </c>
      <c r="O36" s="38">
        <v>18.559999999999999</v>
      </c>
      <c r="P36" s="36">
        <v>1.1499999999999999</v>
      </c>
      <c r="Q36" s="37">
        <v>19.71</v>
      </c>
      <c r="R36" s="36">
        <v>56.26</v>
      </c>
      <c r="S36" s="36">
        <v>3.45</v>
      </c>
      <c r="T36" s="39">
        <v>59.71</v>
      </c>
      <c r="U36" s="27" t="s">
        <v>17</v>
      </c>
      <c r="V36" s="34">
        <f t="shared" ref="V36" si="11">+((N36/T36)-1)*100</f>
        <v>-45.339976553341145</v>
      </c>
    </row>
    <row r="37" spans="1:22" ht="15" x14ac:dyDescent="0.2">
      <c r="A37" s="32" t="s">
        <v>9</v>
      </c>
      <c r="B37" s="9" t="s">
        <v>32</v>
      </c>
      <c r="C37" s="9" t="s">
        <v>30</v>
      </c>
      <c r="D37" s="9" t="s">
        <v>210</v>
      </c>
      <c r="E37" s="9" t="s">
        <v>110</v>
      </c>
      <c r="F37" s="9" t="s">
        <v>42</v>
      </c>
      <c r="G37" s="9" t="s">
        <v>43</v>
      </c>
      <c r="H37" s="16" t="s">
        <v>43</v>
      </c>
      <c r="I37" s="38">
        <v>0</v>
      </c>
      <c r="J37" s="36">
        <v>35.616349999999997</v>
      </c>
      <c r="K37" s="37">
        <v>35.616349999999997</v>
      </c>
      <c r="L37" s="36">
        <v>0</v>
      </c>
      <c r="M37" s="36">
        <v>137.90252899999999</v>
      </c>
      <c r="N37" s="39">
        <v>137.90252899999999</v>
      </c>
      <c r="O37" s="38">
        <v>0</v>
      </c>
      <c r="P37" s="36">
        <v>94.458618999999999</v>
      </c>
      <c r="Q37" s="37">
        <v>94.458618999999999</v>
      </c>
      <c r="R37" s="36">
        <v>0</v>
      </c>
      <c r="S37" s="36">
        <v>356.997908</v>
      </c>
      <c r="T37" s="39">
        <v>356.997908</v>
      </c>
      <c r="U37" s="28">
        <f t="shared" si="3"/>
        <v>-62.294229603335616</v>
      </c>
      <c r="V37" s="34">
        <f t="shared" si="4"/>
        <v>-61.371614256070096</v>
      </c>
    </row>
    <row r="38" spans="1:22" ht="15" x14ac:dyDescent="0.2">
      <c r="A38" s="32" t="s">
        <v>9</v>
      </c>
      <c r="B38" s="9" t="s">
        <v>32</v>
      </c>
      <c r="C38" s="9" t="s">
        <v>33</v>
      </c>
      <c r="D38" s="9" t="s">
        <v>111</v>
      </c>
      <c r="E38" s="9" t="s">
        <v>112</v>
      </c>
      <c r="F38" s="9" t="s">
        <v>36</v>
      </c>
      <c r="G38" s="9" t="s">
        <v>78</v>
      </c>
      <c r="H38" s="16" t="s">
        <v>113</v>
      </c>
      <c r="I38" s="38">
        <v>32.376207999999998</v>
      </c>
      <c r="J38" s="36">
        <v>4.5026669999999998</v>
      </c>
      <c r="K38" s="37">
        <v>36.878875000000001</v>
      </c>
      <c r="L38" s="36">
        <v>545.18482500000005</v>
      </c>
      <c r="M38" s="36">
        <v>60.079315999999999</v>
      </c>
      <c r="N38" s="39">
        <v>605.264141</v>
      </c>
      <c r="O38" s="38">
        <v>133.800308</v>
      </c>
      <c r="P38" s="36">
        <v>22.638226</v>
      </c>
      <c r="Q38" s="37">
        <v>156.438534</v>
      </c>
      <c r="R38" s="36">
        <v>385.654876</v>
      </c>
      <c r="S38" s="36">
        <v>71.864784</v>
      </c>
      <c r="T38" s="39">
        <v>457.51965999999999</v>
      </c>
      <c r="U38" s="28">
        <f t="shared" si="3"/>
        <v>-76.425964845720173</v>
      </c>
      <c r="V38" s="34">
        <f t="shared" si="4"/>
        <v>32.292487933742578</v>
      </c>
    </row>
    <row r="39" spans="1:22" ht="15" x14ac:dyDescent="0.2">
      <c r="A39" s="32" t="s">
        <v>9</v>
      </c>
      <c r="B39" s="9" t="s">
        <v>32</v>
      </c>
      <c r="C39" s="9" t="s">
        <v>30</v>
      </c>
      <c r="D39" s="9" t="s">
        <v>114</v>
      </c>
      <c r="E39" s="42" t="s">
        <v>115</v>
      </c>
      <c r="F39" s="9" t="s">
        <v>51</v>
      </c>
      <c r="G39" s="9" t="s">
        <v>51</v>
      </c>
      <c r="H39" s="16" t="s">
        <v>116</v>
      </c>
      <c r="I39" s="38">
        <v>1147.851345</v>
      </c>
      <c r="J39" s="36">
        <v>68.099947999999998</v>
      </c>
      <c r="K39" s="37">
        <v>1215.9512930000001</v>
      </c>
      <c r="L39" s="36">
        <v>3324.4039859999998</v>
      </c>
      <c r="M39" s="36">
        <v>187.123266</v>
      </c>
      <c r="N39" s="39">
        <v>3511.5272519999999</v>
      </c>
      <c r="O39" s="38">
        <v>6350.3122919999996</v>
      </c>
      <c r="P39" s="36">
        <v>419.43695600000001</v>
      </c>
      <c r="Q39" s="37">
        <v>6769.7492480000001</v>
      </c>
      <c r="R39" s="36">
        <v>14852.773289999999</v>
      </c>
      <c r="S39" s="36">
        <v>1182.8675089999999</v>
      </c>
      <c r="T39" s="39">
        <v>16035.640799000001</v>
      </c>
      <c r="U39" s="28">
        <f t="shared" si="3"/>
        <v>-82.038458908072101</v>
      </c>
      <c r="V39" s="34">
        <f t="shared" si="4"/>
        <v>-78.101734155712805</v>
      </c>
    </row>
    <row r="40" spans="1:22" ht="15" x14ac:dyDescent="0.2">
      <c r="A40" s="32" t="s">
        <v>9</v>
      </c>
      <c r="B40" s="9" t="s">
        <v>32</v>
      </c>
      <c r="C40" s="9" t="s">
        <v>30</v>
      </c>
      <c r="D40" s="9" t="s">
        <v>117</v>
      </c>
      <c r="E40" s="42" t="s">
        <v>119</v>
      </c>
      <c r="F40" s="9" t="s">
        <v>51</v>
      </c>
      <c r="G40" s="9" t="s">
        <v>51</v>
      </c>
      <c r="H40" s="16" t="s">
        <v>118</v>
      </c>
      <c r="I40" s="38">
        <v>7942.1182849999996</v>
      </c>
      <c r="J40" s="36">
        <v>212.87477699999999</v>
      </c>
      <c r="K40" s="37">
        <v>8154.9930619999996</v>
      </c>
      <c r="L40" s="36">
        <v>21559.971893999998</v>
      </c>
      <c r="M40" s="36">
        <v>624.33611800000006</v>
      </c>
      <c r="N40" s="39">
        <v>22184.308012000001</v>
      </c>
      <c r="O40" s="38">
        <v>8036.1534519999996</v>
      </c>
      <c r="P40" s="36">
        <v>176.99443299999999</v>
      </c>
      <c r="Q40" s="37">
        <v>8213.1478850000003</v>
      </c>
      <c r="R40" s="36">
        <v>24024.806838</v>
      </c>
      <c r="S40" s="36">
        <v>479.40300200000001</v>
      </c>
      <c r="T40" s="39">
        <v>24504.20984</v>
      </c>
      <c r="U40" s="28">
        <f t="shared" si="3"/>
        <v>-0.70806983892510722</v>
      </c>
      <c r="V40" s="34">
        <f t="shared" si="4"/>
        <v>-9.467360274613112</v>
      </c>
    </row>
    <row r="41" spans="1:22" ht="15" x14ac:dyDescent="0.2">
      <c r="A41" s="32" t="s">
        <v>9</v>
      </c>
      <c r="B41" s="9" t="s">
        <v>32</v>
      </c>
      <c r="C41" s="9" t="s">
        <v>30</v>
      </c>
      <c r="D41" s="9" t="s">
        <v>120</v>
      </c>
      <c r="E41" s="42" t="s">
        <v>199</v>
      </c>
      <c r="F41" s="9" t="s">
        <v>20</v>
      </c>
      <c r="G41" s="9" t="s">
        <v>121</v>
      </c>
      <c r="H41" s="16" t="s">
        <v>121</v>
      </c>
      <c r="I41" s="38">
        <v>6225.2502000000004</v>
      </c>
      <c r="J41" s="36">
        <v>69.250500000000002</v>
      </c>
      <c r="K41" s="37">
        <v>6294.5006999999996</v>
      </c>
      <c r="L41" s="36">
        <v>20266.7732</v>
      </c>
      <c r="M41" s="36">
        <v>284.26549999999997</v>
      </c>
      <c r="N41" s="39">
        <v>20551.038700000001</v>
      </c>
      <c r="O41" s="38">
        <v>6060.5407999999998</v>
      </c>
      <c r="P41" s="36">
        <v>130.19820000000001</v>
      </c>
      <c r="Q41" s="37">
        <v>6190.7389999999996</v>
      </c>
      <c r="R41" s="36">
        <v>20214.213899999999</v>
      </c>
      <c r="S41" s="36">
        <v>310.84320000000002</v>
      </c>
      <c r="T41" s="39">
        <v>20525.057100000002</v>
      </c>
      <c r="U41" s="28">
        <f t="shared" si="3"/>
        <v>1.6760793824452946</v>
      </c>
      <c r="V41" s="34">
        <f t="shared" si="4"/>
        <v>0.12658478791758299</v>
      </c>
    </row>
    <row r="42" spans="1:22" ht="15" x14ac:dyDescent="0.2">
      <c r="A42" s="32" t="s">
        <v>9</v>
      </c>
      <c r="B42" s="9" t="s">
        <v>32</v>
      </c>
      <c r="C42" s="9" t="s">
        <v>30</v>
      </c>
      <c r="D42" s="9" t="s">
        <v>120</v>
      </c>
      <c r="E42" s="9" t="s">
        <v>122</v>
      </c>
      <c r="F42" s="9" t="s">
        <v>20</v>
      </c>
      <c r="G42" s="9" t="s">
        <v>92</v>
      </c>
      <c r="H42" s="16" t="s">
        <v>123</v>
      </c>
      <c r="I42" s="38">
        <v>2075.3438999999998</v>
      </c>
      <c r="J42" s="36">
        <v>183.03100000000001</v>
      </c>
      <c r="K42" s="37">
        <v>2258.3748999999998</v>
      </c>
      <c r="L42" s="36">
        <v>6007.7075000000004</v>
      </c>
      <c r="M42" s="36">
        <v>468.12470000000002</v>
      </c>
      <c r="N42" s="39">
        <v>6475.8321999999998</v>
      </c>
      <c r="O42" s="38">
        <v>1948.5108</v>
      </c>
      <c r="P42" s="36">
        <v>154.61410000000001</v>
      </c>
      <c r="Q42" s="37">
        <v>2103.1248999999998</v>
      </c>
      <c r="R42" s="36">
        <v>5535.0887000000002</v>
      </c>
      <c r="S42" s="36">
        <v>435.09500000000003</v>
      </c>
      <c r="T42" s="39">
        <v>5970.1836999999996</v>
      </c>
      <c r="U42" s="28">
        <f t="shared" si="3"/>
        <v>7.3818725649627437</v>
      </c>
      <c r="V42" s="34">
        <f t="shared" si="4"/>
        <v>8.4695635077359555</v>
      </c>
    </row>
    <row r="43" spans="1:22" ht="15" x14ac:dyDescent="0.2">
      <c r="A43" s="32" t="s">
        <v>9</v>
      </c>
      <c r="B43" s="9" t="s">
        <v>32</v>
      </c>
      <c r="C43" s="9" t="s">
        <v>30</v>
      </c>
      <c r="D43" s="9" t="s">
        <v>120</v>
      </c>
      <c r="E43" s="42" t="s">
        <v>124</v>
      </c>
      <c r="F43" s="9" t="s">
        <v>20</v>
      </c>
      <c r="G43" s="9" t="s">
        <v>92</v>
      </c>
      <c r="H43" s="16" t="s">
        <v>123</v>
      </c>
      <c r="I43" s="38">
        <v>86.127600000000001</v>
      </c>
      <c r="J43" s="36">
        <v>7.6219999999999999</v>
      </c>
      <c r="K43" s="37">
        <v>93.749600000000001</v>
      </c>
      <c r="L43" s="36">
        <v>241.79759999999999</v>
      </c>
      <c r="M43" s="36">
        <v>19.060500000000001</v>
      </c>
      <c r="N43" s="39">
        <v>260.85809999999998</v>
      </c>
      <c r="O43" s="38">
        <v>60.523200000000003</v>
      </c>
      <c r="P43" s="36">
        <v>4.7712000000000003</v>
      </c>
      <c r="Q43" s="37">
        <v>65.294399999999996</v>
      </c>
      <c r="R43" s="36">
        <v>171.51339999999999</v>
      </c>
      <c r="S43" s="36">
        <v>13.7326</v>
      </c>
      <c r="T43" s="39">
        <v>185.24600000000001</v>
      </c>
      <c r="U43" s="28">
        <f t="shared" ref="U43" si="12">+((K43/Q43)-1)*100</f>
        <v>43.579847582641086</v>
      </c>
      <c r="V43" s="34">
        <f t="shared" ref="V43" si="13">+((N43/T43)-1)*100</f>
        <v>40.817129654621411</v>
      </c>
    </row>
    <row r="44" spans="1:22" ht="15" x14ac:dyDescent="0.2">
      <c r="A44" s="32" t="s">
        <v>9</v>
      </c>
      <c r="B44" s="9" t="s">
        <v>32</v>
      </c>
      <c r="C44" s="9" t="s">
        <v>30</v>
      </c>
      <c r="D44" s="9" t="s">
        <v>175</v>
      </c>
      <c r="E44" s="9" t="s">
        <v>176</v>
      </c>
      <c r="F44" s="9" t="s">
        <v>36</v>
      </c>
      <c r="G44" s="9" t="s">
        <v>100</v>
      </c>
      <c r="H44" s="16" t="s">
        <v>148</v>
      </c>
      <c r="I44" s="38">
        <v>664.17869499999995</v>
      </c>
      <c r="J44" s="36">
        <v>48.443941000000002</v>
      </c>
      <c r="K44" s="37">
        <v>712.62263600000006</v>
      </c>
      <c r="L44" s="36">
        <v>1391.5647730000001</v>
      </c>
      <c r="M44" s="36">
        <v>109.39468599999999</v>
      </c>
      <c r="N44" s="39">
        <v>1500.9594589999999</v>
      </c>
      <c r="O44" s="38">
        <v>0</v>
      </c>
      <c r="P44" s="36">
        <v>0</v>
      </c>
      <c r="Q44" s="37">
        <v>0</v>
      </c>
      <c r="R44" s="36">
        <v>0</v>
      </c>
      <c r="S44" s="36">
        <v>0</v>
      </c>
      <c r="T44" s="39">
        <v>0</v>
      </c>
      <c r="U44" s="27" t="s">
        <v>17</v>
      </c>
      <c r="V44" s="33" t="s">
        <v>17</v>
      </c>
    </row>
    <row r="45" spans="1:22" ht="15" x14ac:dyDescent="0.2">
      <c r="A45" s="32" t="s">
        <v>9</v>
      </c>
      <c r="B45" s="9" t="s">
        <v>32</v>
      </c>
      <c r="C45" s="9" t="s">
        <v>30</v>
      </c>
      <c r="D45" s="9" t="s">
        <v>125</v>
      </c>
      <c r="E45" s="9" t="s">
        <v>126</v>
      </c>
      <c r="F45" s="9" t="s">
        <v>65</v>
      </c>
      <c r="G45" s="9" t="s">
        <v>127</v>
      </c>
      <c r="H45" s="16" t="s">
        <v>127</v>
      </c>
      <c r="I45" s="38">
        <v>865.30732</v>
      </c>
      <c r="J45" s="36">
        <v>56.155796000000002</v>
      </c>
      <c r="K45" s="37">
        <v>921.46311600000001</v>
      </c>
      <c r="L45" s="36">
        <v>2692.2751459999999</v>
      </c>
      <c r="M45" s="36">
        <v>193.72617099999999</v>
      </c>
      <c r="N45" s="39">
        <v>2886.0013159999999</v>
      </c>
      <c r="O45" s="38">
        <v>845.86756300000002</v>
      </c>
      <c r="P45" s="36">
        <v>48.252549000000002</v>
      </c>
      <c r="Q45" s="37">
        <v>894.12011199999995</v>
      </c>
      <c r="R45" s="36">
        <v>2413.386677</v>
      </c>
      <c r="S45" s="36">
        <v>137.07976099999999</v>
      </c>
      <c r="T45" s="39">
        <v>2550.4664389999998</v>
      </c>
      <c r="U45" s="28">
        <f t="shared" si="3"/>
        <v>3.0580907009057468</v>
      </c>
      <c r="V45" s="34">
        <f t="shared" si="4"/>
        <v>13.155824043368259</v>
      </c>
    </row>
    <row r="46" spans="1:22" ht="15" x14ac:dyDescent="0.2">
      <c r="A46" s="32" t="s">
        <v>9</v>
      </c>
      <c r="B46" s="9" t="s">
        <v>32</v>
      </c>
      <c r="C46" s="9" t="s">
        <v>30</v>
      </c>
      <c r="D46" s="9" t="s">
        <v>128</v>
      </c>
      <c r="E46" s="9" t="s">
        <v>129</v>
      </c>
      <c r="F46" s="9" t="s">
        <v>20</v>
      </c>
      <c r="G46" s="9" t="s">
        <v>130</v>
      </c>
      <c r="H46" s="16" t="s">
        <v>130</v>
      </c>
      <c r="I46" s="38">
        <v>1559.22381</v>
      </c>
      <c r="J46" s="36">
        <v>50.018996000000001</v>
      </c>
      <c r="K46" s="37">
        <v>1609.242806</v>
      </c>
      <c r="L46" s="36">
        <v>4450.7180699999999</v>
      </c>
      <c r="M46" s="36">
        <v>133.94274200000001</v>
      </c>
      <c r="N46" s="39">
        <v>4584.6608120000001</v>
      </c>
      <c r="O46" s="38">
        <v>1952.0636300000001</v>
      </c>
      <c r="P46" s="36">
        <v>31.904578999999998</v>
      </c>
      <c r="Q46" s="37">
        <v>1983.9682089999999</v>
      </c>
      <c r="R46" s="36">
        <v>5791.9887040000003</v>
      </c>
      <c r="S46" s="36">
        <v>90.557961000000006</v>
      </c>
      <c r="T46" s="39">
        <v>5882.5466649999998</v>
      </c>
      <c r="U46" s="28">
        <f t="shared" si="3"/>
        <v>-18.887671753010427</v>
      </c>
      <c r="V46" s="34">
        <f t="shared" si="4"/>
        <v>-22.063332888154829</v>
      </c>
    </row>
    <row r="47" spans="1:22" ht="15" x14ac:dyDescent="0.2">
      <c r="A47" s="32" t="s">
        <v>9</v>
      </c>
      <c r="B47" s="9" t="s">
        <v>32</v>
      </c>
      <c r="C47" s="9" t="s">
        <v>33</v>
      </c>
      <c r="D47" s="9" t="s">
        <v>132</v>
      </c>
      <c r="E47" s="9" t="s">
        <v>133</v>
      </c>
      <c r="F47" s="9" t="s">
        <v>36</v>
      </c>
      <c r="G47" s="9" t="s">
        <v>37</v>
      </c>
      <c r="H47" s="16" t="s">
        <v>38</v>
      </c>
      <c r="I47" s="38">
        <v>198.412668</v>
      </c>
      <c r="J47" s="36">
        <v>10.822842</v>
      </c>
      <c r="K47" s="37">
        <v>209.23551</v>
      </c>
      <c r="L47" s="36">
        <v>504.52625899999998</v>
      </c>
      <c r="M47" s="36">
        <v>37.71819</v>
      </c>
      <c r="N47" s="39">
        <v>542.24444900000003</v>
      </c>
      <c r="O47" s="38">
        <v>64.680000000000007</v>
      </c>
      <c r="P47" s="36">
        <v>3.7269999999999999</v>
      </c>
      <c r="Q47" s="37">
        <v>68.406999999999996</v>
      </c>
      <c r="R47" s="36">
        <v>434.317116</v>
      </c>
      <c r="S47" s="36">
        <v>28.830449999999999</v>
      </c>
      <c r="T47" s="39">
        <v>463.14756599999998</v>
      </c>
      <c r="U47" s="27" t="s">
        <v>17</v>
      </c>
      <c r="V47" s="34">
        <f t="shared" ref="V47:V66" si="14">+((N47/T47)-1)*100</f>
        <v>17.078116955925026</v>
      </c>
    </row>
    <row r="48" spans="1:22" ht="15" x14ac:dyDescent="0.2">
      <c r="A48" s="32" t="s">
        <v>9</v>
      </c>
      <c r="B48" s="9" t="s">
        <v>32</v>
      </c>
      <c r="C48" s="9" t="s">
        <v>33</v>
      </c>
      <c r="D48" s="9" t="s">
        <v>168</v>
      </c>
      <c r="E48" s="9" t="s">
        <v>169</v>
      </c>
      <c r="F48" s="9" t="s">
        <v>36</v>
      </c>
      <c r="G48" s="9" t="s">
        <v>78</v>
      </c>
      <c r="H48" s="16" t="s">
        <v>170</v>
      </c>
      <c r="I48" s="38">
        <v>0</v>
      </c>
      <c r="J48" s="36">
        <v>16.090800000000002</v>
      </c>
      <c r="K48" s="37">
        <v>16.090800000000002</v>
      </c>
      <c r="L48" s="36">
        <v>0</v>
      </c>
      <c r="M48" s="36">
        <v>53.713799999999999</v>
      </c>
      <c r="N48" s="39">
        <v>53.713799999999999</v>
      </c>
      <c r="O48" s="38">
        <v>0</v>
      </c>
      <c r="P48" s="36">
        <v>0</v>
      </c>
      <c r="Q48" s="37">
        <v>0</v>
      </c>
      <c r="R48" s="36">
        <v>0</v>
      </c>
      <c r="S48" s="36">
        <v>0</v>
      </c>
      <c r="T48" s="39">
        <v>0</v>
      </c>
      <c r="U48" s="27" t="s">
        <v>17</v>
      </c>
      <c r="V48" s="33" t="s">
        <v>17</v>
      </c>
    </row>
    <row r="49" spans="1:22" ht="15" x14ac:dyDescent="0.2">
      <c r="A49" s="32" t="s">
        <v>9</v>
      </c>
      <c r="B49" s="9" t="s">
        <v>32</v>
      </c>
      <c r="C49" s="9" t="s">
        <v>33</v>
      </c>
      <c r="D49" s="9" t="s">
        <v>134</v>
      </c>
      <c r="E49" s="9" t="s">
        <v>135</v>
      </c>
      <c r="F49" s="9" t="s">
        <v>36</v>
      </c>
      <c r="G49" s="9" t="s">
        <v>136</v>
      </c>
      <c r="H49" s="16" t="s">
        <v>137</v>
      </c>
      <c r="I49" s="38">
        <v>0</v>
      </c>
      <c r="J49" s="36">
        <v>0</v>
      </c>
      <c r="K49" s="37">
        <v>0</v>
      </c>
      <c r="L49" s="36">
        <v>393.10628100000002</v>
      </c>
      <c r="M49" s="36">
        <v>48.634777</v>
      </c>
      <c r="N49" s="39">
        <v>441.74105800000001</v>
      </c>
      <c r="O49" s="38">
        <v>24.66582</v>
      </c>
      <c r="P49" s="36">
        <v>6.3988430000000003</v>
      </c>
      <c r="Q49" s="37">
        <v>31.064662999999999</v>
      </c>
      <c r="R49" s="36">
        <v>197.630595</v>
      </c>
      <c r="S49" s="36">
        <v>48.422699000000001</v>
      </c>
      <c r="T49" s="39">
        <v>246.05329399999999</v>
      </c>
      <c r="U49" s="27" t="s">
        <v>17</v>
      </c>
      <c r="V49" s="34">
        <f t="shared" si="14"/>
        <v>79.530641845420689</v>
      </c>
    </row>
    <row r="50" spans="1:22" ht="15" x14ac:dyDescent="0.2">
      <c r="A50" s="32" t="s">
        <v>9</v>
      </c>
      <c r="B50" s="9" t="s">
        <v>32</v>
      </c>
      <c r="C50" s="9" t="s">
        <v>33</v>
      </c>
      <c r="D50" s="9" t="s">
        <v>134</v>
      </c>
      <c r="E50" s="42" t="s">
        <v>211</v>
      </c>
      <c r="F50" s="9" t="s">
        <v>36</v>
      </c>
      <c r="G50" s="9" t="s">
        <v>136</v>
      </c>
      <c r="H50" s="16" t="s">
        <v>137</v>
      </c>
      <c r="I50" s="38">
        <v>191.14124799999999</v>
      </c>
      <c r="J50" s="36">
        <v>30.849384000000001</v>
      </c>
      <c r="K50" s="37">
        <v>221.99063200000001</v>
      </c>
      <c r="L50" s="36">
        <v>191.14124799999999</v>
      </c>
      <c r="M50" s="36">
        <v>30.849384000000001</v>
      </c>
      <c r="N50" s="39">
        <v>221.99063200000001</v>
      </c>
      <c r="O50" s="38">
        <v>0</v>
      </c>
      <c r="P50" s="36">
        <v>0</v>
      </c>
      <c r="Q50" s="37">
        <v>0</v>
      </c>
      <c r="R50" s="36">
        <v>0</v>
      </c>
      <c r="S50" s="36">
        <v>0</v>
      </c>
      <c r="T50" s="39">
        <v>0</v>
      </c>
      <c r="U50" s="27" t="s">
        <v>17</v>
      </c>
      <c r="V50" s="33" t="s">
        <v>17</v>
      </c>
    </row>
    <row r="51" spans="1:22" ht="15" x14ac:dyDescent="0.2">
      <c r="A51" s="32" t="s">
        <v>9</v>
      </c>
      <c r="B51" s="9" t="s">
        <v>32</v>
      </c>
      <c r="C51" s="9" t="s">
        <v>33</v>
      </c>
      <c r="D51" s="9" t="s">
        <v>138</v>
      </c>
      <c r="E51" s="9" t="s">
        <v>37</v>
      </c>
      <c r="F51" s="9" t="s">
        <v>36</v>
      </c>
      <c r="G51" s="9" t="s">
        <v>37</v>
      </c>
      <c r="H51" s="16" t="s">
        <v>139</v>
      </c>
      <c r="I51" s="38">
        <v>0</v>
      </c>
      <c r="J51" s="36">
        <v>0</v>
      </c>
      <c r="K51" s="37">
        <v>0</v>
      </c>
      <c r="L51" s="36">
        <v>95.753100000000003</v>
      </c>
      <c r="M51" s="36">
        <v>0</v>
      </c>
      <c r="N51" s="39">
        <v>95.753100000000003</v>
      </c>
      <c r="O51" s="38">
        <v>0</v>
      </c>
      <c r="P51" s="36">
        <v>0</v>
      </c>
      <c r="Q51" s="37">
        <v>0</v>
      </c>
      <c r="R51" s="36">
        <v>124.565348</v>
      </c>
      <c r="S51" s="36">
        <v>0</v>
      </c>
      <c r="T51" s="39">
        <v>124.565348</v>
      </c>
      <c r="U51" s="27" t="s">
        <v>17</v>
      </c>
      <c r="V51" s="34">
        <f t="shared" si="14"/>
        <v>-23.13022719608988</v>
      </c>
    </row>
    <row r="52" spans="1:22" ht="15" x14ac:dyDescent="0.2">
      <c r="A52" s="32" t="s">
        <v>9</v>
      </c>
      <c r="B52" s="9" t="s">
        <v>32</v>
      </c>
      <c r="C52" s="9" t="s">
        <v>30</v>
      </c>
      <c r="D52" s="9" t="s">
        <v>161</v>
      </c>
      <c r="E52" s="42" t="s">
        <v>131</v>
      </c>
      <c r="F52" s="9" t="s">
        <v>36</v>
      </c>
      <c r="G52" s="9" t="s">
        <v>61</v>
      </c>
      <c r="H52" s="16" t="s">
        <v>166</v>
      </c>
      <c r="I52" s="38">
        <v>1123.8854249999999</v>
      </c>
      <c r="J52" s="36">
        <v>60.260531999999998</v>
      </c>
      <c r="K52" s="37">
        <v>1184.145957</v>
      </c>
      <c r="L52" s="36">
        <v>3468.7169269999999</v>
      </c>
      <c r="M52" s="36">
        <v>135.05417700000001</v>
      </c>
      <c r="N52" s="39">
        <v>3603.7711039999999</v>
      </c>
      <c r="O52" s="38">
        <v>1132.1504729999999</v>
      </c>
      <c r="P52" s="36">
        <v>51.163629999999998</v>
      </c>
      <c r="Q52" s="37">
        <v>1183.3141029999999</v>
      </c>
      <c r="R52" s="36">
        <v>3078.5270820000001</v>
      </c>
      <c r="S52" s="36">
        <v>125.63373199999999</v>
      </c>
      <c r="T52" s="39">
        <v>3204.1608139999998</v>
      </c>
      <c r="U52" s="28">
        <f t="shared" ref="U47:U66" si="15">+((K52/Q52)-1)*100</f>
        <v>7.0298663549350771E-2</v>
      </c>
      <c r="V52" s="34">
        <f t="shared" si="14"/>
        <v>12.471605303141331</v>
      </c>
    </row>
    <row r="53" spans="1:22" ht="15" x14ac:dyDescent="0.2">
      <c r="A53" s="32" t="s">
        <v>9</v>
      </c>
      <c r="B53" s="9" t="s">
        <v>32</v>
      </c>
      <c r="C53" s="9" t="s">
        <v>30</v>
      </c>
      <c r="D53" s="9" t="s">
        <v>162</v>
      </c>
      <c r="E53" s="42" t="s">
        <v>91</v>
      </c>
      <c r="F53" s="9" t="s">
        <v>20</v>
      </c>
      <c r="G53" s="9" t="s">
        <v>92</v>
      </c>
      <c r="H53" s="16" t="s">
        <v>93</v>
      </c>
      <c r="I53" s="38">
        <v>60.066116999999998</v>
      </c>
      <c r="J53" s="36">
        <v>4.3793629999999997</v>
      </c>
      <c r="K53" s="37">
        <v>64.445480000000003</v>
      </c>
      <c r="L53" s="36">
        <v>392.513395</v>
      </c>
      <c r="M53" s="36">
        <v>25.065640999999999</v>
      </c>
      <c r="N53" s="39">
        <v>417.57903599999997</v>
      </c>
      <c r="O53" s="38">
        <v>248.46211</v>
      </c>
      <c r="P53" s="36">
        <v>14.072253</v>
      </c>
      <c r="Q53" s="37">
        <v>262.53436299999998</v>
      </c>
      <c r="R53" s="36">
        <v>693.10195999999996</v>
      </c>
      <c r="S53" s="36">
        <v>58.745099000000003</v>
      </c>
      <c r="T53" s="39">
        <v>751.84705899999994</v>
      </c>
      <c r="U53" s="28">
        <f t="shared" si="15"/>
        <v>-75.45255437666269</v>
      </c>
      <c r="V53" s="34">
        <f t="shared" si="14"/>
        <v>-44.459577117265816</v>
      </c>
    </row>
    <row r="54" spans="1:22" ht="15" x14ac:dyDescent="0.2">
      <c r="A54" s="32" t="s">
        <v>9</v>
      </c>
      <c r="B54" s="9" t="s">
        <v>32</v>
      </c>
      <c r="C54" s="9" t="s">
        <v>30</v>
      </c>
      <c r="D54" s="9" t="s">
        <v>172</v>
      </c>
      <c r="E54" s="9" t="s">
        <v>140</v>
      </c>
      <c r="F54" s="9" t="s">
        <v>51</v>
      </c>
      <c r="G54" s="9" t="s">
        <v>51</v>
      </c>
      <c r="H54" s="16" t="s">
        <v>118</v>
      </c>
      <c r="I54" s="38">
        <v>1143.284688</v>
      </c>
      <c r="J54" s="36">
        <v>134.46520599999999</v>
      </c>
      <c r="K54" s="37">
        <v>1277.749894</v>
      </c>
      <c r="L54" s="36">
        <v>3152.7407880000001</v>
      </c>
      <c r="M54" s="36">
        <v>478.14800700000001</v>
      </c>
      <c r="N54" s="39">
        <v>3630.8887949999998</v>
      </c>
      <c r="O54" s="38">
        <v>1075.6527120000001</v>
      </c>
      <c r="P54" s="36">
        <v>162.06668999999999</v>
      </c>
      <c r="Q54" s="37">
        <v>1237.7194019999999</v>
      </c>
      <c r="R54" s="36">
        <v>2462.9336400000002</v>
      </c>
      <c r="S54" s="36">
        <v>335.663635</v>
      </c>
      <c r="T54" s="39">
        <v>2798.5972750000001</v>
      </c>
      <c r="U54" s="28">
        <f t="shared" si="15"/>
        <v>3.2342138238534268</v>
      </c>
      <c r="V54" s="34">
        <f t="shared" si="14"/>
        <v>29.739595883798597</v>
      </c>
    </row>
    <row r="55" spans="1:22" ht="15" x14ac:dyDescent="0.2">
      <c r="A55" s="32" t="s">
        <v>9</v>
      </c>
      <c r="B55" s="9" t="s">
        <v>32</v>
      </c>
      <c r="C55" s="9" t="s">
        <v>30</v>
      </c>
      <c r="D55" s="9" t="s">
        <v>177</v>
      </c>
      <c r="E55" s="9" t="s">
        <v>178</v>
      </c>
      <c r="F55" s="9" t="s">
        <v>57</v>
      </c>
      <c r="G55" s="9" t="s">
        <v>58</v>
      </c>
      <c r="H55" s="16" t="s">
        <v>179</v>
      </c>
      <c r="I55" s="38">
        <v>0</v>
      </c>
      <c r="J55" s="36">
        <v>3.4324919999999999</v>
      </c>
      <c r="K55" s="37">
        <v>3.4324919999999999</v>
      </c>
      <c r="L55" s="36">
        <v>0</v>
      </c>
      <c r="M55" s="36">
        <v>4.552492</v>
      </c>
      <c r="N55" s="39">
        <v>4.552492</v>
      </c>
      <c r="O55" s="38">
        <v>0</v>
      </c>
      <c r="P55" s="36">
        <v>0</v>
      </c>
      <c r="Q55" s="37">
        <v>0</v>
      </c>
      <c r="R55" s="36">
        <v>0</v>
      </c>
      <c r="S55" s="36">
        <v>0</v>
      </c>
      <c r="T55" s="39">
        <v>0</v>
      </c>
      <c r="U55" s="27" t="s">
        <v>17</v>
      </c>
      <c r="V55" s="33" t="s">
        <v>17</v>
      </c>
    </row>
    <row r="56" spans="1:22" ht="15" x14ac:dyDescent="0.2">
      <c r="A56" s="32" t="s">
        <v>9</v>
      </c>
      <c r="B56" s="9" t="s">
        <v>32</v>
      </c>
      <c r="C56" s="9" t="s">
        <v>33</v>
      </c>
      <c r="D56" s="9" t="s">
        <v>193</v>
      </c>
      <c r="E56" s="9" t="s">
        <v>194</v>
      </c>
      <c r="F56" s="9" t="s">
        <v>42</v>
      </c>
      <c r="G56" s="9" t="s">
        <v>42</v>
      </c>
      <c r="H56" s="16" t="s">
        <v>195</v>
      </c>
      <c r="I56" s="38">
        <v>22</v>
      </c>
      <c r="J56" s="36">
        <v>12.957000000000001</v>
      </c>
      <c r="K56" s="37">
        <v>34.957000000000001</v>
      </c>
      <c r="L56" s="36">
        <v>65.811999999999998</v>
      </c>
      <c r="M56" s="36">
        <v>32.837000000000003</v>
      </c>
      <c r="N56" s="39">
        <v>98.649000000000001</v>
      </c>
      <c r="O56" s="38">
        <v>0</v>
      </c>
      <c r="P56" s="36">
        <v>0</v>
      </c>
      <c r="Q56" s="37">
        <v>0</v>
      </c>
      <c r="R56" s="36">
        <v>0</v>
      </c>
      <c r="S56" s="36">
        <v>0</v>
      </c>
      <c r="T56" s="39">
        <v>0</v>
      </c>
      <c r="U56" s="27" t="s">
        <v>17</v>
      </c>
      <c r="V56" s="33" t="s">
        <v>17</v>
      </c>
    </row>
    <row r="57" spans="1:22" ht="15" x14ac:dyDescent="0.2">
      <c r="A57" s="32" t="s">
        <v>9</v>
      </c>
      <c r="B57" s="9" t="s">
        <v>32</v>
      </c>
      <c r="C57" s="9" t="s">
        <v>33</v>
      </c>
      <c r="D57" s="9" t="s">
        <v>212</v>
      </c>
      <c r="E57" s="9" t="s">
        <v>213</v>
      </c>
      <c r="F57" s="9" t="s">
        <v>214</v>
      </c>
      <c r="G57" s="9" t="s">
        <v>215</v>
      </c>
      <c r="H57" s="16" t="s">
        <v>216</v>
      </c>
      <c r="I57" s="38">
        <v>3.3815520000000001</v>
      </c>
      <c r="J57" s="36">
        <v>6.5695899999999998</v>
      </c>
      <c r="K57" s="37">
        <v>9.9511420000000008</v>
      </c>
      <c r="L57" s="36">
        <v>3.3815520000000001</v>
      </c>
      <c r="M57" s="36">
        <v>6.5695899999999998</v>
      </c>
      <c r="N57" s="39">
        <v>9.9511420000000008</v>
      </c>
      <c r="O57" s="38">
        <v>0</v>
      </c>
      <c r="P57" s="36">
        <v>0</v>
      </c>
      <c r="Q57" s="37">
        <v>0</v>
      </c>
      <c r="R57" s="36">
        <v>0</v>
      </c>
      <c r="S57" s="36">
        <v>0</v>
      </c>
      <c r="T57" s="39">
        <v>0</v>
      </c>
      <c r="U57" s="27" t="s">
        <v>17</v>
      </c>
      <c r="V57" s="33" t="s">
        <v>17</v>
      </c>
    </row>
    <row r="58" spans="1:22" ht="15" x14ac:dyDescent="0.2">
      <c r="A58" s="32" t="s">
        <v>9</v>
      </c>
      <c r="B58" s="9" t="s">
        <v>32</v>
      </c>
      <c r="C58" s="9" t="s">
        <v>30</v>
      </c>
      <c r="D58" s="9" t="s">
        <v>144</v>
      </c>
      <c r="E58" s="9" t="s">
        <v>145</v>
      </c>
      <c r="F58" s="9" t="s">
        <v>57</v>
      </c>
      <c r="G58" s="9" t="s">
        <v>58</v>
      </c>
      <c r="H58" s="16" t="s">
        <v>70</v>
      </c>
      <c r="I58" s="38">
        <v>341.50030199999998</v>
      </c>
      <c r="J58" s="36">
        <v>61.054074999999997</v>
      </c>
      <c r="K58" s="37">
        <v>402.55437699999999</v>
      </c>
      <c r="L58" s="36">
        <v>1184.611265</v>
      </c>
      <c r="M58" s="36">
        <v>180.77104199999999</v>
      </c>
      <c r="N58" s="39">
        <v>1365.3823070000001</v>
      </c>
      <c r="O58" s="38">
        <v>355.35499700000003</v>
      </c>
      <c r="P58" s="36">
        <v>64.104805999999996</v>
      </c>
      <c r="Q58" s="37">
        <v>419.45980300000002</v>
      </c>
      <c r="R58" s="36">
        <v>1021.480878</v>
      </c>
      <c r="S58" s="36">
        <v>189.102294</v>
      </c>
      <c r="T58" s="39">
        <v>1210.5831720000001</v>
      </c>
      <c r="U58" s="28">
        <f t="shared" si="15"/>
        <v>-4.0302851141137968</v>
      </c>
      <c r="V58" s="34">
        <f t="shared" si="14"/>
        <v>12.787154041159932</v>
      </c>
    </row>
    <row r="59" spans="1:22" ht="15" x14ac:dyDescent="0.2">
      <c r="A59" s="32" t="s">
        <v>9</v>
      </c>
      <c r="B59" s="9" t="s">
        <v>32</v>
      </c>
      <c r="C59" s="9" t="s">
        <v>30</v>
      </c>
      <c r="D59" s="9" t="s">
        <v>146</v>
      </c>
      <c r="E59" s="9" t="s">
        <v>147</v>
      </c>
      <c r="F59" s="9" t="s">
        <v>20</v>
      </c>
      <c r="G59" s="9" t="s">
        <v>96</v>
      </c>
      <c r="H59" s="16" t="s">
        <v>97</v>
      </c>
      <c r="I59" s="38">
        <v>2211.8732970000001</v>
      </c>
      <c r="J59" s="36">
        <v>192.52125899999999</v>
      </c>
      <c r="K59" s="37">
        <v>2404.3945560000002</v>
      </c>
      <c r="L59" s="36">
        <v>5917.110858</v>
      </c>
      <c r="M59" s="36">
        <v>572.90921000000003</v>
      </c>
      <c r="N59" s="39">
        <v>6490.0200679999998</v>
      </c>
      <c r="O59" s="38">
        <v>1848.6872989999999</v>
      </c>
      <c r="P59" s="36">
        <v>226.62827200000001</v>
      </c>
      <c r="Q59" s="37">
        <v>2075.3155710000001</v>
      </c>
      <c r="R59" s="36">
        <v>4756.0173629999999</v>
      </c>
      <c r="S59" s="36">
        <v>633.770984</v>
      </c>
      <c r="T59" s="39">
        <v>5389.7883469999997</v>
      </c>
      <c r="U59" s="28">
        <f t="shared" si="15"/>
        <v>15.856816649885786</v>
      </c>
      <c r="V59" s="34">
        <f t="shared" si="14"/>
        <v>20.41326393850693</v>
      </c>
    </row>
    <row r="60" spans="1:22" ht="15" x14ac:dyDescent="0.2">
      <c r="A60" s="32" t="s">
        <v>9</v>
      </c>
      <c r="B60" s="9" t="s">
        <v>32</v>
      </c>
      <c r="C60" s="9" t="s">
        <v>30</v>
      </c>
      <c r="D60" s="9" t="s">
        <v>163</v>
      </c>
      <c r="E60" s="9" t="s">
        <v>164</v>
      </c>
      <c r="F60" s="9" t="s">
        <v>51</v>
      </c>
      <c r="G60" s="9" t="s">
        <v>51</v>
      </c>
      <c r="H60" s="16" t="s">
        <v>165</v>
      </c>
      <c r="I60" s="38">
        <v>3047.3481999999999</v>
      </c>
      <c r="J60" s="36">
        <v>150.45490000000001</v>
      </c>
      <c r="K60" s="37">
        <v>3197.8031000000001</v>
      </c>
      <c r="L60" s="36">
        <v>6949.7326000000003</v>
      </c>
      <c r="M60" s="36">
        <v>452.73849999999999</v>
      </c>
      <c r="N60" s="39">
        <v>7402.4710999999998</v>
      </c>
      <c r="O60" s="38">
        <v>4317.5703999999996</v>
      </c>
      <c r="P60" s="36">
        <v>152.27850000000001</v>
      </c>
      <c r="Q60" s="37">
        <v>4469.8489</v>
      </c>
      <c r="R60" s="36">
        <v>7606.6575999999995</v>
      </c>
      <c r="S60" s="36">
        <v>281.51749999999998</v>
      </c>
      <c r="T60" s="39">
        <v>7888.1751000000004</v>
      </c>
      <c r="U60" s="28">
        <f t="shared" si="15"/>
        <v>-28.458362429208741</v>
      </c>
      <c r="V60" s="34">
        <f t="shared" si="14"/>
        <v>-6.157368388031859</v>
      </c>
    </row>
    <row r="61" spans="1:22" ht="15" x14ac:dyDescent="0.2">
      <c r="A61" s="32" t="s">
        <v>9</v>
      </c>
      <c r="B61" s="9" t="s">
        <v>32</v>
      </c>
      <c r="C61" s="9" t="s">
        <v>30</v>
      </c>
      <c r="D61" s="9" t="s">
        <v>149</v>
      </c>
      <c r="E61" s="9" t="s">
        <v>126</v>
      </c>
      <c r="F61" s="9" t="s">
        <v>57</v>
      </c>
      <c r="G61" s="9" t="s">
        <v>58</v>
      </c>
      <c r="H61" s="16" t="s">
        <v>58</v>
      </c>
      <c r="I61" s="38">
        <v>5687.5588280000002</v>
      </c>
      <c r="J61" s="36">
        <v>166.978554</v>
      </c>
      <c r="K61" s="37">
        <v>5854.5373810000001</v>
      </c>
      <c r="L61" s="36">
        <v>18425.022859000001</v>
      </c>
      <c r="M61" s="36">
        <v>502.94296300000002</v>
      </c>
      <c r="N61" s="39">
        <v>18927.965821999998</v>
      </c>
      <c r="O61" s="38">
        <v>6716.8307219999997</v>
      </c>
      <c r="P61" s="36">
        <v>158.767999</v>
      </c>
      <c r="Q61" s="37">
        <v>6875.5987210000003</v>
      </c>
      <c r="R61" s="36">
        <v>21085.112034999998</v>
      </c>
      <c r="S61" s="36">
        <v>494.53487200000001</v>
      </c>
      <c r="T61" s="39">
        <v>21579.646907999999</v>
      </c>
      <c r="U61" s="28">
        <f t="shared" si="15"/>
        <v>-14.850508027488473</v>
      </c>
      <c r="V61" s="34">
        <f t="shared" si="14"/>
        <v>-12.287879858761597</v>
      </c>
    </row>
    <row r="62" spans="1:22" ht="15" x14ac:dyDescent="0.2">
      <c r="A62" s="32" t="s">
        <v>9</v>
      </c>
      <c r="B62" s="9" t="s">
        <v>32</v>
      </c>
      <c r="C62" s="9" t="s">
        <v>30</v>
      </c>
      <c r="D62" s="9" t="s">
        <v>149</v>
      </c>
      <c r="E62" s="9" t="s">
        <v>150</v>
      </c>
      <c r="F62" s="9" t="s">
        <v>57</v>
      </c>
      <c r="G62" s="9" t="s">
        <v>58</v>
      </c>
      <c r="H62" s="16" t="s">
        <v>151</v>
      </c>
      <c r="I62" s="38">
        <v>3128.0253400000001</v>
      </c>
      <c r="J62" s="36">
        <v>86.726472000000001</v>
      </c>
      <c r="K62" s="37">
        <v>3214.751812</v>
      </c>
      <c r="L62" s="36">
        <v>9229.94535</v>
      </c>
      <c r="M62" s="36">
        <v>290.31310400000001</v>
      </c>
      <c r="N62" s="39">
        <v>9520.2584540000007</v>
      </c>
      <c r="O62" s="38">
        <v>2412.1037510000001</v>
      </c>
      <c r="P62" s="36">
        <v>53.404463999999997</v>
      </c>
      <c r="Q62" s="37">
        <v>2465.5082149999998</v>
      </c>
      <c r="R62" s="36">
        <v>8961.3175140000003</v>
      </c>
      <c r="S62" s="36">
        <v>231.65110999999999</v>
      </c>
      <c r="T62" s="39">
        <v>9192.9686249999995</v>
      </c>
      <c r="U62" s="28">
        <f t="shared" si="15"/>
        <v>30.38901239272489</v>
      </c>
      <c r="V62" s="34">
        <f t="shared" si="14"/>
        <v>3.5602191452056786</v>
      </c>
    </row>
    <row r="63" spans="1:22" ht="15" x14ac:dyDescent="0.2">
      <c r="A63" s="32" t="s">
        <v>9</v>
      </c>
      <c r="B63" s="9" t="s">
        <v>32</v>
      </c>
      <c r="C63" s="9" t="s">
        <v>30</v>
      </c>
      <c r="D63" s="9" t="s">
        <v>149</v>
      </c>
      <c r="E63" s="9" t="s">
        <v>152</v>
      </c>
      <c r="F63" s="9" t="s">
        <v>57</v>
      </c>
      <c r="G63" s="9" t="s">
        <v>58</v>
      </c>
      <c r="H63" s="16" t="s">
        <v>58</v>
      </c>
      <c r="I63" s="38">
        <v>1791.71937</v>
      </c>
      <c r="J63" s="36">
        <v>32.675201000000001</v>
      </c>
      <c r="K63" s="37">
        <v>1824.394571</v>
      </c>
      <c r="L63" s="36">
        <v>5400.2328690000004</v>
      </c>
      <c r="M63" s="36">
        <v>72.115774000000002</v>
      </c>
      <c r="N63" s="39">
        <v>5472.3486430000003</v>
      </c>
      <c r="O63" s="38">
        <v>1347.3259</v>
      </c>
      <c r="P63" s="36">
        <v>18.913478000000001</v>
      </c>
      <c r="Q63" s="37">
        <v>1366.239378</v>
      </c>
      <c r="R63" s="36">
        <v>4315.5523670000002</v>
      </c>
      <c r="S63" s="36">
        <v>61.653058999999999</v>
      </c>
      <c r="T63" s="39">
        <v>4377.2054269999999</v>
      </c>
      <c r="U63" s="28">
        <f t="shared" si="15"/>
        <v>33.534035131579998</v>
      </c>
      <c r="V63" s="34">
        <f t="shared" si="14"/>
        <v>25.019232801933565</v>
      </c>
    </row>
    <row r="64" spans="1:22" ht="15" x14ac:dyDescent="0.2">
      <c r="A64" s="32" t="s">
        <v>9</v>
      </c>
      <c r="B64" s="9" t="s">
        <v>32</v>
      </c>
      <c r="C64" s="9" t="s">
        <v>30</v>
      </c>
      <c r="D64" s="9" t="s">
        <v>149</v>
      </c>
      <c r="E64" s="9" t="s">
        <v>154</v>
      </c>
      <c r="F64" s="9" t="s">
        <v>57</v>
      </c>
      <c r="G64" s="9" t="s">
        <v>58</v>
      </c>
      <c r="H64" s="16" t="s">
        <v>70</v>
      </c>
      <c r="I64" s="38">
        <v>769.36542999999995</v>
      </c>
      <c r="J64" s="36">
        <v>17.058174000000001</v>
      </c>
      <c r="K64" s="37">
        <v>786.42360399999995</v>
      </c>
      <c r="L64" s="36">
        <v>2948.4614609999999</v>
      </c>
      <c r="M64" s="36">
        <v>93.498251999999994</v>
      </c>
      <c r="N64" s="39">
        <v>3041.9597130000002</v>
      </c>
      <c r="O64" s="38">
        <v>687.93688999999995</v>
      </c>
      <c r="P64" s="36">
        <v>15.237367000000001</v>
      </c>
      <c r="Q64" s="37">
        <v>703.17425700000001</v>
      </c>
      <c r="R64" s="36">
        <v>2071.179427</v>
      </c>
      <c r="S64" s="36">
        <v>50.035688</v>
      </c>
      <c r="T64" s="39">
        <v>2121.215115</v>
      </c>
      <c r="U64" s="28">
        <f t="shared" si="15"/>
        <v>11.839077749400584</v>
      </c>
      <c r="V64" s="34">
        <f t="shared" si="14"/>
        <v>43.406469786540256</v>
      </c>
    </row>
    <row r="65" spans="1:24" ht="15" x14ac:dyDescent="0.2">
      <c r="A65" s="32" t="s">
        <v>9</v>
      </c>
      <c r="B65" s="9" t="s">
        <v>32</v>
      </c>
      <c r="C65" s="9" t="s">
        <v>30</v>
      </c>
      <c r="D65" s="9" t="s">
        <v>149</v>
      </c>
      <c r="E65" s="9" t="s">
        <v>153</v>
      </c>
      <c r="F65" s="9" t="s">
        <v>57</v>
      </c>
      <c r="G65" s="9" t="s">
        <v>58</v>
      </c>
      <c r="H65" s="16" t="s">
        <v>151</v>
      </c>
      <c r="I65" s="38">
        <v>143.46647999999999</v>
      </c>
      <c r="J65" s="36">
        <v>2.5306099999999998</v>
      </c>
      <c r="K65" s="37">
        <v>145.99708999999999</v>
      </c>
      <c r="L65" s="36">
        <v>406.64321999999999</v>
      </c>
      <c r="M65" s="36">
        <v>7.0620079999999996</v>
      </c>
      <c r="N65" s="39">
        <v>413.70522799999998</v>
      </c>
      <c r="O65" s="38">
        <v>150.88477599999999</v>
      </c>
      <c r="P65" s="36">
        <v>6.8896930000000003</v>
      </c>
      <c r="Q65" s="37">
        <v>157.77446900000001</v>
      </c>
      <c r="R65" s="36">
        <v>361.44382000000002</v>
      </c>
      <c r="S65" s="36">
        <v>16.399429000000001</v>
      </c>
      <c r="T65" s="39">
        <v>377.84324900000001</v>
      </c>
      <c r="U65" s="28">
        <f t="shared" si="15"/>
        <v>-7.4646925289287624</v>
      </c>
      <c r="V65" s="34">
        <f t="shared" si="14"/>
        <v>9.4912319050061811</v>
      </c>
    </row>
    <row r="66" spans="1:24" ht="15" x14ac:dyDescent="0.2">
      <c r="A66" s="32" t="s">
        <v>9</v>
      </c>
      <c r="B66" s="9" t="s">
        <v>32</v>
      </c>
      <c r="C66" s="9" t="s">
        <v>30</v>
      </c>
      <c r="D66" s="9" t="s">
        <v>149</v>
      </c>
      <c r="E66" s="9" t="s">
        <v>217</v>
      </c>
      <c r="F66" s="9" t="s">
        <v>57</v>
      </c>
      <c r="G66" s="9" t="s">
        <v>58</v>
      </c>
      <c r="H66" s="16" t="s">
        <v>151</v>
      </c>
      <c r="I66" s="38">
        <v>0</v>
      </c>
      <c r="J66" s="36">
        <v>0</v>
      </c>
      <c r="K66" s="37">
        <v>0</v>
      </c>
      <c r="L66" s="36">
        <v>0</v>
      </c>
      <c r="M66" s="36">
        <v>0</v>
      </c>
      <c r="N66" s="39">
        <v>0</v>
      </c>
      <c r="O66" s="38">
        <v>25.219550000000002</v>
      </c>
      <c r="P66" s="36">
        <v>0.19939899999999999</v>
      </c>
      <c r="Q66" s="37">
        <v>25.418949000000001</v>
      </c>
      <c r="R66" s="36">
        <v>25.219550000000002</v>
      </c>
      <c r="S66" s="36">
        <v>0.19939899999999999</v>
      </c>
      <c r="T66" s="39">
        <v>25.418949000000001</v>
      </c>
      <c r="U66" s="27" t="s">
        <v>17</v>
      </c>
      <c r="V66" s="33" t="s">
        <v>17</v>
      </c>
    </row>
    <row r="67" spans="1:24" ht="15" x14ac:dyDescent="0.2">
      <c r="A67" s="32"/>
      <c r="B67" s="9"/>
      <c r="C67" s="9"/>
      <c r="D67" s="9"/>
      <c r="E67" s="9"/>
      <c r="F67" s="9"/>
      <c r="G67" s="9"/>
      <c r="H67" s="16"/>
      <c r="I67" s="18"/>
      <c r="J67" s="10"/>
      <c r="K67" s="11"/>
      <c r="L67" s="10"/>
      <c r="M67" s="10"/>
      <c r="N67" s="19"/>
      <c r="O67" s="18"/>
      <c r="P67" s="10"/>
      <c r="Q67" s="11"/>
      <c r="R67" s="10"/>
      <c r="S67" s="10"/>
      <c r="T67" s="19"/>
      <c r="U67" s="28"/>
      <c r="V67" s="34"/>
    </row>
    <row r="68" spans="1:24" s="5" customFormat="1" ht="20.25" customHeight="1" x14ac:dyDescent="0.3">
      <c r="A68" s="55" t="s">
        <v>9</v>
      </c>
      <c r="B68" s="56"/>
      <c r="C68" s="56"/>
      <c r="D68" s="56"/>
      <c r="E68" s="56"/>
      <c r="F68" s="56"/>
      <c r="G68" s="56"/>
      <c r="H68" s="57"/>
      <c r="I68" s="20">
        <f t="shared" ref="I68:T68" si="16">SUM(I6:I66)</f>
        <v>109186.30079500002</v>
      </c>
      <c r="J68" s="12">
        <f t="shared" si="16"/>
        <v>7396.2705400000013</v>
      </c>
      <c r="K68" s="12">
        <f t="shared" si="16"/>
        <v>116582.57133399996</v>
      </c>
      <c r="L68" s="12">
        <f t="shared" si="16"/>
        <v>310119.68225299998</v>
      </c>
      <c r="M68" s="12">
        <f t="shared" si="16"/>
        <v>20703.628649000006</v>
      </c>
      <c r="N68" s="21">
        <f t="shared" si="16"/>
        <v>330823.31090199988</v>
      </c>
      <c r="O68" s="20">
        <f t="shared" si="16"/>
        <v>100778.26163299999</v>
      </c>
      <c r="P68" s="12">
        <f t="shared" si="16"/>
        <v>8284.8969469999993</v>
      </c>
      <c r="Q68" s="12">
        <f t="shared" si="16"/>
        <v>109063.15857999997</v>
      </c>
      <c r="R68" s="12">
        <f t="shared" si="16"/>
        <v>295164.15109499998</v>
      </c>
      <c r="S68" s="12">
        <f t="shared" si="16"/>
        <v>22244.534406999999</v>
      </c>
      <c r="T68" s="21">
        <f t="shared" si="16"/>
        <v>317408.68550700007</v>
      </c>
      <c r="U68" s="29">
        <f>+((K68/Q68)-1)*100</f>
        <v>6.894548857655125</v>
      </c>
      <c r="V68" s="35">
        <f>+((N68/T68)-1)*100</f>
        <v>4.2262943667003006</v>
      </c>
      <c r="X68" s="1"/>
    </row>
    <row r="69" spans="1:24" ht="15.75" x14ac:dyDescent="0.2">
      <c r="A69" s="17"/>
      <c r="B69" s="8"/>
      <c r="C69" s="8"/>
      <c r="D69" s="8"/>
      <c r="E69" s="8"/>
      <c r="F69" s="8"/>
      <c r="G69" s="8"/>
      <c r="H69" s="15"/>
      <c r="I69" s="22"/>
      <c r="J69" s="13"/>
      <c r="K69" s="14"/>
      <c r="L69" s="13"/>
      <c r="M69" s="13"/>
      <c r="N69" s="23"/>
      <c r="O69" s="22"/>
      <c r="P69" s="13"/>
      <c r="Q69" s="14"/>
      <c r="R69" s="13"/>
      <c r="S69" s="13"/>
      <c r="T69" s="23"/>
      <c r="U69" s="28"/>
      <c r="V69" s="34"/>
    </row>
    <row r="70" spans="1:24" ht="15" x14ac:dyDescent="0.2">
      <c r="A70" s="32" t="s">
        <v>21</v>
      </c>
      <c r="B70" s="9"/>
      <c r="C70" s="9" t="s">
        <v>30</v>
      </c>
      <c r="D70" s="9" t="s">
        <v>22</v>
      </c>
      <c r="E70" s="9" t="s">
        <v>24</v>
      </c>
      <c r="F70" s="9" t="s">
        <v>20</v>
      </c>
      <c r="G70" s="9" t="s">
        <v>20</v>
      </c>
      <c r="H70" s="16" t="s">
        <v>23</v>
      </c>
      <c r="I70" s="38">
        <v>28003.990937999999</v>
      </c>
      <c r="J70" s="36">
        <v>0</v>
      </c>
      <c r="K70" s="37">
        <v>28003.990937999999</v>
      </c>
      <c r="L70" s="36">
        <v>80714.644442999997</v>
      </c>
      <c r="M70" s="36">
        <v>0</v>
      </c>
      <c r="N70" s="39">
        <v>80714.644442999997</v>
      </c>
      <c r="O70" s="38">
        <v>24884.102895</v>
      </c>
      <c r="P70" s="36">
        <v>0</v>
      </c>
      <c r="Q70" s="37">
        <v>24884.102895</v>
      </c>
      <c r="R70" s="36">
        <v>77541.533110999997</v>
      </c>
      <c r="S70" s="36">
        <v>0</v>
      </c>
      <c r="T70" s="39">
        <v>77541.533110999997</v>
      </c>
      <c r="U70" s="28">
        <f t="shared" ref="U70:U71" si="17">+((K70/Q70)-1)*100</f>
        <v>12.537675383213776</v>
      </c>
      <c r="V70" s="34">
        <f t="shared" ref="V70:V71" si="18">+((N70/T70)-1)*100</f>
        <v>4.0921441770537692</v>
      </c>
    </row>
    <row r="71" spans="1:24" ht="15" x14ac:dyDescent="0.2">
      <c r="A71" s="32" t="s">
        <v>21</v>
      </c>
      <c r="B71" s="9"/>
      <c r="C71" s="9" t="s">
        <v>30</v>
      </c>
      <c r="D71" s="9" t="s">
        <v>180</v>
      </c>
      <c r="E71" s="9" t="s">
        <v>181</v>
      </c>
      <c r="F71" s="9" t="s">
        <v>57</v>
      </c>
      <c r="G71" s="9" t="s">
        <v>58</v>
      </c>
      <c r="H71" s="16" t="s">
        <v>182</v>
      </c>
      <c r="I71" s="38">
        <v>1950.472933</v>
      </c>
      <c r="J71" s="36">
        <v>0</v>
      </c>
      <c r="K71" s="37">
        <v>1950.472933</v>
      </c>
      <c r="L71" s="36">
        <v>4456.3618189999997</v>
      </c>
      <c r="M71" s="36">
        <v>0</v>
      </c>
      <c r="N71" s="39">
        <v>4456.3618189999997</v>
      </c>
      <c r="O71" s="38">
        <v>0</v>
      </c>
      <c r="P71" s="36">
        <v>0</v>
      </c>
      <c r="Q71" s="37">
        <v>0</v>
      </c>
      <c r="R71" s="36">
        <v>0</v>
      </c>
      <c r="S71" s="36">
        <v>0</v>
      </c>
      <c r="T71" s="39">
        <v>0</v>
      </c>
      <c r="U71" s="27" t="s">
        <v>17</v>
      </c>
      <c r="V71" s="33" t="s">
        <v>17</v>
      </c>
    </row>
    <row r="72" spans="1:24" ht="15.75" x14ac:dyDescent="0.2">
      <c r="A72" s="17"/>
      <c r="B72" s="8"/>
      <c r="C72" s="8"/>
      <c r="D72" s="8"/>
      <c r="E72" s="8"/>
      <c r="F72" s="8"/>
      <c r="G72" s="8"/>
      <c r="H72" s="15"/>
      <c r="I72" s="22"/>
      <c r="J72" s="13"/>
      <c r="K72" s="14"/>
      <c r="L72" s="13"/>
      <c r="M72" s="13"/>
      <c r="N72" s="23"/>
      <c r="O72" s="22"/>
      <c r="P72" s="13"/>
      <c r="Q72" s="14"/>
      <c r="R72" s="13"/>
      <c r="S72" s="13"/>
      <c r="T72" s="23"/>
      <c r="U72" s="28"/>
      <c r="V72" s="34"/>
    </row>
    <row r="73" spans="1:24" ht="21" thickBot="1" x14ac:dyDescent="0.35">
      <c r="A73" s="48" t="s">
        <v>18</v>
      </c>
      <c r="B73" s="49"/>
      <c r="C73" s="49"/>
      <c r="D73" s="49"/>
      <c r="E73" s="49"/>
      <c r="F73" s="49"/>
      <c r="G73" s="49"/>
      <c r="H73" s="50"/>
      <c r="I73" s="24">
        <f t="shared" ref="I73:T73" si="19">SUM(I70:I71)</f>
        <v>29954.463871</v>
      </c>
      <c r="J73" s="25">
        <f t="shared" si="19"/>
        <v>0</v>
      </c>
      <c r="K73" s="25">
        <f t="shared" si="19"/>
        <v>29954.463871</v>
      </c>
      <c r="L73" s="25">
        <f t="shared" si="19"/>
        <v>85171.006261999995</v>
      </c>
      <c r="M73" s="25">
        <f t="shared" si="19"/>
        <v>0</v>
      </c>
      <c r="N73" s="26">
        <f t="shared" si="19"/>
        <v>85171.006261999995</v>
      </c>
      <c r="O73" s="24">
        <f t="shared" si="19"/>
        <v>24884.102895</v>
      </c>
      <c r="P73" s="25">
        <f t="shared" si="19"/>
        <v>0</v>
      </c>
      <c r="Q73" s="25">
        <f t="shared" si="19"/>
        <v>24884.102895</v>
      </c>
      <c r="R73" s="25">
        <f t="shared" si="19"/>
        <v>77541.533110999997</v>
      </c>
      <c r="S73" s="25">
        <f t="shared" si="19"/>
        <v>0</v>
      </c>
      <c r="T73" s="26">
        <f t="shared" si="19"/>
        <v>77541.533110999997</v>
      </c>
      <c r="U73" s="46">
        <f>+((K73/Q73)-1)*100</f>
        <v>20.375904236510745</v>
      </c>
      <c r="V73" s="47">
        <f>+((N73/T73)-1)*100</f>
        <v>9.8392085439921395</v>
      </c>
    </row>
    <row r="74" spans="1:24" ht="15" x14ac:dyDescent="0.2"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4" ht="15" x14ac:dyDescent="0.2">
      <c r="A75" s="40" t="s">
        <v>25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4" ht="15" x14ac:dyDescent="0.2">
      <c r="A76" s="40" t="s">
        <v>26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4" ht="15" x14ac:dyDescent="0.2">
      <c r="A77" s="40" t="s">
        <v>27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4" ht="15" x14ac:dyDescent="0.2">
      <c r="A78" s="40" t="s">
        <v>28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4" ht="15" x14ac:dyDescent="0.2">
      <c r="A79" s="40" t="s">
        <v>29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4" ht="15" x14ac:dyDescent="0.2">
      <c r="A80" s="6" t="s">
        <v>205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x14ac:dyDescent="0.2">
      <c r="A81" s="6" t="s">
        <v>19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x14ac:dyDescent="0.2">
      <c r="A82" s="7" t="s">
        <v>31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x14ac:dyDescent="0.2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x14ac:dyDescent="0.2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x14ac:dyDescent="0.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</sheetData>
  <sortState ref="A70:T71">
    <sortCondition descending="1" ref="N70:N71"/>
  </sortState>
  <mergeCells count="5">
    <mergeCell ref="A73:H73"/>
    <mergeCell ref="A1:F1"/>
    <mergeCell ref="I3:N3"/>
    <mergeCell ref="O3:T3"/>
    <mergeCell ref="A68:H68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2013-04-24T21:39:48Z</dcterms:modified>
</cp:coreProperties>
</file>