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4 " sheetId="1" r:id="rId1"/>
  </sheets>
  <calcPr calcId="145621"/>
</workbook>
</file>

<file path=xl/calcChain.xml><?xml version="1.0" encoding="utf-8"?>
<calcChain xmlns="http://schemas.openxmlformats.org/spreadsheetml/2006/main">
  <c r="V86" i="1" l="1"/>
  <c r="V82" i="1"/>
  <c r="U82" i="1"/>
  <c r="V81" i="1"/>
  <c r="U81" i="1"/>
  <c r="V80" i="1"/>
  <c r="U80" i="1"/>
  <c r="V79" i="1"/>
  <c r="U79" i="1"/>
  <c r="V78" i="1"/>
  <c r="U78" i="1"/>
  <c r="U77" i="1"/>
  <c r="V76" i="1"/>
  <c r="U76" i="1"/>
  <c r="V75" i="1"/>
  <c r="U75" i="1"/>
  <c r="V74" i="1"/>
  <c r="U74" i="1"/>
  <c r="V73" i="1"/>
  <c r="V72" i="1"/>
  <c r="U72" i="1"/>
  <c r="V70" i="1"/>
  <c r="U70" i="1"/>
  <c r="V69" i="1"/>
  <c r="U69" i="1"/>
  <c r="V68" i="1"/>
  <c r="U68" i="1"/>
  <c r="V67" i="1"/>
  <c r="U67" i="1"/>
  <c r="V66" i="1"/>
  <c r="U66" i="1"/>
  <c r="V65" i="1"/>
  <c r="U65" i="1"/>
  <c r="V64" i="1"/>
  <c r="U64" i="1"/>
  <c r="V62" i="1"/>
  <c r="U62" i="1"/>
  <c r="U59" i="1"/>
  <c r="V57" i="1"/>
  <c r="U57" i="1"/>
  <c r="V56" i="1"/>
  <c r="U56" i="1"/>
  <c r="V54" i="1"/>
  <c r="U54" i="1"/>
  <c r="V52" i="1"/>
  <c r="V50" i="1"/>
  <c r="U50" i="1"/>
  <c r="V48" i="1"/>
  <c r="V47" i="1"/>
  <c r="U47" i="1"/>
  <c r="V44" i="1"/>
  <c r="U44" i="1"/>
  <c r="V43" i="1"/>
  <c r="U43" i="1"/>
  <c r="V42" i="1"/>
  <c r="U42" i="1"/>
  <c r="V40" i="1"/>
  <c r="U40" i="1"/>
  <c r="V38" i="1"/>
  <c r="V37" i="1"/>
  <c r="U37" i="1"/>
  <c r="V36" i="1"/>
  <c r="U36" i="1"/>
  <c r="V35" i="1"/>
  <c r="U35" i="1"/>
  <c r="V33" i="1"/>
  <c r="U33" i="1"/>
  <c r="V30" i="1"/>
  <c r="U30" i="1"/>
  <c r="V29" i="1"/>
  <c r="U29" i="1"/>
  <c r="U28" i="1"/>
  <c r="V27" i="1"/>
  <c r="U27" i="1"/>
  <c r="V26" i="1"/>
  <c r="U26" i="1"/>
  <c r="V25" i="1"/>
  <c r="U25" i="1"/>
  <c r="V24" i="1"/>
  <c r="U24" i="1"/>
  <c r="V23" i="1"/>
  <c r="U23" i="1"/>
  <c r="V21" i="1"/>
  <c r="V20" i="1"/>
  <c r="U20" i="1"/>
  <c r="V19" i="1"/>
  <c r="U19" i="1"/>
  <c r="V18" i="1"/>
  <c r="U18" i="1"/>
  <c r="V16" i="1"/>
  <c r="U16" i="1"/>
  <c r="V8" i="1"/>
  <c r="U8" i="1"/>
  <c r="V7" i="1"/>
  <c r="U7" i="1"/>
  <c r="T89" i="1" l="1"/>
  <c r="S89" i="1"/>
  <c r="R89" i="1"/>
  <c r="Q89" i="1"/>
  <c r="P89" i="1"/>
  <c r="O89" i="1"/>
  <c r="N89" i="1"/>
  <c r="M89" i="1"/>
  <c r="L89" i="1"/>
  <c r="K89" i="1"/>
  <c r="J89" i="1"/>
  <c r="I89" i="1"/>
  <c r="V15" i="1" l="1"/>
  <c r="U15" i="1"/>
  <c r="V14" i="1"/>
  <c r="U14" i="1"/>
  <c r="V13" i="1"/>
  <c r="U13" i="1"/>
  <c r="V12" i="1"/>
  <c r="U12" i="1"/>
  <c r="V11" i="1"/>
  <c r="U11" i="1"/>
  <c r="V10" i="1"/>
  <c r="U10" i="1"/>
  <c r="V95" i="1" l="1"/>
  <c r="U95" i="1"/>
  <c r="U91" i="1"/>
  <c r="V91" i="1"/>
  <c r="V96" i="1" l="1"/>
  <c r="U96" i="1"/>
  <c r="T99" i="1"/>
  <c r="S99" i="1"/>
  <c r="R99" i="1"/>
  <c r="Q99" i="1"/>
  <c r="P99" i="1"/>
  <c r="O99" i="1"/>
  <c r="N99" i="1"/>
  <c r="M99" i="1"/>
  <c r="L99" i="1"/>
  <c r="K99" i="1"/>
  <c r="J99" i="1"/>
  <c r="I99" i="1"/>
  <c r="K93" i="1"/>
  <c r="Q93" i="1"/>
  <c r="T93" i="1"/>
  <c r="S93" i="1"/>
  <c r="R93" i="1"/>
  <c r="P93" i="1"/>
  <c r="O93" i="1"/>
  <c r="N93" i="1"/>
  <c r="M93" i="1"/>
  <c r="L93" i="1"/>
  <c r="J93" i="1"/>
  <c r="I93" i="1"/>
  <c r="V99" i="1" l="1"/>
  <c r="U99" i="1"/>
  <c r="U93" i="1"/>
  <c r="V93" i="1"/>
  <c r="U89" i="1"/>
  <c r="V89" i="1"/>
</calcChain>
</file>

<file path=xl/sharedStrings.xml><?xml version="1.0" encoding="utf-8"?>
<sst xmlns="http://schemas.openxmlformats.org/spreadsheetml/2006/main" count="779" uniqueCount="261">
  <si>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</si>
  <si>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</si>
  <si>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</si>
  <si>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</si>
  <si>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</si>
  <si>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</si>
  <si>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</si>
  <si>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</si>
  <si>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</si>
  <si>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</si>
  <si>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</si>
  <si>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</si>
  <si>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</si>
  <si>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</si>
  <si>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</si>
  <si>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</si>
  <si>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</si>
  <si>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</si>
  <si>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</si>
  <si>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</si>
  <si>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</si>
  <si>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</si>
  <si>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</si>
  <si>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</si>
  <si>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</si>
  <si>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VOTORANTIM METAIS - CAJAMARQUILLA S.A.</t>
  </si>
  <si>
    <t>LURIGANCHO</t>
  </si>
  <si>
    <t>LA FUNDICION</t>
  </si>
  <si>
    <t>REFINERIA DE ZINC CAJAMARQUILLA</t>
  </si>
  <si>
    <t>---</t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</si>
  <si>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</si>
  <si>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</si>
  <si>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</si>
  <si>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d)</t>
    </r>
    <r>
      <rPr>
        <sz val="8"/>
        <rFont val="Arial"/>
        <family val="2"/>
      </rPr>
      <t xml:space="preserve"> Cuenta con dos ubicaciones geográficas, Huancavelica y Ayacucho.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</si>
  <si>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</si>
  <si>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</si>
  <si>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r>
      <t>f)</t>
    </r>
    <r>
      <rPr>
        <sz val="8"/>
        <rFont val="Arial"/>
        <family val="2"/>
      </rPr>
      <t xml:space="preserve"> Cuenta con dos ubicaciones geográficas, Moquegua y Arequipa.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</si>
  <si>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</si>
  <si>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</si>
  <si>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</si>
  <si>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</si>
  <si>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</si>
  <si>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</si>
  <si>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</si>
  <si>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</si>
  <si>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</si>
  <si>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</si>
  <si>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</si>
  <si>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HUANUCO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</si>
  <si>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</si>
  <si>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</si>
  <si>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</si>
  <si>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</si>
  <si>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</si>
  <si>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</si>
  <si>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</si>
  <si>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</si>
  <si>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</si>
  <si>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HUANCAVELICA</t>
  </si>
  <si>
    <t>ANGARAES</t>
  </si>
  <si>
    <t>CCOCHACCASA</t>
  </si>
  <si>
    <t>LIXIViACIÓN</t>
  </si>
  <si>
    <t>JUNIN</t>
  </si>
  <si>
    <t>YAULI</t>
  </si>
  <si>
    <t>COMPAÑIA MINERA ANTAMINA S.A.</t>
  </si>
  <si>
    <t>ANTAMINA</t>
  </si>
  <si>
    <t>HUARI</t>
  </si>
  <si>
    <t>SAN MARCOS</t>
  </si>
  <si>
    <t>COMPAÑIA MINERA ARGENTUM S.A.</t>
  </si>
  <si>
    <t>MANUELITA</t>
  </si>
  <si>
    <t>MOROCOCHA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</si>
  <si>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</si>
  <si>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</si>
  <si>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</si>
  <si>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</si>
  <si>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</si>
  <si>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</si>
  <si>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</si>
  <si>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</si>
  <si>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</si>
  <si>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</si>
  <si>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CONDESTABLE S.A.</t>
  </si>
  <si>
    <t>CAÑETE</t>
  </si>
  <si>
    <t>COMPAÑIA MINERA MILPO S.A.A.</t>
  </si>
  <si>
    <t>ICA</t>
  </si>
  <si>
    <t>CHINCHA</t>
  </si>
  <si>
    <t>CHAVIN</t>
  </si>
  <si>
    <t>YANACANCHA</t>
  </si>
  <si>
    <t>COMPAÑIA MINERA RAURA S.A.</t>
  </si>
  <si>
    <t>LAURICOCHA</t>
  </si>
  <si>
    <t>SAN MIGUEL DE CAURI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</si>
  <si>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</si>
  <si>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</si>
  <si>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</si>
  <si>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</si>
  <si>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</si>
  <si>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</si>
  <si>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</si>
  <si>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</si>
  <si>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</si>
  <si>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</si>
  <si>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</si>
  <si>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</si>
  <si>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</si>
  <si>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</si>
  <si>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</si>
  <si>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</si>
  <si>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</si>
  <si>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</si>
  <si>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</si>
  <si>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PUNO</t>
  </si>
  <si>
    <t>LAMPA</t>
  </si>
  <si>
    <t>SANTA LUCIA</t>
  </si>
  <si>
    <t>TACAZA</t>
  </si>
  <si>
    <t>CHURCAMPA</t>
  </si>
  <si>
    <t>SAN PEDRO DE CORIS</t>
  </si>
  <si>
    <t>EMPRESA ADMINISTRADORA CERRO S.A.C.</t>
  </si>
  <si>
    <t>CERRO DE PASCO</t>
  </si>
  <si>
    <t>SIMON BOLIVAR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</si>
  <si>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</si>
  <si>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</si>
  <si>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</si>
  <si>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</si>
  <si>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</si>
  <si>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</si>
  <si>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</si>
  <si>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</si>
  <si>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EMPRESA MINERA MINAS ICAS S.A.C.</t>
  </si>
  <si>
    <t>MINAS ICAS II</t>
  </si>
  <si>
    <t>SANTIAGO</t>
  </si>
  <si>
    <t>CAROLINA Nº1</t>
  </si>
  <si>
    <t>MINAS ARIRAHUA S.A.</t>
  </si>
  <si>
    <t>BARRENO</t>
  </si>
  <si>
    <t>CONDESUYOS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</si>
  <si>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</si>
  <si>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</si>
  <si>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</si>
  <si>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</si>
  <si>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</si>
  <si>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</si>
  <si>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</si>
  <si>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DON ELISEO S.A.C.</t>
  </si>
  <si>
    <t>SAN BRAULIO UNO</t>
  </si>
  <si>
    <t>RECUAY</t>
  </si>
  <si>
    <t>COTAPARACO</t>
  </si>
  <si>
    <t>MINERA ENPROYEC SAC</t>
  </si>
  <si>
    <t>SAMSARA</t>
  </si>
  <si>
    <t>PISCO</t>
  </si>
  <si>
    <t>HUMAY</t>
  </si>
  <si>
    <t>CONTONGA</t>
  </si>
  <si>
    <t>MINERA HUINAC S.A.C.</t>
  </si>
  <si>
    <t>ADMIRADA-ATILA</t>
  </si>
  <si>
    <t>MINERA PAMPA DE COBRE S.A.</t>
  </si>
  <si>
    <t>GENERAL SANCHEZ CERRO</t>
  </si>
  <si>
    <t>LA CAPILLA</t>
  </si>
  <si>
    <t>MINERA SARITA AQP S.A.C.</t>
  </si>
  <si>
    <t>SARITA AQP</t>
  </si>
  <si>
    <t>POLOBAYA</t>
  </si>
  <si>
    <t>MINERA SHUNTUR S.A.C.</t>
  </si>
  <si>
    <t>SHUNTUR</t>
  </si>
  <si>
    <t>HUARAZ</t>
  </si>
  <si>
    <t>PIRA</t>
  </si>
  <si>
    <t>MINERA TITAN DEL PERU S.R.L.</t>
  </si>
  <si>
    <t>ESPERANZA DE CARAVELI</t>
  </si>
  <si>
    <t>ATICO</t>
  </si>
  <si>
    <t>HUARON</t>
  </si>
  <si>
    <t>QUIRUVILCA</t>
  </si>
  <si>
    <t>LA LIBERTAD</t>
  </si>
  <si>
    <t>SANTIAGO DE CHUCO</t>
  </si>
  <si>
    <t>S.M.R.L. GOTAS DE ORO</t>
  </si>
  <si>
    <t>EL SOL NACIENTE TERCERO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</si>
  <si>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</si>
  <si>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</si>
  <si>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</si>
  <si>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</si>
  <si>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</si>
  <si>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</si>
  <si>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</si>
  <si>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AQUIA</t>
  </si>
  <si>
    <t>SOCIEDAD MINERA EL BROCAL S.A.A.</t>
  </si>
  <si>
    <t>COLQUIJIRCA N°1</t>
  </si>
  <si>
    <t>COLQUIJIRCA Nº 2</t>
  </si>
  <si>
    <t>TINYAHUARCO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</si>
  <si>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</si>
  <si>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</si>
  <si>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</si>
  <si>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</si>
  <si>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</si>
  <si>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</si>
  <si>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</si>
  <si>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</si>
  <si>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</si>
  <si>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</si>
  <si>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</si>
  <si>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</si>
  <si>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</si>
  <si>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COLOMBIA Y SOCAVON SANTA ROSA</t>
  </si>
  <si>
    <t>TICLIO</t>
  </si>
  <si>
    <t>XSTRATA TINTAYA S.A.</t>
  </si>
  <si>
    <t>TINTAYA</t>
  </si>
  <si>
    <t>CUSCO</t>
  </si>
  <si>
    <t>ESPINAR</t>
  </si>
  <si>
    <t>PLTA. INDUSTRIAL DE OXIDOS</t>
  </si>
  <si>
    <t>S.M.R.L. MAGISTRAL DE HUARAZ S.A.C.</t>
  </si>
  <si>
    <t>MILPO Nº1</t>
  </si>
  <si>
    <t>ACUMULACION CONDESTABLE</t>
  </si>
  <si>
    <t>COAYLLO</t>
  </si>
  <si>
    <t>NYRSTAR ANCASH S.A.</t>
  </si>
  <si>
    <t>NYRSTAR CORICANCHA S.A.</t>
  </si>
  <si>
    <t>HUACHIS</t>
  </si>
  <si>
    <t>GRAVIMETRÍA</t>
  </si>
  <si>
    <t>PAN AMERICAN SILVER HUARON S.A.</t>
  </si>
  <si>
    <t>ICM PACHAPAQUI S.A.C.</t>
  </si>
  <si>
    <t>ICM</t>
  </si>
  <si>
    <t>DIVISION EMBRUJO</t>
  </si>
  <si>
    <t>CERRO AZUL</t>
  </si>
  <si>
    <t>POROMA S.A.C.</t>
  </si>
  <si>
    <t>CHALCO I</t>
  </si>
  <si>
    <t>NAZCA</t>
  </si>
  <si>
    <t>MARCONA</t>
  </si>
  <si>
    <t>DOE RUN PERU S.R.L. EN LIQUIDACION</t>
  </si>
  <si>
    <t>C.M.LA OROYA-REFINACION 1 Y 2</t>
  </si>
  <si>
    <t>LA OROYA</t>
  </si>
  <si>
    <t>COMPAÑIA MINERA QUIRUVILCA S.A.</t>
  </si>
  <si>
    <t>GOLD FIELDS LA CIMA S.A.</t>
  </si>
  <si>
    <t>MINERIA Y EXPORTACIONES S.A.C.</t>
  </si>
  <si>
    <t>EL INKA</t>
  </si>
  <si>
    <t>VISTA ALEGRE</t>
  </si>
  <si>
    <t>ANTAPACCAY 1</t>
  </si>
  <si>
    <t>PRODUCCIÓN MINERA METÁLICA DE COBRE (TMF) - 2013/2012</t>
  </si>
  <si>
    <t>ESPA GARCES ALVEAR FERNANDO SALCEDO</t>
  </si>
  <si>
    <t>ILUMINADA</t>
  </si>
  <si>
    <t>SAN JOSE DE LOS MOLINOS</t>
  </si>
  <si>
    <t>MINERA FERCAR E.I.R.L.</t>
  </si>
  <si>
    <t>RAQUEL</t>
  </si>
  <si>
    <t>YAUCA DEL ROSARIO</t>
  </si>
  <si>
    <t>ANTICONA</t>
  </si>
  <si>
    <t>CERRO LINDO</t>
  </si>
  <si>
    <t>ACUMULACION RAURA</t>
  </si>
  <si>
    <t>COBRIZA 1126</t>
  </si>
  <si>
    <t>ACUMULACION ISCAYCRUZ</t>
  </si>
  <si>
    <t>TOQUEPALA 1</t>
  </si>
  <si>
    <t>MINAS DE COBRE CHAPI</t>
  </si>
  <si>
    <t>TOTAL - MARZO</t>
  </si>
  <si>
    <t>TOTAL ACUMULADO ENERO - MARZO</t>
  </si>
  <si>
    <t>TOTAL COMPARADO ACUMULADO - ENERO - MARZO</t>
  </si>
  <si>
    <t>Var. % 2012/2011 - MARZO</t>
  </si>
  <si>
    <t>Var. % 2012/2011 - ENERO - MARZO</t>
  </si>
  <si>
    <t>Ajuste ene-mar-2013</t>
  </si>
  <si>
    <t>COMPAÑIA MINERA ANCASH S.A.C.</t>
  </si>
  <si>
    <t>CARMELITA</t>
  </si>
  <si>
    <t>CATAC</t>
  </si>
  <si>
    <t>EMPRESA COMERCIALIZADORA DE MINERALES S.R.L.</t>
  </si>
  <si>
    <t>LA QUEBRADITA</t>
  </si>
  <si>
    <t>BELLA UNION</t>
  </si>
  <si>
    <t>SAGITARIO E.S.L. Nº 2</t>
  </si>
  <si>
    <t>OCTAVIO BERTOLERO S.A.</t>
  </si>
  <si>
    <t>ANGELA VITTORIA</t>
  </si>
  <si>
    <t>PROCESADORA SANTA ANA S.A.C.</t>
  </si>
  <si>
    <t>ZORRO I 2008</t>
  </si>
  <si>
    <t>MORADA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</si>
</sst>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2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/>
    <xf numFmtId="0" fontId="3" fillId="0" borderId="0" xfId="0" applyFont="1" applyAlignment="1"/>
    <xf numFmtId="3" fontId="6" fillId="0" borderId="0" xfId="0" applyNumberFormat="1" applyFont="1" applyAlignment="1"/>
    <xf numFmtId="0" fontId="6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4" xfId="0" applyNumberFormat="1" applyFont="1" applyFill="1" applyBorder="1" applyAlignment="1">
      <alignment wrapText="1"/>
    </xf>
    <xf numFmtId="3" fontId="5" fillId="3" borderId="5" xfId="0" applyNumberFormat="1" applyFont="1" applyFill="1" applyBorder="1" applyAlignment="1">
      <alignment wrapText="1"/>
    </xf>
    <xf numFmtId="3" fontId="5" fillId="3" borderId="6" xfId="0" applyNumberFormat="1" applyFont="1" applyFill="1" applyBorder="1" applyAlignment="1">
      <alignment wrapText="1"/>
    </xf>
    <xf numFmtId="3" fontId="5" fillId="3" borderId="7" xfId="0" applyNumberFormat="1" applyFont="1" applyFill="1" applyBorder="1" applyAlignment="1">
      <alignment wrapText="1"/>
    </xf>
    <xf numFmtId="3" fontId="5" fillId="3" borderId="8" xfId="0" applyNumberFormat="1" applyFont="1" applyFill="1" applyBorder="1" applyAlignment="1">
      <alignment wrapText="1"/>
    </xf>
    <xf numFmtId="4" fontId="2" fillId="0" borderId="3" xfId="0" applyNumberFormat="1" applyFont="1" applyBorder="1"/>
    <xf numFmtId="3" fontId="6" fillId="0" borderId="3" xfId="0" applyNumberFormat="1" applyFont="1" applyBorder="1" applyAlignment="1"/>
    <xf numFmtId="4" fontId="5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2" fillId="0" borderId="5" xfId="0" applyNumberFormat="1" applyFont="1" applyBorder="1"/>
    <xf numFmtId="3" fontId="6" fillId="0" borderId="5" xfId="0" applyNumberFormat="1" applyFont="1" applyBorder="1" applyAlignment="1"/>
    <xf numFmtId="4" fontId="5" fillId="3" borderId="5" xfId="0" applyNumberFormat="1" applyFont="1" applyFill="1" applyBorder="1"/>
    <xf numFmtId="4" fontId="5" fillId="3" borderId="11" xfId="0" applyNumberFormat="1" applyFont="1" applyFill="1" applyBorder="1"/>
    <xf numFmtId="4" fontId="5" fillId="3" borderId="8" xfId="0" applyNumberFormat="1" applyFont="1" applyFill="1" applyBorder="1"/>
    <xf numFmtId="4" fontId="2" fillId="0" borderId="3" xfId="0" quotePrefix="1" applyNumberFormat="1" applyFont="1" applyBorder="1" applyAlignment="1">
      <alignment horizontal="right"/>
    </xf>
    <xf numFmtId="4" fontId="2" fillId="0" borderId="5" xfId="0" quotePrefix="1" applyNumberFormat="1" applyFont="1" applyBorder="1" applyAlignment="1">
      <alignment horizontal="right"/>
    </xf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4" xfId="0" applyBorder="1" applyAlignment="1"/>
    <xf numFmtId="0" fontId="0" fillId="0" borderId="2" xfId="0" applyBorder="1" applyAlignment="1"/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9" fillId="0" borderId="0" xfId="0" applyFont="1"/>
    <xf numFmtId="0" fontId="10" fillId="0" borderId="0" xfId="0" applyFont="1" applyBorder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4" borderId="0" xfId="0" applyFill="1" applyAlignment="1"/>
    <xf numFmtId="0" fontId="7" fillId="3" borderId="6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4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7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8.7109375" style="1" customWidth="1"/>
    <col min="2" max="2" width="14" style="1" bestFit="1" customWidth="1"/>
    <col min="3" max="3" width="32.7109375" style="1" bestFit="1" customWidth="1"/>
    <col min="4" max="4" width="73.5703125" style="1" bestFit="1" customWidth="1"/>
    <col min="5" max="5" width="35.5703125" style="1" bestFit="1" customWidth="1"/>
    <col min="6" max="6" width="16.5703125" style="1" customWidth="1"/>
    <col min="7" max="7" width="26.71093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515625" style="1" bestFit="1" customWidth="1"/>
    <col min="22" max="22" width="14.140625" style="1" customWidth="1"/>
    <col min="23" max="16384" width="11.42578125" style="1"/>
  </cols>
  <sheetData>
    <row r="1" spans="1:22" ht="18" x14ac:dyDescent="0.25">
      <c r="A1" s="47" t="s">
        <v>229</v>
      </c>
    </row>
    <row r="2" spans="1:22" ht="13.5" thickBot="1" x14ac:dyDescent="0.25">
      <c r="A2" s="54"/>
    </row>
    <row r="3" spans="1:22" customFormat="1" ht="13.5" thickBot="1" x14ac:dyDescent="0.25">
      <c r="A3" s="49"/>
      <c r="I3" s="58">
        <v>2013</v>
      </c>
      <c r="J3" s="59"/>
      <c r="K3" s="59"/>
      <c r="L3" s="59"/>
      <c r="M3" s="59"/>
      <c r="N3" s="60"/>
      <c r="O3" s="58">
        <v>2012</v>
      </c>
      <c r="P3" s="59"/>
      <c r="Q3" s="59"/>
      <c r="R3" s="59"/>
      <c r="S3" s="59"/>
      <c r="T3" s="60"/>
      <c r="U3" s="5"/>
      <c r="V3" s="5"/>
    </row>
    <row r="4" spans="1:22" customFormat="1" ht="73.5" customHeight="1" x14ac:dyDescent="0.2">
      <c r="A4" s="50" t="s">
        <v>0</v>
      </c>
      <c r="B4" s="30" t="s">
        <v>1</v>
      </c>
      <c r="C4" s="30" t="s">
        <v>11</v>
      </c>
      <c r="D4" s="30" t="s">
        <v>2</v>
      </c>
      <c r="E4" s="30" t="s">
        <v>3</v>
      </c>
      <c r="F4" s="30" t="s">
        <v>4</v>
      </c>
      <c r="G4" s="30" t="s">
        <v>5</v>
      </c>
      <c r="H4" s="31" t="s">
        <v>6</v>
      </c>
      <c r="I4" s="50" t="s">
        <v>12</v>
      </c>
      <c r="J4" s="30" t="s">
        <v>7</v>
      </c>
      <c r="K4" s="30" t="s">
        <v>243</v>
      </c>
      <c r="L4" s="30" t="s">
        <v>13</v>
      </c>
      <c r="M4" s="30" t="s">
        <v>8</v>
      </c>
      <c r="N4" s="51" t="s">
        <v>244</v>
      </c>
      <c r="O4" s="50" t="s">
        <v>14</v>
      </c>
      <c r="P4" s="30" t="s">
        <v>15</v>
      </c>
      <c r="Q4" s="30" t="s">
        <v>243</v>
      </c>
      <c r="R4" s="30" t="s">
        <v>16</v>
      </c>
      <c r="S4" s="30" t="s">
        <v>17</v>
      </c>
      <c r="T4" s="51" t="s">
        <v>245</v>
      </c>
      <c r="U4" s="52" t="s">
        <v>246</v>
      </c>
      <c r="V4" s="51" t="s">
        <v>247</v>
      </c>
    </row>
    <row r="5" spans="1:22" x14ac:dyDescent="0.2">
      <c r="A5" s="18"/>
      <c r="B5" s="11"/>
      <c r="C5" s="11"/>
      <c r="D5" s="11"/>
      <c r="E5" s="11"/>
      <c r="F5" s="11"/>
      <c r="G5" s="11"/>
      <c r="H5" s="16"/>
      <c r="I5" s="18"/>
      <c r="J5" s="11"/>
      <c r="K5" s="12"/>
      <c r="L5" s="11"/>
      <c r="M5" s="11"/>
      <c r="N5" s="19"/>
      <c r="O5" s="18"/>
      <c r="P5" s="11"/>
      <c r="Q5" s="12"/>
      <c r="R5" s="11"/>
      <c r="S5" s="11"/>
      <c r="T5" s="19"/>
      <c r="U5" s="17"/>
      <c r="V5" s="32"/>
    </row>
    <row r="6" spans="1:22" ht="15" x14ac:dyDescent="0.2">
      <c r="A6" s="43" t="s">
        <v>9</v>
      </c>
      <c r="B6" s="40" t="s">
        <v>41</v>
      </c>
      <c r="C6" s="40" t="s">
        <v>42</v>
      </c>
      <c r="D6" s="40" t="s">
        <v>43</v>
      </c>
      <c r="E6" s="40" t="s">
        <v>44</v>
      </c>
      <c r="F6" s="40" t="s">
        <v>45</v>
      </c>
      <c r="G6" s="40" t="s">
        <v>46</v>
      </c>
      <c r="H6" s="44" t="s">
        <v>47</v>
      </c>
      <c r="I6" s="45">
        <v>2.6901419999999998</v>
      </c>
      <c r="J6" s="41">
        <v>8.2692379999999996</v>
      </c>
      <c r="K6" s="42">
        <v>10.959379999999999</v>
      </c>
      <c r="L6" s="41">
        <v>7.7572559999999999</v>
      </c>
      <c r="M6" s="41">
        <v>13.962071</v>
      </c>
      <c r="N6" s="46">
        <v>21.719327</v>
      </c>
      <c r="O6" s="45">
        <v>0</v>
      </c>
      <c r="P6" s="41">
        <v>3.4239999999999999</v>
      </c>
      <c r="Q6" s="42">
        <v>3.4239999999999999</v>
      </c>
      <c r="R6" s="41">
        <v>0</v>
      </c>
      <c r="S6" s="41">
        <v>10.42019</v>
      </c>
      <c r="T6" s="46">
        <v>10.42019</v>
      </c>
      <c r="U6" s="38" t="s">
        <v>29</v>
      </c>
      <c r="V6" s="39" t="s">
        <v>29</v>
      </c>
    </row>
    <row r="7" spans="1:22" ht="15" x14ac:dyDescent="0.2">
      <c r="A7" s="43" t="s">
        <v>9</v>
      </c>
      <c r="B7" s="40" t="s">
        <v>41</v>
      </c>
      <c r="C7" s="40" t="s">
        <v>39</v>
      </c>
      <c r="D7" s="40" t="s">
        <v>49</v>
      </c>
      <c r="E7" s="40" t="s">
        <v>50</v>
      </c>
      <c r="F7" s="40" t="s">
        <v>51</v>
      </c>
      <c r="G7" s="40" t="s">
        <v>52</v>
      </c>
      <c r="H7" s="44" t="s">
        <v>53</v>
      </c>
      <c r="I7" s="45">
        <v>18.236307</v>
      </c>
      <c r="J7" s="41">
        <v>35.854109000000001</v>
      </c>
      <c r="K7" s="42">
        <v>54.090415999999998</v>
      </c>
      <c r="L7" s="41">
        <v>42.378182000000002</v>
      </c>
      <c r="M7" s="41">
        <v>94.222896000000006</v>
      </c>
      <c r="N7" s="46">
        <v>136.601078</v>
      </c>
      <c r="O7" s="45">
        <v>0</v>
      </c>
      <c r="P7" s="41">
        <v>32.576886999999999</v>
      </c>
      <c r="Q7" s="42">
        <v>32.576886999999999</v>
      </c>
      <c r="R7" s="41">
        <v>0</v>
      </c>
      <c r="S7" s="41">
        <v>138.01025899999999</v>
      </c>
      <c r="T7" s="46">
        <v>138.01025899999999</v>
      </c>
      <c r="U7" s="27">
        <f t="shared" ref="U7:U8" si="0">+((K7/Q7)-1)*100</f>
        <v>66.039241257152653</v>
      </c>
      <c r="V7" s="33">
        <f t="shared" ref="V7:V8" si="1">+((N7/T7)-1)*100</f>
        <v>-1.0210697452571194</v>
      </c>
    </row>
    <row r="8" spans="1:22" ht="15" x14ac:dyDescent="0.2">
      <c r="A8" s="43" t="s">
        <v>9</v>
      </c>
      <c r="B8" s="40" t="s">
        <v>41</v>
      </c>
      <c r="C8" s="40" t="s">
        <v>39</v>
      </c>
      <c r="D8" s="40" t="s">
        <v>54</v>
      </c>
      <c r="E8" s="40" t="s">
        <v>57</v>
      </c>
      <c r="F8" s="40" t="s">
        <v>58</v>
      </c>
      <c r="G8" s="40" t="s">
        <v>59</v>
      </c>
      <c r="H8" s="44" t="s">
        <v>60</v>
      </c>
      <c r="I8" s="45">
        <v>0</v>
      </c>
      <c r="J8" s="41">
        <v>32.684420000000003</v>
      </c>
      <c r="K8" s="42">
        <v>32.684420000000003</v>
      </c>
      <c r="L8" s="41">
        <v>0</v>
      </c>
      <c r="M8" s="41">
        <v>101.37640399999999</v>
      </c>
      <c r="N8" s="46">
        <v>101.37640399999999</v>
      </c>
      <c r="O8" s="45">
        <v>0</v>
      </c>
      <c r="P8" s="41">
        <v>34.100135999999999</v>
      </c>
      <c r="Q8" s="42">
        <v>34.100135999999999</v>
      </c>
      <c r="R8" s="41">
        <v>0</v>
      </c>
      <c r="S8" s="41">
        <v>99.268904000000006</v>
      </c>
      <c r="T8" s="46">
        <v>99.268904000000006</v>
      </c>
      <c r="U8" s="27">
        <f t="shared" si="0"/>
        <v>-4.151643266173477</v>
      </c>
      <c r="V8" s="33">
        <f t="shared" si="1"/>
        <v>2.1230213239787465</v>
      </c>
    </row>
    <row r="9" spans="1:22" ht="15" x14ac:dyDescent="0.2">
      <c r="A9" s="43" t="s">
        <v>9</v>
      </c>
      <c r="B9" s="40" t="s">
        <v>41</v>
      </c>
      <c r="C9" s="40" t="s">
        <v>39</v>
      </c>
      <c r="D9" s="40" t="s">
        <v>54</v>
      </c>
      <c r="E9" s="40" t="s">
        <v>55</v>
      </c>
      <c r="F9" s="40" t="s">
        <v>56</v>
      </c>
      <c r="G9" s="40" t="s">
        <v>55</v>
      </c>
      <c r="H9" s="44" t="s">
        <v>55</v>
      </c>
      <c r="I9" s="45">
        <v>0</v>
      </c>
      <c r="J9" s="41">
        <v>0</v>
      </c>
      <c r="K9" s="42">
        <v>0</v>
      </c>
      <c r="L9" s="41">
        <v>0</v>
      </c>
      <c r="M9" s="41">
        <v>0</v>
      </c>
      <c r="N9" s="46">
        <v>0</v>
      </c>
      <c r="O9" s="45">
        <v>5.0869080000000002</v>
      </c>
      <c r="P9" s="41">
        <v>0</v>
      </c>
      <c r="Q9" s="42">
        <v>5.0869080000000002</v>
      </c>
      <c r="R9" s="41">
        <v>11.338687999999999</v>
      </c>
      <c r="S9" s="41">
        <v>0</v>
      </c>
      <c r="T9" s="46">
        <v>11.338687999999999</v>
      </c>
      <c r="U9" s="38" t="s">
        <v>29</v>
      </c>
      <c r="V9" s="39" t="s">
        <v>29</v>
      </c>
    </row>
    <row r="10" spans="1:22" ht="15" x14ac:dyDescent="0.2">
      <c r="A10" s="43" t="s">
        <v>9</v>
      </c>
      <c r="B10" s="40" t="s">
        <v>41</v>
      </c>
      <c r="C10" s="40" t="s">
        <v>42</v>
      </c>
      <c r="D10" s="40" t="s">
        <v>249</v>
      </c>
      <c r="E10" s="40" t="s">
        <v>250</v>
      </c>
      <c r="F10" s="40" t="s">
        <v>45</v>
      </c>
      <c r="G10" s="40" t="s">
        <v>143</v>
      </c>
      <c r="H10" s="44" t="s">
        <v>251</v>
      </c>
      <c r="I10" s="45">
        <v>10.614599999999999</v>
      </c>
      <c r="J10" s="41">
        <v>0</v>
      </c>
      <c r="K10" s="42">
        <v>10.614599999999999</v>
      </c>
      <c r="L10" s="41">
        <v>10.614599999999999</v>
      </c>
      <c r="M10" s="41">
        <v>0</v>
      </c>
      <c r="N10" s="46">
        <v>10.614599999999999</v>
      </c>
      <c r="O10" s="45">
        <v>7.9560360000000001</v>
      </c>
      <c r="P10" s="41">
        <v>5.7398749999999996</v>
      </c>
      <c r="Q10" s="42">
        <v>13.695911000000001</v>
      </c>
      <c r="R10" s="41">
        <v>7.9560360000000001</v>
      </c>
      <c r="S10" s="41">
        <v>5.7398749999999996</v>
      </c>
      <c r="T10" s="46">
        <v>13.695911000000001</v>
      </c>
      <c r="U10" s="27">
        <f t="shared" ref="U10:U15" si="2">+((K10/Q10)-1)*100</f>
        <v>-22.498036092670294</v>
      </c>
      <c r="V10" s="33">
        <f t="shared" ref="V10:V15" si="3">+((N10/T10)-1)*100</f>
        <v>-22.498036092670294</v>
      </c>
    </row>
    <row r="11" spans="1:22" ht="15" x14ac:dyDescent="0.2">
      <c r="A11" s="43" t="s">
        <v>9</v>
      </c>
      <c r="B11" s="40" t="s">
        <v>41</v>
      </c>
      <c r="C11" s="40" t="s">
        <v>39</v>
      </c>
      <c r="D11" s="40" t="s">
        <v>64</v>
      </c>
      <c r="E11" s="40" t="s">
        <v>65</v>
      </c>
      <c r="F11" s="40" t="s">
        <v>45</v>
      </c>
      <c r="G11" s="40" t="s">
        <v>66</v>
      </c>
      <c r="H11" s="44" t="s">
        <v>67</v>
      </c>
      <c r="I11" s="45">
        <v>29285.988399999998</v>
      </c>
      <c r="J11" s="41">
        <v>1620.7440999999999</v>
      </c>
      <c r="K11" s="42">
        <v>30906.732499999998</v>
      </c>
      <c r="L11" s="41">
        <v>77267.249599999996</v>
      </c>
      <c r="M11" s="41">
        <v>4368.4919</v>
      </c>
      <c r="N11" s="46">
        <v>81635.741500000004</v>
      </c>
      <c r="O11" s="45">
        <v>35865.773999999998</v>
      </c>
      <c r="P11" s="41">
        <v>1533.0492999999999</v>
      </c>
      <c r="Q11" s="42">
        <v>37398.823299999996</v>
      </c>
      <c r="R11" s="41">
        <v>94105.141399999993</v>
      </c>
      <c r="S11" s="41">
        <v>4524.8669</v>
      </c>
      <c r="T11" s="46">
        <v>98630.008300000001</v>
      </c>
      <c r="U11" s="27">
        <f t="shared" si="2"/>
        <v>-17.359077711945016</v>
      </c>
      <c r="V11" s="33">
        <f t="shared" si="3"/>
        <v>-17.230320764355035</v>
      </c>
    </row>
    <row r="12" spans="1:22" ht="15" x14ac:dyDescent="0.2">
      <c r="A12" s="43" t="s">
        <v>9</v>
      </c>
      <c r="B12" s="40" t="s">
        <v>41</v>
      </c>
      <c r="C12" s="40" t="s">
        <v>39</v>
      </c>
      <c r="D12" s="40" t="s">
        <v>68</v>
      </c>
      <c r="E12" s="40" t="s">
        <v>236</v>
      </c>
      <c r="F12" s="40" t="s">
        <v>62</v>
      </c>
      <c r="G12" s="40" t="s">
        <v>63</v>
      </c>
      <c r="H12" s="44" t="s">
        <v>63</v>
      </c>
      <c r="I12" s="45">
        <v>61.814591999999998</v>
      </c>
      <c r="J12" s="41">
        <v>27.614428</v>
      </c>
      <c r="K12" s="42">
        <v>89.429019999999994</v>
      </c>
      <c r="L12" s="41">
        <v>139.070818</v>
      </c>
      <c r="M12" s="41">
        <v>92.712514999999996</v>
      </c>
      <c r="N12" s="46">
        <v>231.783333</v>
      </c>
      <c r="O12" s="45">
        <v>38.846564000000001</v>
      </c>
      <c r="P12" s="41">
        <v>25.036021999999999</v>
      </c>
      <c r="Q12" s="42">
        <v>63.882586000000003</v>
      </c>
      <c r="R12" s="41">
        <v>103.84741200000001</v>
      </c>
      <c r="S12" s="41">
        <v>78.154262000000003</v>
      </c>
      <c r="T12" s="46">
        <v>182.00167400000001</v>
      </c>
      <c r="U12" s="27">
        <f t="shared" si="2"/>
        <v>39.989667919830275</v>
      </c>
      <c r="V12" s="33">
        <f t="shared" si="3"/>
        <v>27.352308308988405</v>
      </c>
    </row>
    <row r="13" spans="1:22" ht="15" x14ac:dyDescent="0.2">
      <c r="A13" s="43" t="s">
        <v>9</v>
      </c>
      <c r="B13" s="40" t="s">
        <v>41</v>
      </c>
      <c r="C13" s="40" t="s">
        <v>39</v>
      </c>
      <c r="D13" s="40" t="s">
        <v>68</v>
      </c>
      <c r="E13" s="40" t="s">
        <v>70</v>
      </c>
      <c r="F13" s="40" t="s">
        <v>62</v>
      </c>
      <c r="G13" s="40" t="s">
        <v>63</v>
      </c>
      <c r="H13" s="44" t="s">
        <v>70</v>
      </c>
      <c r="I13" s="45">
        <v>68.303102999999993</v>
      </c>
      <c r="J13" s="41">
        <v>10.803134999999999</v>
      </c>
      <c r="K13" s="42">
        <v>79.106238000000005</v>
      </c>
      <c r="L13" s="41">
        <v>169.087953</v>
      </c>
      <c r="M13" s="41">
        <v>39.859596000000003</v>
      </c>
      <c r="N13" s="46">
        <v>208.94754900000001</v>
      </c>
      <c r="O13" s="45">
        <v>64.764677000000006</v>
      </c>
      <c r="P13" s="41">
        <v>12.113352000000001</v>
      </c>
      <c r="Q13" s="42">
        <v>76.878028999999998</v>
      </c>
      <c r="R13" s="41">
        <v>190.20005499999999</v>
      </c>
      <c r="S13" s="41">
        <v>33.491024000000003</v>
      </c>
      <c r="T13" s="46">
        <v>223.691079</v>
      </c>
      <c r="U13" s="27">
        <f t="shared" si="2"/>
        <v>2.8983690515790972</v>
      </c>
      <c r="V13" s="33">
        <f t="shared" si="3"/>
        <v>-6.5910227917493236</v>
      </c>
    </row>
    <row r="14" spans="1:22" ht="15" x14ac:dyDescent="0.2">
      <c r="A14" s="43" t="s">
        <v>9</v>
      </c>
      <c r="B14" s="40" t="s">
        <v>41</v>
      </c>
      <c r="C14" s="40" t="s">
        <v>39</v>
      </c>
      <c r="D14" s="40" t="s">
        <v>68</v>
      </c>
      <c r="E14" s="40" t="s">
        <v>69</v>
      </c>
      <c r="F14" s="40" t="s">
        <v>62</v>
      </c>
      <c r="G14" s="40" t="s">
        <v>63</v>
      </c>
      <c r="H14" s="44" t="s">
        <v>63</v>
      </c>
      <c r="I14" s="45">
        <v>62.642319999999998</v>
      </c>
      <c r="J14" s="41">
        <v>4.3304099999999996</v>
      </c>
      <c r="K14" s="42">
        <v>66.972729999999999</v>
      </c>
      <c r="L14" s="41">
        <v>150.37617</v>
      </c>
      <c r="M14" s="41">
        <v>17.829222999999999</v>
      </c>
      <c r="N14" s="46">
        <v>168.20539299999999</v>
      </c>
      <c r="O14" s="45">
        <v>29.410409999999999</v>
      </c>
      <c r="P14" s="41">
        <v>6.3689109999999998</v>
      </c>
      <c r="Q14" s="42">
        <v>35.779321000000003</v>
      </c>
      <c r="R14" s="41">
        <v>98.934702000000001</v>
      </c>
      <c r="S14" s="41">
        <v>17.903808999999999</v>
      </c>
      <c r="T14" s="46">
        <v>116.838511</v>
      </c>
      <c r="U14" s="27">
        <f t="shared" si="2"/>
        <v>87.18278639217327</v>
      </c>
      <c r="V14" s="33">
        <f t="shared" si="3"/>
        <v>43.963999164624745</v>
      </c>
    </row>
    <row r="15" spans="1:22" ht="15" x14ac:dyDescent="0.2">
      <c r="A15" s="43" t="s">
        <v>9</v>
      </c>
      <c r="B15" s="40" t="s">
        <v>41</v>
      </c>
      <c r="C15" s="40" t="s">
        <v>39</v>
      </c>
      <c r="D15" s="40" t="s">
        <v>71</v>
      </c>
      <c r="E15" s="40" t="s">
        <v>72</v>
      </c>
      <c r="F15" s="40" t="s">
        <v>73</v>
      </c>
      <c r="G15" s="40" t="s">
        <v>73</v>
      </c>
      <c r="H15" s="44" t="s">
        <v>74</v>
      </c>
      <c r="I15" s="45">
        <v>124.933305</v>
      </c>
      <c r="J15" s="41">
        <v>97.939331999999993</v>
      </c>
      <c r="K15" s="42">
        <v>222.872637</v>
      </c>
      <c r="L15" s="41">
        <v>386.02789100000001</v>
      </c>
      <c r="M15" s="41">
        <v>325.58533899999998</v>
      </c>
      <c r="N15" s="46">
        <v>711.61323000000004</v>
      </c>
      <c r="O15" s="45">
        <v>100.695555</v>
      </c>
      <c r="P15" s="41">
        <v>89.903561999999994</v>
      </c>
      <c r="Q15" s="42">
        <v>190.59911700000001</v>
      </c>
      <c r="R15" s="41">
        <v>312.99301300000002</v>
      </c>
      <c r="S15" s="41">
        <v>280.64330000000001</v>
      </c>
      <c r="T15" s="46">
        <v>593.63631299999997</v>
      </c>
      <c r="U15" s="27">
        <f t="shared" si="2"/>
        <v>16.93267025995717</v>
      </c>
      <c r="V15" s="33">
        <f t="shared" si="3"/>
        <v>19.873601802388396</v>
      </c>
    </row>
    <row r="16" spans="1:22" ht="15" x14ac:dyDescent="0.2">
      <c r="A16" s="43" t="s">
        <v>9</v>
      </c>
      <c r="B16" s="40" t="s">
        <v>41</v>
      </c>
      <c r="C16" s="40" t="s">
        <v>39</v>
      </c>
      <c r="D16" s="40" t="s">
        <v>75</v>
      </c>
      <c r="E16" s="40" t="s">
        <v>76</v>
      </c>
      <c r="F16" s="40" t="s">
        <v>20</v>
      </c>
      <c r="G16" s="40" t="s">
        <v>92</v>
      </c>
      <c r="H16" s="44" t="s">
        <v>125</v>
      </c>
      <c r="I16" s="45">
        <v>227.53090800000001</v>
      </c>
      <c r="J16" s="41">
        <v>0</v>
      </c>
      <c r="K16" s="42">
        <v>227.53090800000001</v>
      </c>
      <c r="L16" s="41">
        <v>690.58715099999995</v>
      </c>
      <c r="M16" s="41">
        <v>0</v>
      </c>
      <c r="N16" s="46">
        <v>690.58715099999995</v>
      </c>
      <c r="O16" s="45">
        <v>320.93630400000001</v>
      </c>
      <c r="P16" s="41">
        <v>0</v>
      </c>
      <c r="Q16" s="42">
        <v>320.93630400000001</v>
      </c>
      <c r="R16" s="41">
        <v>781.01626599999997</v>
      </c>
      <c r="S16" s="41">
        <v>0</v>
      </c>
      <c r="T16" s="46">
        <v>781.01626599999997</v>
      </c>
      <c r="U16" s="27">
        <f t="shared" ref="U16:U79" si="4">+((K16/Q16)-1)*100</f>
        <v>-29.10402931542453</v>
      </c>
      <c r="V16" s="33">
        <f t="shared" ref="V16:V79" si="5">+((N16/T16)-1)*100</f>
        <v>-11.578390737383181</v>
      </c>
    </row>
    <row r="17" spans="1:22" ht="15" x14ac:dyDescent="0.2">
      <c r="A17" s="43" t="s">
        <v>9</v>
      </c>
      <c r="B17" s="40" t="s">
        <v>41</v>
      </c>
      <c r="C17" s="40" t="s">
        <v>39</v>
      </c>
      <c r="D17" s="40" t="s">
        <v>77</v>
      </c>
      <c r="E17" s="40" t="s">
        <v>78</v>
      </c>
      <c r="F17" s="40" t="s">
        <v>45</v>
      </c>
      <c r="G17" s="40" t="s">
        <v>79</v>
      </c>
      <c r="H17" s="44" t="s">
        <v>80</v>
      </c>
      <c r="I17" s="45">
        <v>0</v>
      </c>
      <c r="J17" s="41">
        <v>0</v>
      </c>
      <c r="K17" s="42">
        <v>0</v>
      </c>
      <c r="L17" s="41">
        <v>0</v>
      </c>
      <c r="M17" s="41">
        <v>0</v>
      </c>
      <c r="N17" s="46">
        <v>0</v>
      </c>
      <c r="O17" s="45">
        <v>4.6696340000000003</v>
      </c>
      <c r="P17" s="41">
        <v>0.19675999999999999</v>
      </c>
      <c r="Q17" s="42">
        <v>4.8663939999999997</v>
      </c>
      <c r="R17" s="41">
        <v>36.927613999999998</v>
      </c>
      <c r="S17" s="41">
        <v>4.2410030000000001</v>
      </c>
      <c r="T17" s="46">
        <v>41.168616999999998</v>
      </c>
      <c r="U17" s="38" t="s">
        <v>29</v>
      </c>
      <c r="V17" s="39" t="s">
        <v>29</v>
      </c>
    </row>
    <row r="18" spans="1:22" ht="15" x14ac:dyDescent="0.2">
      <c r="A18" s="43" t="s">
        <v>9</v>
      </c>
      <c r="B18" s="40" t="s">
        <v>41</v>
      </c>
      <c r="C18" s="40" t="s">
        <v>39</v>
      </c>
      <c r="D18" s="40" t="s">
        <v>81</v>
      </c>
      <c r="E18" s="40" t="s">
        <v>205</v>
      </c>
      <c r="F18" s="40" t="s">
        <v>20</v>
      </c>
      <c r="G18" s="40" t="s">
        <v>82</v>
      </c>
      <c r="H18" s="44" t="s">
        <v>206</v>
      </c>
      <c r="I18" s="45">
        <v>1665.190883</v>
      </c>
      <c r="J18" s="41">
        <v>0</v>
      </c>
      <c r="K18" s="42">
        <v>1665.190883</v>
      </c>
      <c r="L18" s="41">
        <v>4920.2442810000002</v>
      </c>
      <c r="M18" s="41">
        <v>0</v>
      </c>
      <c r="N18" s="46">
        <v>4920.2442810000002</v>
      </c>
      <c r="O18" s="45">
        <v>1874.1559199999999</v>
      </c>
      <c r="P18" s="41">
        <v>0</v>
      </c>
      <c r="Q18" s="42">
        <v>1874.1559199999999</v>
      </c>
      <c r="R18" s="41">
        <v>5277.0519700000004</v>
      </c>
      <c r="S18" s="41">
        <v>0</v>
      </c>
      <c r="T18" s="46">
        <v>5277.0519700000004</v>
      </c>
      <c r="U18" s="27">
        <f t="shared" si="4"/>
        <v>-11.149821355311785</v>
      </c>
      <c r="V18" s="33">
        <f t="shared" si="5"/>
        <v>-6.7614965899227331</v>
      </c>
    </row>
    <row r="19" spans="1:22" ht="15" x14ac:dyDescent="0.2">
      <c r="A19" s="43" t="s">
        <v>9</v>
      </c>
      <c r="B19" s="40" t="s">
        <v>41</v>
      </c>
      <c r="C19" s="40" t="s">
        <v>39</v>
      </c>
      <c r="D19" s="40" t="s">
        <v>83</v>
      </c>
      <c r="E19" s="40" t="s">
        <v>237</v>
      </c>
      <c r="F19" s="40" t="s">
        <v>84</v>
      </c>
      <c r="G19" s="40" t="s">
        <v>85</v>
      </c>
      <c r="H19" s="44" t="s">
        <v>86</v>
      </c>
      <c r="I19" s="45">
        <v>2505.6325999999999</v>
      </c>
      <c r="J19" s="41">
        <v>277.82240000000002</v>
      </c>
      <c r="K19" s="42">
        <v>2783.4549999999999</v>
      </c>
      <c r="L19" s="41">
        <v>6423.2343000000001</v>
      </c>
      <c r="M19" s="41">
        <v>794.51739999999995</v>
      </c>
      <c r="N19" s="46">
        <v>7217.7516999999998</v>
      </c>
      <c r="O19" s="45">
        <v>1946.1327000000001</v>
      </c>
      <c r="P19" s="41">
        <v>156.2253</v>
      </c>
      <c r="Q19" s="42">
        <v>2102.3580000000002</v>
      </c>
      <c r="R19" s="41">
        <v>5221.7286999999997</v>
      </c>
      <c r="S19" s="41">
        <v>465.73039999999997</v>
      </c>
      <c r="T19" s="46">
        <v>5687.4591</v>
      </c>
      <c r="U19" s="27">
        <f t="shared" si="4"/>
        <v>32.396813482765531</v>
      </c>
      <c r="V19" s="33">
        <f t="shared" si="5"/>
        <v>26.906437006289853</v>
      </c>
    </row>
    <row r="20" spans="1:22" ht="15" x14ac:dyDescent="0.2">
      <c r="A20" s="43" t="s">
        <v>9</v>
      </c>
      <c r="B20" s="40" t="s">
        <v>41</v>
      </c>
      <c r="C20" s="40" t="s">
        <v>39</v>
      </c>
      <c r="D20" s="40" t="s">
        <v>83</v>
      </c>
      <c r="E20" s="40" t="s">
        <v>204</v>
      </c>
      <c r="F20" s="40" t="s">
        <v>73</v>
      </c>
      <c r="G20" s="40" t="s">
        <v>73</v>
      </c>
      <c r="H20" s="44" t="s">
        <v>87</v>
      </c>
      <c r="I20" s="45">
        <v>148.11580000000001</v>
      </c>
      <c r="J20" s="41">
        <v>72.258899999999997</v>
      </c>
      <c r="K20" s="42">
        <v>220.37469999999999</v>
      </c>
      <c r="L20" s="41">
        <v>439.75099999999998</v>
      </c>
      <c r="M20" s="41">
        <v>225.2312</v>
      </c>
      <c r="N20" s="46">
        <v>664.98220000000003</v>
      </c>
      <c r="O20" s="45">
        <v>280.125</v>
      </c>
      <c r="P20" s="41">
        <v>103.8112</v>
      </c>
      <c r="Q20" s="42">
        <v>383.93619999999999</v>
      </c>
      <c r="R20" s="41">
        <v>878.79840000000002</v>
      </c>
      <c r="S20" s="41">
        <v>299.49889999999999</v>
      </c>
      <c r="T20" s="46">
        <v>1178.2973</v>
      </c>
      <c r="U20" s="27">
        <f t="shared" si="4"/>
        <v>-42.601218639971947</v>
      </c>
      <c r="V20" s="33">
        <f t="shared" si="5"/>
        <v>-43.564141240075827</v>
      </c>
    </row>
    <row r="21" spans="1:22" ht="15" x14ac:dyDescent="0.2">
      <c r="A21" s="43" t="s">
        <v>9</v>
      </c>
      <c r="B21" s="40" t="s">
        <v>41</v>
      </c>
      <c r="C21" s="40" t="s">
        <v>39</v>
      </c>
      <c r="D21" s="40" t="s">
        <v>223</v>
      </c>
      <c r="E21" s="40" t="s">
        <v>166</v>
      </c>
      <c r="F21" s="40" t="s">
        <v>167</v>
      </c>
      <c r="G21" s="40" t="s">
        <v>168</v>
      </c>
      <c r="H21" s="44" t="s">
        <v>166</v>
      </c>
      <c r="I21" s="45">
        <v>132.66043500000001</v>
      </c>
      <c r="J21" s="41">
        <v>17.184238000000001</v>
      </c>
      <c r="K21" s="42">
        <v>149.844673</v>
      </c>
      <c r="L21" s="41">
        <v>377.28038099999998</v>
      </c>
      <c r="M21" s="41">
        <v>58.839326999999997</v>
      </c>
      <c r="N21" s="46">
        <v>436.119708</v>
      </c>
      <c r="O21" s="45">
        <v>49.982225999999997</v>
      </c>
      <c r="P21" s="41">
        <v>18.051423</v>
      </c>
      <c r="Q21" s="42">
        <v>68.033648999999997</v>
      </c>
      <c r="R21" s="41">
        <v>185.45924099999999</v>
      </c>
      <c r="S21" s="41">
        <v>70.048019999999994</v>
      </c>
      <c r="T21" s="46">
        <v>255.507261</v>
      </c>
      <c r="U21" s="38" t="s">
        <v>29</v>
      </c>
      <c r="V21" s="33">
        <f t="shared" si="5"/>
        <v>70.687794269768318</v>
      </c>
    </row>
    <row r="22" spans="1:22" ht="15" x14ac:dyDescent="0.2">
      <c r="A22" s="43" t="s">
        <v>9</v>
      </c>
      <c r="B22" s="40" t="s">
        <v>41</v>
      </c>
      <c r="C22" s="40" t="s">
        <v>39</v>
      </c>
      <c r="D22" s="40" t="s">
        <v>223</v>
      </c>
      <c r="E22" s="40" t="s">
        <v>165</v>
      </c>
      <c r="F22" s="40" t="s">
        <v>73</v>
      </c>
      <c r="G22" s="40" t="s">
        <v>73</v>
      </c>
      <c r="H22" s="44" t="s">
        <v>120</v>
      </c>
      <c r="I22" s="45">
        <v>0</v>
      </c>
      <c r="J22" s="41">
        <v>0</v>
      </c>
      <c r="K22" s="42">
        <v>0</v>
      </c>
      <c r="L22" s="41">
        <v>0</v>
      </c>
      <c r="M22" s="41">
        <v>0</v>
      </c>
      <c r="N22" s="46">
        <v>0</v>
      </c>
      <c r="O22" s="45">
        <v>0</v>
      </c>
      <c r="P22" s="41">
        <v>0</v>
      </c>
      <c r="Q22" s="42">
        <v>0</v>
      </c>
      <c r="R22" s="41">
        <v>138.77301600000001</v>
      </c>
      <c r="S22" s="41">
        <v>37.361638999999997</v>
      </c>
      <c r="T22" s="46">
        <v>176.13465500000001</v>
      </c>
      <c r="U22" s="38" t="s">
        <v>29</v>
      </c>
      <c r="V22" s="39" t="s">
        <v>29</v>
      </c>
    </row>
    <row r="23" spans="1:22" ht="15" x14ac:dyDescent="0.2">
      <c r="A23" s="43" t="s">
        <v>9</v>
      </c>
      <c r="B23" s="40" t="s">
        <v>41</v>
      </c>
      <c r="C23" s="40" t="s">
        <v>39</v>
      </c>
      <c r="D23" s="40" t="s">
        <v>88</v>
      </c>
      <c r="E23" s="53" t="s">
        <v>238</v>
      </c>
      <c r="F23" s="40" t="s">
        <v>48</v>
      </c>
      <c r="G23" s="40" t="s">
        <v>89</v>
      </c>
      <c r="H23" s="44" t="s">
        <v>90</v>
      </c>
      <c r="I23" s="45">
        <v>257.33139</v>
      </c>
      <c r="J23" s="41">
        <v>73.993589999999998</v>
      </c>
      <c r="K23" s="42">
        <v>331.32497999999998</v>
      </c>
      <c r="L23" s="41">
        <v>688.05282</v>
      </c>
      <c r="M23" s="41">
        <v>209.05878999999999</v>
      </c>
      <c r="N23" s="46">
        <v>897.11161000000004</v>
      </c>
      <c r="O23" s="45">
        <v>265.89771000000002</v>
      </c>
      <c r="P23" s="41">
        <v>69.64067</v>
      </c>
      <c r="Q23" s="42">
        <v>335.53838000000002</v>
      </c>
      <c r="R23" s="41">
        <v>703.78530999999998</v>
      </c>
      <c r="S23" s="41">
        <v>211.14024000000001</v>
      </c>
      <c r="T23" s="46">
        <v>914.92555000000004</v>
      </c>
      <c r="U23" s="27">
        <f t="shared" si="4"/>
        <v>-1.2557132808473481</v>
      </c>
      <c r="V23" s="33">
        <f t="shared" si="5"/>
        <v>-1.9470371113802676</v>
      </c>
    </row>
    <row r="24" spans="1:22" ht="15" x14ac:dyDescent="0.2">
      <c r="A24" s="43" t="s">
        <v>9</v>
      </c>
      <c r="B24" s="40" t="s">
        <v>41</v>
      </c>
      <c r="C24" s="40" t="s">
        <v>39</v>
      </c>
      <c r="D24" s="40" t="s">
        <v>94</v>
      </c>
      <c r="E24" s="40" t="s">
        <v>95</v>
      </c>
      <c r="F24" s="40" t="s">
        <v>96</v>
      </c>
      <c r="G24" s="40" t="s">
        <v>97</v>
      </c>
      <c r="H24" s="44" t="s">
        <v>97</v>
      </c>
      <c r="I24" s="45">
        <v>28.426423</v>
      </c>
      <c r="J24" s="41">
        <v>0</v>
      </c>
      <c r="K24" s="42">
        <v>28.426423</v>
      </c>
      <c r="L24" s="41">
        <v>165.00478899999999</v>
      </c>
      <c r="M24" s="41">
        <v>0</v>
      </c>
      <c r="N24" s="46">
        <v>165.00478899999999</v>
      </c>
      <c r="O24" s="45">
        <v>102.22199999999999</v>
      </c>
      <c r="P24" s="41">
        <v>0</v>
      </c>
      <c r="Q24" s="42">
        <v>102.22199999999999</v>
      </c>
      <c r="R24" s="41">
        <v>145.901286</v>
      </c>
      <c r="S24" s="41">
        <v>0</v>
      </c>
      <c r="T24" s="46">
        <v>145.901286</v>
      </c>
      <c r="U24" s="27">
        <f t="shared" si="4"/>
        <v>-72.191482264091874</v>
      </c>
      <c r="V24" s="33">
        <f t="shared" si="5"/>
        <v>13.093443878212273</v>
      </c>
    </row>
    <row r="25" spans="1:22" ht="15" x14ac:dyDescent="0.2">
      <c r="A25" s="43" t="s">
        <v>9</v>
      </c>
      <c r="B25" s="40" t="s">
        <v>41</v>
      </c>
      <c r="C25" s="40" t="s">
        <v>39</v>
      </c>
      <c r="D25" s="40" t="s">
        <v>98</v>
      </c>
      <c r="E25" s="40" t="s">
        <v>99</v>
      </c>
      <c r="F25" s="40" t="s">
        <v>20</v>
      </c>
      <c r="G25" s="40" t="s">
        <v>100</v>
      </c>
      <c r="H25" s="44" t="s">
        <v>101</v>
      </c>
      <c r="I25" s="45">
        <v>10.763503999999999</v>
      </c>
      <c r="J25" s="41">
        <v>9.0624800000000008</v>
      </c>
      <c r="K25" s="42">
        <v>19.825983999999998</v>
      </c>
      <c r="L25" s="41">
        <v>33.832177999999999</v>
      </c>
      <c r="M25" s="41">
        <v>33.887</v>
      </c>
      <c r="N25" s="46">
        <v>67.719177999999999</v>
      </c>
      <c r="O25" s="45">
        <v>15.572430000000001</v>
      </c>
      <c r="P25" s="41">
        <v>6.1208559999999999</v>
      </c>
      <c r="Q25" s="42">
        <v>21.693286000000001</v>
      </c>
      <c r="R25" s="41">
        <v>49.213276999999998</v>
      </c>
      <c r="S25" s="41">
        <v>24.270219999999998</v>
      </c>
      <c r="T25" s="46">
        <v>73.483497</v>
      </c>
      <c r="U25" s="27">
        <f t="shared" si="4"/>
        <v>-8.6077415841933842</v>
      </c>
      <c r="V25" s="33">
        <f t="shared" si="5"/>
        <v>-7.8443721860433469</v>
      </c>
    </row>
    <row r="26" spans="1:22" ht="15" x14ac:dyDescent="0.2">
      <c r="A26" s="43" t="s">
        <v>9</v>
      </c>
      <c r="B26" s="40" t="s">
        <v>41</v>
      </c>
      <c r="C26" s="40" t="s">
        <v>39</v>
      </c>
      <c r="D26" s="40" t="s">
        <v>102</v>
      </c>
      <c r="E26" s="53" t="s">
        <v>108</v>
      </c>
      <c r="F26" s="40" t="s">
        <v>45</v>
      </c>
      <c r="G26" s="40" t="s">
        <v>104</v>
      </c>
      <c r="H26" s="44" t="s">
        <v>107</v>
      </c>
      <c r="I26" s="45">
        <v>49.023899999999998</v>
      </c>
      <c r="J26" s="41">
        <v>57.920900000000003</v>
      </c>
      <c r="K26" s="42">
        <v>106.9448</v>
      </c>
      <c r="L26" s="41">
        <v>121.15170000000001</v>
      </c>
      <c r="M26" s="41">
        <v>170.43010000000001</v>
      </c>
      <c r="N26" s="46">
        <v>291.58179999999999</v>
      </c>
      <c r="O26" s="45">
        <v>40.865699999999997</v>
      </c>
      <c r="P26" s="41">
        <v>93.713399999999993</v>
      </c>
      <c r="Q26" s="42">
        <v>134.57910000000001</v>
      </c>
      <c r="R26" s="41">
        <v>115.8389</v>
      </c>
      <c r="S26" s="41">
        <v>190.3467</v>
      </c>
      <c r="T26" s="46">
        <v>306.18560000000002</v>
      </c>
      <c r="U26" s="27">
        <f t="shared" si="4"/>
        <v>-20.533871901357649</v>
      </c>
      <c r="V26" s="33">
        <f t="shared" si="5"/>
        <v>-4.7695907318959563</v>
      </c>
    </row>
    <row r="27" spans="1:22" ht="15" x14ac:dyDescent="0.2">
      <c r="A27" s="43" t="s">
        <v>9</v>
      </c>
      <c r="B27" s="40" t="s">
        <v>41</v>
      </c>
      <c r="C27" s="40" t="s">
        <v>39</v>
      </c>
      <c r="D27" s="40" t="s">
        <v>102</v>
      </c>
      <c r="E27" s="40" t="s">
        <v>103</v>
      </c>
      <c r="F27" s="40" t="s">
        <v>45</v>
      </c>
      <c r="G27" s="40" t="s">
        <v>104</v>
      </c>
      <c r="H27" s="44" t="s">
        <v>105</v>
      </c>
      <c r="I27" s="45">
        <v>15.6096</v>
      </c>
      <c r="J27" s="41">
        <v>52.216099999999997</v>
      </c>
      <c r="K27" s="42">
        <v>67.825699999999998</v>
      </c>
      <c r="L27" s="41">
        <v>38.136000000000003</v>
      </c>
      <c r="M27" s="41">
        <v>138.35919999999999</v>
      </c>
      <c r="N27" s="46">
        <v>176.49520000000001</v>
      </c>
      <c r="O27" s="45">
        <v>9.8169000000000004</v>
      </c>
      <c r="P27" s="41">
        <v>58.910800000000002</v>
      </c>
      <c r="Q27" s="42">
        <v>68.727699999999999</v>
      </c>
      <c r="R27" s="41">
        <v>27.766100000000002</v>
      </c>
      <c r="S27" s="41">
        <v>122.04510000000001</v>
      </c>
      <c r="T27" s="46">
        <v>149.81120000000001</v>
      </c>
      <c r="U27" s="27">
        <f t="shared" si="4"/>
        <v>-1.3124257031735365</v>
      </c>
      <c r="V27" s="33">
        <f t="shared" si="5"/>
        <v>17.811752392344495</v>
      </c>
    </row>
    <row r="28" spans="1:22" ht="15" x14ac:dyDescent="0.2">
      <c r="A28" s="43" t="s">
        <v>9</v>
      </c>
      <c r="B28" s="40" t="s">
        <v>41</v>
      </c>
      <c r="C28" s="40" t="s">
        <v>39</v>
      </c>
      <c r="D28" s="40" t="s">
        <v>102</v>
      </c>
      <c r="E28" s="40" t="s">
        <v>106</v>
      </c>
      <c r="F28" s="40" t="s">
        <v>45</v>
      </c>
      <c r="G28" s="40" t="s">
        <v>104</v>
      </c>
      <c r="H28" s="44" t="s">
        <v>107</v>
      </c>
      <c r="I28" s="45">
        <v>9.7560000000000002</v>
      </c>
      <c r="J28" s="41">
        <v>11.1591</v>
      </c>
      <c r="K28" s="42">
        <v>20.915099999999999</v>
      </c>
      <c r="L28" s="41">
        <v>39.8292</v>
      </c>
      <c r="M28" s="41">
        <v>53.781599999999997</v>
      </c>
      <c r="N28" s="46">
        <v>93.610799999999998</v>
      </c>
      <c r="O28" s="45">
        <v>5.9358000000000004</v>
      </c>
      <c r="P28" s="41">
        <v>13.507400000000001</v>
      </c>
      <c r="Q28" s="42">
        <v>19.443200000000001</v>
      </c>
      <c r="R28" s="41">
        <v>16.638200000000001</v>
      </c>
      <c r="S28" s="41">
        <v>26.788599999999999</v>
      </c>
      <c r="T28" s="46">
        <v>43.4268</v>
      </c>
      <c r="U28" s="27">
        <f t="shared" si="4"/>
        <v>7.5702559249506196</v>
      </c>
      <c r="V28" s="39" t="s">
        <v>29</v>
      </c>
    </row>
    <row r="29" spans="1:22" ht="15" x14ac:dyDescent="0.2">
      <c r="A29" s="43" t="s">
        <v>9</v>
      </c>
      <c r="B29" s="40" t="s">
        <v>41</v>
      </c>
      <c r="C29" s="40" t="s">
        <v>39</v>
      </c>
      <c r="D29" s="40" t="s">
        <v>109</v>
      </c>
      <c r="E29" s="53" t="s">
        <v>113</v>
      </c>
      <c r="F29" s="40" t="s">
        <v>110</v>
      </c>
      <c r="G29" s="40" t="s">
        <v>111</v>
      </c>
      <c r="H29" s="44" t="s">
        <v>112</v>
      </c>
      <c r="I29" s="45">
        <v>200.30911</v>
      </c>
      <c r="J29" s="41">
        <v>0</v>
      </c>
      <c r="K29" s="42">
        <v>200.30911</v>
      </c>
      <c r="L29" s="41">
        <v>593.510493</v>
      </c>
      <c r="M29" s="41">
        <v>0</v>
      </c>
      <c r="N29" s="46">
        <v>593.510493</v>
      </c>
      <c r="O29" s="45">
        <v>191.808538</v>
      </c>
      <c r="P29" s="41">
        <v>0</v>
      </c>
      <c r="Q29" s="42">
        <v>191.808538</v>
      </c>
      <c r="R29" s="41">
        <v>555.07051100000001</v>
      </c>
      <c r="S29" s="41">
        <v>0</v>
      </c>
      <c r="T29" s="46">
        <v>555.07051100000001</v>
      </c>
      <c r="U29" s="27">
        <f t="shared" si="4"/>
        <v>4.4318006323576631</v>
      </c>
      <c r="V29" s="33">
        <f t="shared" si="5"/>
        <v>6.9252430525893915</v>
      </c>
    </row>
    <row r="30" spans="1:22" ht="15" x14ac:dyDescent="0.2">
      <c r="A30" s="43" t="s">
        <v>9</v>
      </c>
      <c r="B30" s="40" t="s">
        <v>41</v>
      </c>
      <c r="C30" s="40" t="s">
        <v>39</v>
      </c>
      <c r="D30" s="40" t="s">
        <v>220</v>
      </c>
      <c r="E30" s="40" t="s">
        <v>239</v>
      </c>
      <c r="F30" s="40" t="s">
        <v>58</v>
      </c>
      <c r="G30" s="40" t="s">
        <v>114</v>
      </c>
      <c r="H30" s="44" t="s">
        <v>115</v>
      </c>
      <c r="I30" s="45">
        <v>1574.1124279999999</v>
      </c>
      <c r="J30" s="41">
        <v>0</v>
      </c>
      <c r="K30" s="42">
        <v>1574.1124279999999</v>
      </c>
      <c r="L30" s="41">
        <v>4815.8946379999998</v>
      </c>
      <c r="M30" s="41">
        <v>0</v>
      </c>
      <c r="N30" s="46">
        <v>4815.8946379999998</v>
      </c>
      <c r="O30" s="45">
        <v>1639.088784</v>
      </c>
      <c r="P30" s="41">
        <v>0</v>
      </c>
      <c r="Q30" s="42">
        <v>1639.088784</v>
      </c>
      <c r="R30" s="41">
        <v>5080.814445</v>
      </c>
      <c r="S30" s="41">
        <v>0</v>
      </c>
      <c r="T30" s="46">
        <v>5080.814445</v>
      </c>
      <c r="U30" s="27">
        <f t="shared" si="4"/>
        <v>-3.9641755000868861</v>
      </c>
      <c r="V30" s="33">
        <f t="shared" si="5"/>
        <v>-5.2141208829365233</v>
      </c>
    </row>
    <row r="31" spans="1:22" ht="15" x14ac:dyDescent="0.2">
      <c r="A31" s="43" t="s">
        <v>9</v>
      </c>
      <c r="B31" s="40" t="s">
        <v>41</v>
      </c>
      <c r="C31" s="40" t="s">
        <v>39</v>
      </c>
      <c r="D31" s="40" t="s">
        <v>116</v>
      </c>
      <c r="E31" s="40" t="s">
        <v>117</v>
      </c>
      <c r="F31" s="40" t="s">
        <v>73</v>
      </c>
      <c r="G31" s="40" t="s">
        <v>73</v>
      </c>
      <c r="H31" s="44" t="s">
        <v>118</v>
      </c>
      <c r="I31" s="45">
        <v>0</v>
      </c>
      <c r="J31" s="41">
        <v>0</v>
      </c>
      <c r="K31" s="42">
        <v>0</v>
      </c>
      <c r="L31" s="41">
        <v>0</v>
      </c>
      <c r="M31" s="41">
        <v>0</v>
      </c>
      <c r="N31" s="46">
        <v>0</v>
      </c>
      <c r="O31" s="45">
        <v>0</v>
      </c>
      <c r="P31" s="41">
        <v>51.625590000000003</v>
      </c>
      <c r="Q31" s="42">
        <v>51.625590000000003</v>
      </c>
      <c r="R31" s="41">
        <v>0</v>
      </c>
      <c r="S31" s="41">
        <v>118.367553</v>
      </c>
      <c r="T31" s="46">
        <v>118.367553</v>
      </c>
      <c r="U31" s="38" t="s">
        <v>29</v>
      </c>
      <c r="V31" s="39" t="s">
        <v>29</v>
      </c>
    </row>
    <row r="32" spans="1:22" ht="15" x14ac:dyDescent="0.2">
      <c r="A32" s="43" t="s">
        <v>9</v>
      </c>
      <c r="B32" s="40" t="s">
        <v>61</v>
      </c>
      <c r="C32" s="40" t="s">
        <v>39</v>
      </c>
      <c r="D32" s="40" t="s">
        <v>116</v>
      </c>
      <c r="E32" s="40" t="s">
        <v>117</v>
      </c>
      <c r="F32" s="40" t="s">
        <v>73</v>
      </c>
      <c r="G32" s="40" t="s">
        <v>73</v>
      </c>
      <c r="H32" s="44" t="s">
        <v>118</v>
      </c>
      <c r="I32" s="45">
        <v>0</v>
      </c>
      <c r="J32" s="41">
        <v>0</v>
      </c>
      <c r="K32" s="42">
        <v>0</v>
      </c>
      <c r="L32" s="41">
        <v>0</v>
      </c>
      <c r="M32" s="41">
        <v>0</v>
      </c>
      <c r="N32" s="46">
        <v>0</v>
      </c>
      <c r="O32" s="45">
        <v>28.560919999999999</v>
      </c>
      <c r="P32" s="41">
        <v>0</v>
      </c>
      <c r="Q32" s="42">
        <v>28.560919999999999</v>
      </c>
      <c r="R32" s="41">
        <v>28.560919999999999</v>
      </c>
      <c r="S32" s="41">
        <v>0</v>
      </c>
      <c r="T32" s="46">
        <v>28.560919999999999</v>
      </c>
      <c r="U32" s="38" t="s">
        <v>29</v>
      </c>
      <c r="V32" s="39" t="s">
        <v>29</v>
      </c>
    </row>
    <row r="33" spans="1:23" s="6" customFormat="1" ht="15" x14ac:dyDescent="0.2">
      <c r="A33" s="43" t="s">
        <v>9</v>
      </c>
      <c r="B33" s="40" t="s">
        <v>41</v>
      </c>
      <c r="C33" s="40" t="s">
        <v>39</v>
      </c>
      <c r="D33" s="40" t="s">
        <v>119</v>
      </c>
      <c r="E33" s="53" t="s">
        <v>121</v>
      </c>
      <c r="F33" s="40" t="s">
        <v>73</v>
      </c>
      <c r="G33" s="40" t="s">
        <v>73</v>
      </c>
      <c r="H33" s="44" t="s">
        <v>120</v>
      </c>
      <c r="I33" s="45">
        <v>86.713027999999994</v>
      </c>
      <c r="J33" s="41">
        <v>121.991381</v>
      </c>
      <c r="K33" s="42">
        <v>208.704409</v>
      </c>
      <c r="L33" s="41">
        <v>269.427347</v>
      </c>
      <c r="M33" s="41">
        <v>346.14612</v>
      </c>
      <c r="N33" s="46">
        <v>615.57346700000005</v>
      </c>
      <c r="O33" s="45">
        <v>81.146576999999994</v>
      </c>
      <c r="P33" s="41">
        <v>96.898252999999997</v>
      </c>
      <c r="Q33" s="42">
        <v>178.04483099999999</v>
      </c>
      <c r="R33" s="41">
        <v>230.90868399999999</v>
      </c>
      <c r="S33" s="41">
        <v>265.53618799999998</v>
      </c>
      <c r="T33" s="46">
        <v>496.44487299999997</v>
      </c>
      <c r="U33" s="27">
        <f t="shared" si="4"/>
        <v>17.220144964500548</v>
      </c>
      <c r="V33" s="33">
        <f t="shared" si="5"/>
        <v>23.996338864395938</v>
      </c>
      <c r="W33" s="1"/>
    </row>
    <row r="34" spans="1:23" ht="15" x14ac:dyDescent="0.2">
      <c r="A34" s="43" t="s">
        <v>9</v>
      </c>
      <c r="B34" s="40" t="s">
        <v>41</v>
      </c>
      <c r="C34" s="40" t="s">
        <v>39</v>
      </c>
      <c r="D34" s="40" t="s">
        <v>252</v>
      </c>
      <c r="E34" s="53" t="s">
        <v>253</v>
      </c>
      <c r="F34" s="40" t="s">
        <v>56</v>
      </c>
      <c r="G34" s="40" t="s">
        <v>55</v>
      </c>
      <c r="H34" s="44" t="s">
        <v>254</v>
      </c>
      <c r="I34" s="45">
        <v>0</v>
      </c>
      <c r="J34" s="41">
        <v>0</v>
      </c>
      <c r="K34" s="42">
        <v>0</v>
      </c>
      <c r="L34" s="41">
        <v>0</v>
      </c>
      <c r="M34" s="41">
        <v>0</v>
      </c>
      <c r="N34" s="46">
        <v>0</v>
      </c>
      <c r="O34" s="45">
        <v>19.2</v>
      </c>
      <c r="P34" s="41">
        <v>0</v>
      </c>
      <c r="Q34" s="42">
        <v>19.2</v>
      </c>
      <c r="R34" s="41">
        <v>19.2</v>
      </c>
      <c r="S34" s="41">
        <v>0</v>
      </c>
      <c r="T34" s="46">
        <v>19.2</v>
      </c>
      <c r="U34" s="38" t="s">
        <v>29</v>
      </c>
      <c r="V34" s="39" t="s">
        <v>29</v>
      </c>
    </row>
    <row r="35" spans="1:23" ht="15" x14ac:dyDescent="0.2">
      <c r="A35" s="43" t="s">
        <v>9</v>
      </c>
      <c r="B35" s="40" t="s">
        <v>41</v>
      </c>
      <c r="C35" s="40" t="s">
        <v>39</v>
      </c>
      <c r="D35" s="40" t="s">
        <v>122</v>
      </c>
      <c r="E35" s="40" t="s">
        <v>240</v>
      </c>
      <c r="F35" s="40" t="s">
        <v>20</v>
      </c>
      <c r="G35" s="40" t="s">
        <v>123</v>
      </c>
      <c r="H35" s="44" t="s">
        <v>123</v>
      </c>
      <c r="I35" s="45">
        <v>115.07040000000001</v>
      </c>
      <c r="J35" s="41">
        <v>203.66550000000001</v>
      </c>
      <c r="K35" s="42">
        <v>318.73590000000002</v>
      </c>
      <c r="L35" s="41">
        <v>459.88209999999998</v>
      </c>
      <c r="M35" s="41">
        <v>576.95450000000005</v>
      </c>
      <c r="N35" s="46">
        <v>1036.8366000000001</v>
      </c>
      <c r="O35" s="45">
        <v>101.47499999999999</v>
      </c>
      <c r="P35" s="41">
        <v>95.869200000000006</v>
      </c>
      <c r="Q35" s="42">
        <v>197.3442</v>
      </c>
      <c r="R35" s="41">
        <v>291.32170000000002</v>
      </c>
      <c r="S35" s="41">
        <v>383.69929999999999</v>
      </c>
      <c r="T35" s="46">
        <v>675.02099999999996</v>
      </c>
      <c r="U35" s="27">
        <f t="shared" si="4"/>
        <v>61.512676835701271</v>
      </c>
      <c r="V35" s="33">
        <f t="shared" si="5"/>
        <v>53.600643535534466</v>
      </c>
    </row>
    <row r="36" spans="1:23" ht="15" x14ac:dyDescent="0.2">
      <c r="A36" s="43" t="s">
        <v>9</v>
      </c>
      <c r="B36" s="40" t="s">
        <v>41</v>
      </c>
      <c r="C36" s="40" t="s">
        <v>39</v>
      </c>
      <c r="D36" s="40" t="s">
        <v>122</v>
      </c>
      <c r="E36" s="40" t="s">
        <v>124</v>
      </c>
      <c r="F36" s="40" t="s">
        <v>20</v>
      </c>
      <c r="G36" s="40" t="s">
        <v>92</v>
      </c>
      <c r="H36" s="44" t="s">
        <v>125</v>
      </c>
      <c r="I36" s="45">
        <v>0</v>
      </c>
      <c r="J36" s="41">
        <v>216.03479999999999</v>
      </c>
      <c r="K36" s="42">
        <v>216.03479999999999</v>
      </c>
      <c r="L36" s="41">
        <v>0</v>
      </c>
      <c r="M36" s="41">
        <v>589.827</v>
      </c>
      <c r="N36" s="46">
        <v>589.827</v>
      </c>
      <c r="O36" s="45">
        <v>56.97</v>
      </c>
      <c r="P36" s="41">
        <v>110.9421</v>
      </c>
      <c r="Q36" s="42">
        <v>167.91210000000001</v>
      </c>
      <c r="R36" s="41">
        <v>188.14269999999999</v>
      </c>
      <c r="S36" s="41">
        <v>315.41500000000002</v>
      </c>
      <c r="T36" s="46">
        <v>503.55770000000001</v>
      </c>
      <c r="U36" s="27">
        <f t="shared" si="4"/>
        <v>28.659459324253579</v>
      </c>
      <c r="V36" s="33">
        <f t="shared" si="5"/>
        <v>17.131959257102004</v>
      </c>
    </row>
    <row r="37" spans="1:23" ht="15" x14ac:dyDescent="0.2">
      <c r="A37" s="43" t="s">
        <v>9</v>
      </c>
      <c r="B37" s="40" t="s">
        <v>41</v>
      </c>
      <c r="C37" s="40" t="s">
        <v>39</v>
      </c>
      <c r="D37" s="40" t="s">
        <v>122</v>
      </c>
      <c r="E37" s="40" t="s">
        <v>126</v>
      </c>
      <c r="F37" s="40" t="s">
        <v>20</v>
      </c>
      <c r="G37" s="40" t="s">
        <v>92</v>
      </c>
      <c r="H37" s="44" t="s">
        <v>125</v>
      </c>
      <c r="I37" s="45">
        <v>0</v>
      </c>
      <c r="J37" s="41">
        <v>8.9885999999999999</v>
      </c>
      <c r="K37" s="42">
        <v>8.9885999999999999</v>
      </c>
      <c r="L37" s="41">
        <v>0</v>
      </c>
      <c r="M37" s="41">
        <v>23.7547</v>
      </c>
      <c r="N37" s="46">
        <v>23.7547</v>
      </c>
      <c r="O37" s="45">
        <v>1.89</v>
      </c>
      <c r="P37" s="41">
        <v>3.4190999999999998</v>
      </c>
      <c r="Q37" s="42">
        <v>5.3090999999999999</v>
      </c>
      <c r="R37" s="41">
        <v>5.7637</v>
      </c>
      <c r="S37" s="41">
        <v>9.8238000000000003</v>
      </c>
      <c r="T37" s="46">
        <v>15.5875</v>
      </c>
      <c r="U37" s="27">
        <f t="shared" si="4"/>
        <v>69.305532011075314</v>
      </c>
      <c r="V37" s="33">
        <f t="shared" si="5"/>
        <v>52.395829991980762</v>
      </c>
    </row>
    <row r="38" spans="1:23" ht="15" x14ac:dyDescent="0.2">
      <c r="A38" s="43" t="s">
        <v>9</v>
      </c>
      <c r="B38" s="40" t="s">
        <v>41</v>
      </c>
      <c r="C38" s="40" t="s">
        <v>42</v>
      </c>
      <c r="D38" s="40" t="s">
        <v>127</v>
      </c>
      <c r="E38" s="40" t="s">
        <v>128</v>
      </c>
      <c r="F38" s="40" t="s">
        <v>84</v>
      </c>
      <c r="G38" s="40" t="s">
        <v>84</v>
      </c>
      <c r="H38" s="44" t="s">
        <v>129</v>
      </c>
      <c r="I38" s="45">
        <v>17.079999999999998</v>
      </c>
      <c r="J38" s="41">
        <v>0</v>
      </c>
      <c r="K38" s="42">
        <v>17.079999999999998</v>
      </c>
      <c r="L38" s="41">
        <v>42.42</v>
      </c>
      <c r="M38" s="41">
        <v>0</v>
      </c>
      <c r="N38" s="46">
        <v>42.42</v>
      </c>
      <c r="O38" s="45">
        <v>8.1</v>
      </c>
      <c r="P38" s="41">
        <v>0</v>
      </c>
      <c r="Q38" s="42">
        <v>8.1</v>
      </c>
      <c r="R38" s="41">
        <v>38.051600000000001</v>
      </c>
      <c r="S38" s="41">
        <v>0</v>
      </c>
      <c r="T38" s="46">
        <v>38.051600000000001</v>
      </c>
      <c r="U38" s="38" t="s">
        <v>29</v>
      </c>
      <c r="V38" s="33">
        <f t="shared" si="5"/>
        <v>11.480200569752652</v>
      </c>
    </row>
    <row r="39" spans="1:23" ht="15" x14ac:dyDescent="0.2">
      <c r="A39" s="43" t="s">
        <v>9</v>
      </c>
      <c r="B39" s="40" t="s">
        <v>41</v>
      </c>
      <c r="C39" s="40" t="s">
        <v>42</v>
      </c>
      <c r="D39" s="40" t="s">
        <v>230</v>
      </c>
      <c r="E39" s="40" t="s">
        <v>231</v>
      </c>
      <c r="F39" s="40" t="s">
        <v>84</v>
      </c>
      <c r="G39" s="40" t="s">
        <v>84</v>
      </c>
      <c r="H39" s="44" t="s">
        <v>232</v>
      </c>
      <c r="I39" s="45">
        <v>0</v>
      </c>
      <c r="J39" s="41">
        <v>0</v>
      </c>
      <c r="K39" s="42">
        <v>0</v>
      </c>
      <c r="L39" s="41">
        <v>14.94506</v>
      </c>
      <c r="M39" s="41">
        <v>0</v>
      </c>
      <c r="N39" s="46">
        <v>14.94506</v>
      </c>
      <c r="O39" s="45">
        <v>0</v>
      </c>
      <c r="P39" s="41">
        <v>0</v>
      </c>
      <c r="Q39" s="42">
        <v>0</v>
      </c>
      <c r="R39" s="41">
        <v>0</v>
      </c>
      <c r="S39" s="41">
        <v>0</v>
      </c>
      <c r="T39" s="46">
        <v>0</v>
      </c>
      <c r="U39" s="38" t="s">
        <v>29</v>
      </c>
      <c r="V39" s="39" t="s">
        <v>29</v>
      </c>
    </row>
    <row r="40" spans="1:23" ht="15" x14ac:dyDescent="0.2">
      <c r="A40" s="43" t="s">
        <v>9</v>
      </c>
      <c r="B40" s="40" t="s">
        <v>41</v>
      </c>
      <c r="C40" s="40" t="s">
        <v>39</v>
      </c>
      <c r="D40" s="40" t="s">
        <v>224</v>
      </c>
      <c r="E40" s="40" t="s">
        <v>130</v>
      </c>
      <c r="F40" s="40" t="s">
        <v>96</v>
      </c>
      <c r="G40" s="40" t="s">
        <v>97</v>
      </c>
      <c r="H40" s="44" t="s">
        <v>97</v>
      </c>
      <c r="I40" s="45">
        <v>2731.75515</v>
      </c>
      <c r="J40" s="41">
        <v>0</v>
      </c>
      <c r="K40" s="42">
        <v>2731.75515</v>
      </c>
      <c r="L40" s="41">
        <v>7737.6530300000004</v>
      </c>
      <c r="M40" s="41">
        <v>0</v>
      </c>
      <c r="N40" s="46">
        <v>7737.6530300000004</v>
      </c>
      <c r="O40" s="45">
        <v>3469.59249</v>
      </c>
      <c r="P40" s="41">
        <v>0</v>
      </c>
      <c r="Q40" s="42">
        <v>3469.59249</v>
      </c>
      <c r="R40" s="41">
        <v>8407.6059000000005</v>
      </c>
      <c r="S40" s="41">
        <v>0</v>
      </c>
      <c r="T40" s="46">
        <v>8407.6059000000005</v>
      </c>
      <c r="U40" s="27">
        <f t="shared" si="4"/>
        <v>-21.265821335692369</v>
      </c>
      <c r="V40" s="33">
        <f t="shared" si="5"/>
        <v>-7.9684142902083472</v>
      </c>
    </row>
    <row r="41" spans="1:23" ht="15" x14ac:dyDescent="0.2">
      <c r="A41" s="43" t="s">
        <v>9</v>
      </c>
      <c r="B41" s="40" t="s">
        <v>41</v>
      </c>
      <c r="C41" s="40" t="s">
        <v>39</v>
      </c>
      <c r="D41" s="40" t="s">
        <v>212</v>
      </c>
      <c r="E41" s="40" t="s">
        <v>213</v>
      </c>
      <c r="F41" s="40" t="s">
        <v>45</v>
      </c>
      <c r="G41" s="40" t="s">
        <v>104</v>
      </c>
      <c r="H41" s="44" t="s">
        <v>178</v>
      </c>
      <c r="I41" s="45">
        <v>32.813760000000002</v>
      </c>
      <c r="J41" s="41">
        <v>35.522253999999997</v>
      </c>
      <c r="K41" s="42">
        <v>68.336014000000006</v>
      </c>
      <c r="L41" s="41">
        <v>70.965712999999994</v>
      </c>
      <c r="M41" s="41">
        <v>79.480469999999997</v>
      </c>
      <c r="N41" s="46">
        <v>150.44618299999999</v>
      </c>
      <c r="O41" s="45">
        <v>0</v>
      </c>
      <c r="P41" s="41">
        <v>0</v>
      </c>
      <c r="Q41" s="42">
        <v>0</v>
      </c>
      <c r="R41" s="41">
        <v>0</v>
      </c>
      <c r="S41" s="41">
        <v>0</v>
      </c>
      <c r="T41" s="46">
        <v>0</v>
      </c>
      <c r="U41" s="38" t="s">
        <v>29</v>
      </c>
      <c r="V41" s="39" t="s">
        <v>29</v>
      </c>
    </row>
    <row r="42" spans="1:23" ht="15" x14ac:dyDescent="0.2">
      <c r="A42" s="43" t="s">
        <v>9</v>
      </c>
      <c r="B42" s="40" t="s">
        <v>41</v>
      </c>
      <c r="C42" s="40" t="s">
        <v>42</v>
      </c>
      <c r="D42" s="40" t="s">
        <v>131</v>
      </c>
      <c r="E42" s="40" t="s">
        <v>132</v>
      </c>
      <c r="F42" s="40" t="s">
        <v>56</v>
      </c>
      <c r="G42" s="40" t="s">
        <v>133</v>
      </c>
      <c r="H42" s="44" t="s">
        <v>134</v>
      </c>
      <c r="I42" s="45">
        <v>11.82263</v>
      </c>
      <c r="J42" s="41">
        <v>0.42659999999999998</v>
      </c>
      <c r="K42" s="42">
        <v>12.249230000000001</v>
      </c>
      <c r="L42" s="41">
        <v>33.627099999999999</v>
      </c>
      <c r="M42" s="41">
        <v>0.67159999999999997</v>
      </c>
      <c r="N42" s="46">
        <v>34.298699999999997</v>
      </c>
      <c r="O42" s="45">
        <v>14.4742</v>
      </c>
      <c r="P42" s="41">
        <v>0.45628000000000002</v>
      </c>
      <c r="Q42" s="42">
        <v>14.930479999999999</v>
      </c>
      <c r="R42" s="41">
        <v>37.797736999999998</v>
      </c>
      <c r="S42" s="41">
        <v>2.0628730000000002</v>
      </c>
      <c r="T42" s="46">
        <v>39.860608999999997</v>
      </c>
      <c r="U42" s="27">
        <f t="shared" si="4"/>
        <v>-17.958230411882258</v>
      </c>
      <c r="V42" s="33">
        <f t="shared" si="5"/>
        <v>-13.953396948852436</v>
      </c>
    </row>
    <row r="43" spans="1:23" ht="15" x14ac:dyDescent="0.2">
      <c r="A43" s="43" t="s">
        <v>9</v>
      </c>
      <c r="B43" s="40" t="s">
        <v>41</v>
      </c>
      <c r="C43" s="40" t="s">
        <v>39</v>
      </c>
      <c r="D43" s="40" t="s">
        <v>135</v>
      </c>
      <c r="E43" s="40" t="s">
        <v>136</v>
      </c>
      <c r="F43" s="40" t="s">
        <v>56</v>
      </c>
      <c r="G43" s="40" t="s">
        <v>137</v>
      </c>
      <c r="H43" s="44" t="s">
        <v>137</v>
      </c>
      <c r="I43" s="45">
        <v>0</v>
      </c>
      <c r="J43" s="41">
        <v>57.063504000000002</v>
      </c>
      <c r="K43" s="42">
        <v>57.063504000000002</v>
      </c>
      <c r="L43" s="41">
        <v>0</v>
      </c>
      <c r="M43" s="41">
        <v>168.627545</v>
      </c>
      <c r="N43" s="46">
        <v>168.627545</v>
      </c>
      <c r="O43" s="45">
        <v>0</v>
      </c>
      <c r="P43" s="41">
        <v>55.894973999999998</v>
      </c>
      <c r="Q43" s="42">
        <v>55.894973999999998</v>
      </c>
      <c r="R43" s="41">
        <v>0</v>
      </c>
      <c r="S43" s="41">
        <v>156.97920099999999</v>
      </c>
      <c r="T43" s="46">
        <v>156.97920099999999</v>
      </c>
      <c r="U43" s="27">
        <f t="shared" si="4"/>
        <v>2.09058152527275</v>
      </c>
      <c r="V43" s="33">
        <f t="shared" si="5"/>
        <v>7.4203104142440024</v>
      </c>
    </row>
    <row r="44" spans="1:23" ht="15" x14ac:dyDescent="0.2">
      <c r="A44" s="43" t="s">
        <v>9</v>
      </c>
      <c r="B44" s="40" t="s">
        <v>41</v>
      </c>
      <c r="C44" s="40" t="s">
        <v>39</v>
      </c>
      <c r="D44" s="40" t="s">
        <v>138</v>
      </c>
      <c r="E44" s="40" t="s">
        <v>139</v>
      </c>
      <c r="F44" s="40" t="s">
        <v>20</v>
      </c>
      <c r="G44" s="40" t="s">
        <v>140</v>
      </c>
      <c r="H44" s="44" t="s">
        <v>140</v>
      </c>
      <c r="I44" s="45">
        <v>15.990180000000001</v>
      </c>
      <c r="J44" s="41">
        <v>34.206456000000003</v>
      </c>
      <c r="K44" s="42">
        <v>50.196635999999998</v>
      </c>
      <c r="L44" s="41">
        <v>60.622444999999999</v>
      </c>
      <c r="M44" s="41">
        <v>113.86574400000001</v>
      </c>
      <c r="N44" s="46">
        <v>174.48818900000001</v>
      </c>
      <c r="O44" s="45">
        <v>45.221967999999997</v>
      </c>
      <c r="P44" s="41">
        <v>57.032176999999997</v>
      </c>
      <c r="Q44" s="42">
        <v>102.25414499999999</v>
      </c>
      <c r="R44" s="41">
        <v>118.367052</v>
      </c>
      <c r="S44" s="41">
        <v>138.55443399999999</v>
      </c>
      <c r="T44" s="46">
        <v>256.92148700000001</v>
      </c>
      <c r="U44" s="27">
        <f t="shared" si="4"/>
        <v>-50.909925460723372</v>
      </c>
      <c r="V44" s="33">
        <f t="shared" si="5"/>
        <v>-32.08501513927483</v>
      </c>
    </row>
    <row r="45" spans="1:23" ht="15" x14ac:dyDescent="0.2">
      <c r="A45" s="43" t="s">
        <v>9</v>
      </c>
      <c r="B45" s="40" t="s">
        <v>61</v>
      </c>
      <c r="C45" s="40" t="s">
        <v>42</v>
      </c>
      <c r="D45" s="40" t="s">
        <v>141</v>
      </c>
      <c r="E45" s="40" t="s">
        <v>214</v>
      </c>
      <c r="F45" s="40" t="s">
        <v>20</v>
      </c>
      <c r="G45" s="40" t="s">
        <v>82</v>
      </c>
      <c r="H45" s="44" t="s">
        <v>215</v>
      </c>
      <c r="I45" s="45">
        <v>55.25</v>
      </c>
      <c r="J45" s="41">
        <v>0</v>
      </c>
      <c r="K45" s="42">
        <v>55.25</v>
      </c>
      <c r="L45" s="41">
        <v>144.5</v>
      </c>
      <c r="M45" s="41">
        <v>0</v>
      </c>
      <c r="N45" s="46">
        <v>144.5</v>
      </c>
      <c r="O45" s="45">
        <v>0</v>
      </c>
      <c r="P45" s="41">
        <v>0</v>
      </c>
      <c r="Q45" s="42">
        <v>0</v>
      </c>
      <c r="R45" s="41">
        <v>0</v>
      </c>
      <c r="S45" s="41">
        <v>0</v>
      </c>
      <c r="T45" s="46">
        <v>0</v>
      </c>
      <c r="U45" s="38" t="s">
        <v>29</v>
      </c>
      <c r="V45" s="39" t="s">
        <v>29</v>
      </c>
    </row>
    <row r="46" spans="1:23" ht="15" x14ac:dyDescent="0.2">
      <c r="A46" s="43" t="s">
        <v>9</v>
      </c>
      <c r="B46" s="40" t="s">
        <v>41</v>
      </c>
      <c r="C46" s="40" t="s">
        <v>42</v>
      </c>
      <c r="D46" s="40" t="s">
        <v>141</v>
      </c>
      <c r="E46" s="40" t="s">
        <v>142</v>
      </c>
      <c r="F46" s="40" t="s">
        <v>45</v>
      </c>
      <c r="G46" s="40" t="s">
        <v>143</v>
      </c>
      <c r="H46" s="44" t="s">
        <v>144</v>
      </c>
      <c r="I46" s="45">
        <v>0</v>
      </c>
      <c r="J46" s="41">
        <v>0</v>
      </c>
      <c r="K46" s="42">
        <v>0</v>
      </c>
      <c r="L46" s="41">
        <v>0</v>
      </c>
      <c r="M46" s="41">
        <v>0</v>
      </c>
      <c r="N46" s="46">
        <v>0</v>
      </c>
      <c r="O46" s="45">
        <v>67.5</v>
      </c>
      <c r="P46" s="41">
        <v>0</v>
      </c>
      <c r="Q46" s="42">
        <v>67.5</v>
      </c>
      <c r="R46" s="41">
        <v>199.9</v>
      </c>
      <c r="S46" s="41">
        <v>0</v>
      </c>
      <c r="T46" s="46">
        <v>199.9</v>
      </c>
      <c r="U46" s="38" t="s">
        <v>29</v>
      </c>
      <c r="V46" s="39" t="s">
        <v>29</v>
      </c>
    </row>
    <row r="47" spans="1:23" ht="15" x14ac:dyDescent="0.2">
      <c r="A47" s="43" t="s">
        <v>9</v>
      </c>
      <c r="B47" s="40" t="s">
        <v>41</v>
      </c>
      <c r="C47" s="40" t="s">
        <v>42</v>
      </c>
      <c r="D47" s="40" t="s">
        <v>145</v>
      </c>
      <c r="E47" s="40" t="s">
        <v>146</v>
      </c>
      <c r="F47" s="40" t="s">
        <v>84</v>
      </c>
      <c r="G47" s="40" t="s">
        <v>147</v>
      </c>
      <c r="H47" s="44" t="s">
        <v>148</v>
      </c>
      <c r="I47" s="45">
        <v>25.640523999999999</v>
      </c>
      <c r="J47" s="41">
        <v>0</v>
      </c>
      <c r="K47" s="42">
        <v>25.640523999999999</v>
      </c>
      <c r="L47" s="41">
        <v>128.09970799999999</v>
      </c>
      <c r="M47" s="41">
        <v>0</v>
      </c>
      <c r="N47" s="46">
        <v>128.09970799999999</v>
      </c>
      <c r="O47" s="45">
        <v>83.776420000000002</v>
      </c>
      <c r="P47" s="41">
        <v>0</v>
      </c>
      <c r="Q47" s="42">
        <v>83.776420000000002</v>
      </c>
      <c r="R47" s="41">
        <v>299.17845999999997</v>
      </c>
      <c r="S47" s="41">
        <v>0</v>
      </c>
      <c r="T47" s="46">
        <v>299.17845999999997</v>
      </c>
      <c r="U47" s="27">
        <f t="shared" si="4"/>
        <v>-69.39410397340923</v>
      </c>
      <c r="V47" s="33">
        <f t="shared" si="5"/>
        <v>-57.182843978807831</v>
      </c>
    </row>
    <row r="48" spans="1:23" ht="15" x14ac:dyDescent="0.2">
      <c r="A48" s="43" t="s">
        <v>9</v>
      </c>
      <c r="B48" s="40" t="s">
        <v>41</v>
      </c>
      <c r="C48" s="40" t="s">
        <v>42</v>
      </c>
      <c r="D48" s="40" t="s">
        <v>233</v>
      </c>
      <c r="E48" s="40" t="s">
        <v>234</v>
      </c>
      <c r="F48" s="40" t="s">
        <v>84</v>
      </c>
      <c r="G48" s="40" t="s">
        <v>84</v>
      </c>
      <c r="H48" s="44" t="s">
        <v>235</v>
      </c>
      <c r="I48" s="45">
        <v>12.54</v>
      </c>
      <c r="J48" s="41">
        <v>0</v>
      </c>
      <c r="K48" s="42">
        <v>12.54</v>
      </c>
      <c r="L48" s="41">
        <v>12.54</v>
      </c>
      <c r="M48" s="41">
        <v>0</v>
      </c>
      <c r="N48" s="46">
        <v>12.54</v>
      </c>
      <c r="O48" s="45">
        <v>0</v>
      </c>
      <c r="P48" s="41">
        <v>0</v>
      </c>
      <c r="Q48" s="42">
        <v>0</v>
      </c>
      <c r="R48" s="41">
        <v>10.873799999999999</v>
      </c>
      <c r="S48" s="41">
        <v>0</v>
      </c>
      <c r="T48" s="46">
        <v>10.873799999999999</v>
      </c>
      <c r="U48" s="38" t="s">
        <v>29</v>
      </c>
      <c r="V48" s="33">
        <f t="shared" si="5"/>
        <v>15.323070131876616</v>
      </c>
    </row>
    <row r="49" spans="1:22" ht="15" x14ac:dyDescent="0.2">
      <c r="A49" s="43" t="s">
        <v>9</v>
      </c>
      <c r="B49" s="40" t="s">
        <v>41</v>
      </c>
      <c r="C49" s="40" t="s">
        <v>42</v>
      </c>
      <c r="D49" s="40" t="s">
        <v>150</v>
      </c>
      <c r="E49" s="40" t="s">
        <v>151</v>
      </c>
      <c r="F49" s="40" t="s">
        <v>45</v>
      </c>
      <c r="G49" s="40" t="s">
        <v>46</v>
      </c>
      <c r="H49" s="44" t="s">
        <v>47</v>
      </c>
      <c r="I49" s="45">
        <v>0</v>
      </c>
      <c r="J49" s="41">
        <v>10.840818000000001</v>
      </c>
      <c r="K49" s="42">
        <v>10.840818000000001</v>
      </c>
      <c r="L49" s="41">
        <v>14.4838</v>
      </c>
      <c r="M49" s="41">
        <v>30.068933999999999</v>
      </c>
      <c r="N49" s="46">
        <v>44.552734000000001</v>
      </c>
      <c r="O49" s="45">
        <v>0</v>
      </c>
      <c r="P49" s="41">
        <v>1.9911559999999999</v>
      </c>
      <c r="Q49" s="42">
        <v>1.9911559999999999</v>
      </c>
      <c r="R49" s="41">
        <v>0</v>
      </c>
      <c r="S49" s="41">
        <v>19.733259</v>
      </c>
      <c r="T49" s="46">
        <v>19.733259</v>
      </c>
      <c r="U49" s="38" t="s">
        <v>29</v>
      </c>
      <c r="V49" s="39" t="s">
        <v>29</v>
      </c>
    </row>
    <row r="50" spans="1:22" ht="15" x14ac:dyDescent="0.2">
      <c r="A50" s="43" t="s">
        <v>9</v>
      </c>
      <c r="B50" s="40" t="s">
        <v>61</v>
      </c>
      <c r="C50" s="40" t="s">
        <v>39</v>
      </c>
      <c r="D50" s="40" t="s">
        <v>152</v>
      </c>
      <c r="E50" s="40" t="s">
        <v>242</v>
      </c>
      <c r="F50" s="40" t="s">
        <v>21</v>
      </c>
      <c r="G50" s="40" t="s">
        <v>153</v>
      </c>
      <c r="H50" s="44" t="s">
        <v>154</v>
      </c>
      <c r="I50" s="45">
        <v>162.9837</v>
      </c>
      <c r="J50" s="41">
        <v>0</v>
      </c>
      <c r="K50" s="42">
        <v>162.9837</v>
      </c>
      <c r="L50" s="41">
        <v>523.14516200000003</v>
      </c>
      <c r="M50" s="41">
        <v>0</v>
      </c>
      <c r="N50" s="46">
        <v>523.14516200000003</v>
      </c>
      <c r="O50" s="45">
        <v>600.62993100000006</v>
      </c>
      <c r="P50" s="41">
        <v>0</v>
      </c>
      <c r="Q50" s="42">
        <v>600.62993100000006</v>
      </c>
      <c r="R50" s="41">
        <v>1791.5595209999999</v>
      </c>
      <c r="S50" s="41">
        <v>0</v>
      </c>
      <c r="T50" s="46">
        <v>1791.5595209999999</v>
      </c>
      <c r="U50" s="27">
        <f t="shared" si="4"/>
        <v>-72.864539113352976</v>
      </c>
      <c r="V50" s="33">
        <f t="shared" si="5"/>
        <v>-70.799454002622554</v>
      </c>
    </row>
    <row r="51" spans="1:22" ht="15" x14ac:dyDescent="0.2">
      <c r="A51" s="43" t="s">
        <v>9</v>
      </c>
      <c r="B51" s="40" t="s">
        <v>61</v>
      </c>
      <c r="C51" s="40" t="s">
        <v>42</v>
      </c>
      <c r="D51" s="40" t="s">
        <v>155</v>
      </c>
      <c r="E51" s="40" t="s">
        <v>156</v>
      </c>
      <c r="F51" s="40" t="s">
        <v>56</v>
      </c>
      <c r="G51" s="40" t="s">
        <v>56</v>
      </c>
      <c r="H51" s="44" t="s">
        <v>157</v>
      </c>
      <c r="I51" s="45">
        <v>0</v>
      </c>
      <c r="J51" s="41">
        <v>0</v>
      </c>
      <c r="K51" s="42">
        <v>0</v>
      </c>
      <c r="L51" s="41">
        <v>0</v>
      </c>
      <c r="M51" s="41">
        <v>0</v>
      </c>
      <c r="N51" s="46">
        <v>0</v>
      </c>
      <c r="O51" s="45">
        <v>0</v>
      </c>
      <c r="P51" s="41">
        <v>0</v>
      </c>
      <c r="Q51" s="42">
        <v>0</v>
      </c>
      <c r="R51" s="41">
        <v>18.27</v>
      </c>
      <c r="S51" s="41">
        <v>0</v>
      </c>
      <c r="T51" s="46">
        <v>18.27</v>
      </c>
      <c r="U51" s="38" t="s">
        <v>29</v>
      </c>
      <c r="V51" s="39" t="s">
        <v>29</v>
      </c>
    </row>
    <row r="52" spans="1:22" ht="15" x14ac:dyDescent="0.2">
      <c r="A52" s="43" t="s">
        <v>9</v>
      </c>
      <c r="B52" s="40" t="s">
        <v>41</v>
      </c>
      <c r="C52" s="40" t="s">
        <v>42</v>
      </c>
      <c r="D52" s="40" t="s">
        <v>158</v>
      </c>
      <c r="E52" s="40" t="s">
        <v>159</v>
      </c>
      <c r="F52" s="40" t="s">
        <v>45</v>
      </c>
      <c r="G52" s="40" t="s">
        <v>160</v>
      </c>
      <c r="H52" s="44" t="s">
        <v>161</v>
      </c>
      <c r="I52" s="45">
        <v>0</v>
      </c>
      <c r="J52" s="41">
        <v>0</v>
      </c>
      <c r="K52" s="42">
        <v>0</v>
      </c>
      <c r="L52" s="41">
        <v>282.03160300000002</v>
      </c>
      <c r="M52" s="41">
        <v>9.7996800000000004</v>
      </c>
      <c r="N52" s="46">
        <v>291.83128299999998</v>
      </c>
      <c r="O52" s="45">
        <v>19.426275</v>
      </c>
      <c r="P52" s="41">
        <v>0.98880599999999996</v>
      </c>
      <c r="Q52" s="42">
        <v>20.415081000000001</v>
      </c>
      <c r="R52" s="41">
        <v>197.455275</v>
      </c>
      <c r="S52" s="41">
        <v>5.8824339999999999</v>
      </c>
      <c r="T52" s="46">
        <v>203.33770899999999</v>
      </c>
      <c r="U52" s="38" t="s">
        <v>29</v>
      </c>
      <c r="V52" s="33">
        <f t="shared" si="5"/>
        <v>43.520493289318992</v>
      </c>
    </row>
    <row r="53" spans="1:22" ht="15" x14ac:dyDescent="0.2">
      <c r="A53" s="43" t="s">
        <v>9</v>
      </c>
      <c r="B53" s="40" t="s">
        <v>41</v>
      </c>
      <c r="C53" s="40" t="s">
        <v>42</v>
      </c>
      <c r="D53" s="40" t="s">
        <v>158</v>
      </c>
      <c r="E53" s="40" t="s">
        <v>255</v>
      </c>
      <c r="F53" s="40" t="s">
        <v>45</v>
      </c>
      <c r="G53" s="40" t="s">
        <v>160</v>
      </c>
      <c r="H53" s="44" t="s">
        <v>161</v>
      </c>
      <c r="I53" s="45">
        <v>120.238896</v>
      </c>
      <c r="J53" s="41">
        <v>2.4899330000000002</v>
      </c>
      <c r="K53" s="42">
        <v>122.728829</v>
      </c>
      <c r="L53" s="41">
        <v>120.238896</v>
      </c>
      <c r="M53" s="41">
        <v>2.4899330000000002</v>
      </c>
      <c r="N53" s="46">
        <v>122.728829</v>
      </c>
      <c r="O53" s="45">
        <v>0</v>
      </c>
      <c r="P53" s="41">
        <v>0</v>
      </c>
      <c r="Q53" s="42">
        <v>0</v>
      </c>
      <c r="R53" s="41">
        <v>0</v>
      </c>
      <c r="S53" s="41">
        <v>0</v>
      </c>
      <c r="T53" s="46">
        <v>0</v>
      </c>
      <c r="U53" s="38" t="s">
        <v>29</v>
      </c>
      <c r="V53" s="39" t="s">
        <v>29</v>
      </c>
    </row>
    <row r="54" spans="1:22" ht="15" x14ac:dyDescent="0.2">
      <c r="A54" s="43" t="s">
        <v>9</v>
      </c>
      <c r="B54" s="40" t="s">
        <v>41</v>
      </c>
      <c r="C54" s="40" t="s">
        <v>39</v>
      </c>
      <c r="D54" s="40" t="s">
        <v>162</v>
      </c>
      <c r="E54" s="40" t="s">
        <v>163</v>
      </c>
      <c r="F54" s="40" t="s">
        <v>56</v>
      </c>
      <c r="G54" s="40" t="s">
        <v>55</v>
      </c>
      <c r="H54" s="44" t="s">
        <v>164</v>
      </c>
      <c r="I54" s="45">
        <v>60.565899999999999</v>
      </c>
      <c r="J54" s="41">
        <v>0</v>
      </c>
      <c r="K54" s="42">
        <v>60.565899999999999</v>
      </c>
      <c r="L54" s="41">
        <v>157.77162300000001</v>
      </c>
      <c r="M54" s="41">
        <v>0</v>
      </c>
      <c r="N54" s="46">
        <v>157.77162300000001</v>
      </c>
      <c r="O54" s="45">
        <v>43.398263999999998</v>
      </c>
      <c r="P54" s="41">
        <v>0</v>
      </c>
      <c r="Q54" s="42">
        <v>43.398263999999998</v>
      </c>
      <c r="R54" s="41">
        <v>193.29872</v>
      </c>
      <c r="S54" s="41">
        <v>0</v>
      </c>
      <c r="T54" s="46">
        <v>193.29872</v>
      </c>
      <c r="U54" s="27">
        <f t="shared" si="4"/>
        <v>39.558347310850969</v>
      </c>
      <c r="V54" s="33">
        <f t="shared" si="5"/>
        <v>-18.379375197104252</v>
      </c>
    </row>
    <row r="55" spans="1:22" ht="15" x14ac:dyDescent="0.2">
      <c r="A55" s="43" t="s">
        <v>9</v>
      </c>
      <c r="B55" s="40" t="s">
        <v>41</v>
      </c>
      <c r="C55" s="40" t="s">
        <v>42</v>
      </c>
      <c r="D55" s="40" t="s">
        <v>225</v>
      </c>
      <c r="E55" s="40" t="s">
        <v>226</v>
      </c>
      <c r="F55" s="40" t="s">
        <v>84</v>
      </c>
      <c r="G55" s="40" t="s">
        <v>218</v>
      </c>
      <c r="H55" s="44" t="s">
        <v>227</v>
      </c>
      <c r="I55" s="45">
        <v>1E-4</v>
      </c>
      <c r="J55" s="41">
        <v>0</v>
      </c>
      <c r="K55" s="42">
        <v>1E-4</v>
      </c>
      <c r="L55" s="41">
        <v>6.9999999999999999E-4</v>
      </c>
      <c r="M55" s="41">
        <v>0</v>
      </c>
      <c r="N55" s="46">
        <v>6.9999999999999999E-4</v>
      </c>
      <c r="O55" s="45">
        <v>0</v>
      </c>
      <c r="P55" s="41">
        <v>0</v>
      </c>
      <c r="Q55" s="42">
        <v>0</v>
      </c>
      <c r="R55" s="41">
        <v>0</v>
      </c>
      <c r="S55" s="41">
        <v>0</v>
      </c>
      <c r="T55" s="46">
        <v>0</v>
      </c>
      <c r="U55" s="38" t="s">
        <v>29</v>
      </c>
      <c r="V55" s="39" t="s">
        <v>29</v>
      </c>
    </row>
    <row r="56" spans="1:22" ht="15" x14ac:dyDescent="0.2">
      <c r="A56" s="43" t="s">
        <v>9</v>
      </c>
      <c r="B56" s="40" t="s">
        <v>41</v>
      </c>
      <c r="C56" s="40" t="s">
        <v>39</v>
      </c>
      <c r="D56" s="40" t="s">
        <v>207</v>
      </c>
      <c r="E56" s="40" t="s">
        <v>149</v>
      </c>
      <c r="F56" s="40" t="s">
        <v>45</v>
      </c>
      <c r="G56" s="40" t="s">
        <v>66</v>
      </c>
      <c r="H56" s="44" t="s">
        <v>209</v>
      </c>
      <c r="I56" s="45">
        <v>212.61519999999999</v>
      </c>
      <c r="J56" s="41">
        <v>82.146479999999997</v>
      </c>
      <c r="K56" s="42">
        <v>294.76168000000001</v>
      </c>
      <c r="L56" s="41">
        <v>508.41708</v>
      </c>
      <c r="M56" s="41">
        <v>215.128635</v>
      </c>
      <c r="N56" s="46">
        <v>723.54571499999997</v>
      </c>
      <c r="O56" s="45">
        <v>109.50885</v>
      </c>
      <c r="P56" s="41">
        <v>57.386024999999997</v>
      </c>
      <c r="Q56" s="42">
        <v>166.89487500000001</v>
      </c>
      <c r="R56" s="41">
        <v>307.37861600000002</v>
      </c>
      <c r="S56" s="41">
        <v>163.891829</v>
      </c>
      <c r="T56" s="46">
        <v>471.270445</v>
      </c>
      <c r="U56" s="27">
        <f t="shared" si="4"/>
        <v>76.615177667978116</v>
      </c>
      <c r="V56" s="33">
        <f t="shared" si="5"/>
        <v>53.530891375969894</v>
      </c>
    </row>
    <row r="57" spans="1:22" ht="15" x14ac:dyDescent="0.2">
      <c r="A57" s="43" t="s">
        <v>9</v>
      </c>
      <c r="B57" s="40" t="s">
        <v>41</v>
      </c>
      <c r="C57" s="40" t="s">
        <v>39</v>
      </c>
      <c r="D57" s="40" t="s">
        <v>208</v>
      </c>
      <c r="E57" s="40" t="s">
        <v>91</v>
      </c>
      <c r="F57" s="40" t="s">
        <v>20</v>
      </c>
      <c r="G57" s="40" t="s">
        <v>92</v>
      </c>
      <c r="H57" s="44" t="s">
        <v>93</v>
      </c>
      <c r="I57" s="45">
        <v>11.100243000000001</v>
      </c>
      <c r="J57" s="41">
        <v>4.821186</v>
      </c>
      <c r="K57" s="42">
        <v>15.921429</v>
      </c>
      <c r="L57" s="41">
        <v>65.490688000000006</v>
      </c>
      <c r="M57" s="41">
        <v>31.626355</v>
      </c>
      <c r="N57" s="46">
        <v>97.117042999999995</v>
      </c>
      <c r="O57" s="45">
        <v>11.303232</v>
      </c>
      <c r="P57" s="41">
        <v>11.881379000000001</v>
      </c>
      <c r="Q57" s="42">
        <v>23.184609999999999</v>
      </c>
      <c r="R57" s="41">
        <v>35.360393000000002</v>
      </c>
      <c r="S57" s="41">
        <v>42.447315000000003</v>
      </c>
      <c r="T57" s="46">
        <v>77.807709000000003</v>
      </c>
      <c r="U57" s="27">
        <f t="shared" si="4"/>
        <v>-31.327596194199515</v>
      </c>
      <c r="V57" s="33">
        <f t="shared" si="5"/>
        <v>24.816736346780232</v>
      </c>
    </row>
    <row r="58" spans="1:22" ht="15" x14ac:dyDescent="0.2">
      <c r="A58" s="43" t="s">
        <v>9</v>
      </c>
      <c r="B58" s="40" t="s">
        <v>41</v>
      </c>
      <c r="C58" s="40" t="s">
        <v>42</v>
      </c>
      <c r="D58" s="40" t="s">
        <v>256</v>
      </c>
      <c r="E58" s="40" t="s">
        <v>257</v>
      </c>
      <c r="F58" s="40" t="s">
        <v>84</v>
      </c>
      <c r="G58" s="40" t="s">
        <v>84</v>
      </c>
      <c r="H58" s="44" t="s">
        <v>235</v>
      </c>
      <c r="I58" s="45">
        <v>0</v>
      </c>
      <c r="J58" s="41">
        <v>0</v>
      </c>
      <c r="K58" s="42">
        <v>0</v>
      </c>
      <c r="L58" s="41">
        <v>0</v>
      </c>
      <c r="M58" s="41">
        <v>0</v>
      </c>
      <c r="N58" s="46">
        <v>0</v>
      </c>
      <c r="O58" s="45">
        <v>10.44</v>
      </c>
      <c r="P58" s="41">
        <v>0</v>
      </c>
      <c r="Q58" s="42">
        <v>10.44</v>
      </c>
      <c r="R58" s="41">
        <v>10.44</v>
      </c>
      <c r="S58" s="41">
        <v>0</v>
      </c>
      <c r="T58" s="46">
        <v>10.44</v>
      </c>
      <c r="U58" s="38" t="s">
        <v>29</v>
      </c>
      <c r="V58" s="39" t="s">
        <v>29</v>
      </c>
    </row>
    <row r="59" spans="1:22" ht="15" x14ac:dyDescent="0.2">
      <c r="A59" s="43" t="s">
        <v>9</v>
      </c>
      <c r="B59" s="40" t="s">
        <v>41</v>
      </c>
      <c r="C59" s="40" t="s">
        <v>39</v>
      </c>
      <c r="D59" s="40" t="s">
        <v>211</v>
      </c>
      <c r="E59" s="40" t="s">
        <v>165</v>
      </c>
      <c r="F59" s="40" t="s">
        <v>73</v>
      </c>
      <c r="G59" s="40" t="s">
        <v>73</v>
      </c>
      <c r="H59" s="44" t="s">
        <v>120</v>
      </c>
      <c r="I59" s="45">
        <v>239.47243599999999</v>
      </c>
      <c r="J59" s="41">
        <v>62.407423000000001</v>
      </c>
      <c r="K59" s="42">
        <v>301.87985900000001</v>
      </c>
      <c r="L59" s="41">
        <v>632.35717999999997</v>
      </c>
      <c r="M59" s="41">
        <v>176.74768700000001</v>
      </c>
      <c r="N59" s="46">
        <v>809.10486700000001</v>
      </c>
      <c r="O59" s="45">
        <v>138.58269000000001</v>
      </c>
      <c r="P59" s="41">
        <v>33.698543999999998</v>
      </c>
      <c r="Q59" s="42">
        <v>172.28123400000001</v>
      </c>
      <c r="R59" s="41">
        <v>274.67660599999999</v>
      </c>
      <c r="S59" s="41">
        <v>68.439851000000004</v>
      </c>
      <c r="T59" s="46">
        <v>343.11645700000003</v>
      </c>
      <c r="U59" s="27">
        <f t="shared" si="4"/>
        <v>75.225038729406819</v>
      </c>
      <c r="V59" s="39" t="s">
        <v>29</v>
      </c>
    </row>
    <row r="60" spans="1:22" ht="15" x14ac:dyDescent="0.2">
      <c r="A60" s="43" t="s">
        <v>9</v>
      </c>
      <c r="B60" s="40" t="s">
        <v>41</v>
      </c>
      <c r="C60" s="40" t="s">
        <v>39</v>
      </c>
      <c r="D60" s="40" t="s">
        <v>216</v>
      </c>
      <c r="E60" s="40" t="s">
        <v>217</v>
      </c>
      <c r="F60" s="40" t="s">
        <v>84</v>
      </c>
      <c r="G60" s="40" t="s">
        <v>218</v>
      </c>
      <c r="H60" s="44" t="s">
        <v>219</v>
      </c>
      <c r="I60" s="45">
        <v>2.3761679999999998</v>
      </c>
      <c r="J60" s="41">
        <v>0</v>
      </c>
      <c r="K60" s="42">
        <v>2.3761679999999998</v>
      </c>
      <c r="L60" s="41">
        <v>9.2480180000000001</v>
      </c>
      <c r="M60" s="41">
        <v>0</v>
      </c>
      <c r="N60" s="46">
        <v>9.2480180000000001</v>
      </c>
      <c r="O60" s="45">
        <v>0</v>
      </c>
      <c r="P60" s="41">
        <v>0</v>
      </c>
      <c r="Q60" s="42">
        <v>0</v>
      </c>
      <c r="R60" s="41">
        <v>0</v>
      </c>
      <c r="S60" s="41">
        <v>0</v>
      </c>
      <c r="T60" s="46">
        <v>0</v>
      </c>
      <c r="U60" s="38" t="s">
        <v>29</v>
      </c>
      <c r="V60" s="39" t="s">
        <v>29</v>
      </c>
    </row>
    <row r="61" spans="1:22" ht="15" x14ac:dyDescent="0.2">
      <c r="A61" s="43" t="s">
        <v>9</v>
      </c>
      <c r="B61" s="40" t="s">
        <v>41</v>
      </c>
      <c r="C61" s="40" t="s">
        <v>39</v>
      </c>
      <c r="D61" s="40" t="s">
        <v>258</v>
      </c>
      <c r="E61" s="40" t="s">
        <v>259</v>
      </c>
      <c r="F61" s="40" t="s">
        <v>84</v>
      </c>
      <c r="G61" s="40" t="s">
        <v>218</v>
      </c>
      <c r="H61" s="44" t="s">
        <v>219</v>
      </c>
      <c r="I61" s="45">
        <v>64.400000000000006</v>
      </c>
      <c r="J61" s="41">
        <v>0</v>
      </c>
      <c r="K61" s="42">
        <v>64.400000000000006</v>
      </c>
      <c r="L61" s="41">
        <v>64.400000000000006</v>
      </c>
      <c r="M61" s="41">
        <v>0</v>
      </c>
      <c r="N61" s="46">
        <v>64.400000000000006</v>
      </c>
      <c r="O61" s="45">
        <v>0</v>
      </c>
      <c r="P61" s="41">
        <v>0</v>
      </c>
      <c r="Q61" s="42">
        <v>0</v>
      </c>
      <c r="R61" s="41">
        <v>0</v>
      </c>
      <c r="S61" s="41">
        <v>0</v>
      </c>
      <c r="T61" s="46">
        <v>0</v>
      </c>
      <c r="U61" s="38" t="s">
        <v>29</v>
      </c>
      <c r="V61" s="39" t="s">
        <v>29</v>
      </c>
    </row>
    <row r="62" spans="1:22" ht="15" x14ac:dyDescent="0.2">
      <c r="A62" s="43" t="s">
        <v>9</v>
      </c>
      <c r="B62" s="40" t="s">
        <v>41</v>
      </c>
      <c r="C62" s="40" t="s">
        <v>42</v>
      </c>
      <c r="D62" s="40" t="s">
        <v>169</v>
      </c>
      <c r="E62" s="40" t="s">
        <v>170</v>
      </c>
      <c r="F62" s="40" t="s">
        <v>84</v>
      </c>
      <c r="G62" s="40" t="s">
        <v>84</v>
      </c>
      <c r="H62" s="44" t="s">
        <v>129</v>
      </c>
      <c r="I62" s="45">
        <v>8.4</v>
      </c>
      <c r="J62" s="41">
        <v>0</v>
      </c>
      <c r="K62" s="42">
        <v>8.4</v>
      </c>
      <c r="L62" s="41">
        <v>50.590400000000002</v>
      </c>
      <c r="M62" s="41">
        <v>0</v>
      </c>
      <c r="N62" s="46">
        <v>50.590400000000002</v>
      </c>
      <c r="O62" s="45">
        <v>15.9</v>
      </c>
      <c r="P62" s="41">
        <v>0</v>
      </c>
      <c r="Q62" s="42">
        <v>15.9</v>
      </c>
      <c r="R62" s="41">
        <v>54.055599999999998</v>
      </c>
      <c r="S62" s="41">
        <v>0</v>
      </c>
      <c r="T62" s="46">
        <v>54.055599999999998</v>
      </c>
      <c r="U62" s="27">
        <f t="shared" si="4"/>
        <v>-47.169811320754718</v>
      </c>
      <c r="V62" s="33">
        <f t="shared" si="5"/>
        <v>-6.4104366615114756</v>
      </c>
    </row>
    <row r="63" spans="1:22" ht="15" x14ac:dyDescent="0.2">
      <c r="A63" s="43" t="s">
        <v>9</v>
      </c>
      <c r="B63" s="40" t="s">
        <v>41</v>
      </c>
      <c r="C63" s="40" t="s">
        <v>42</v>
      </c>
      <c r="D63" s="40" t="s">
        <v>203</v>
      </c>
      <c r="E63" s="40" t="s">
        <v>178</v>
      </c>
      <c r="F63" s="40" t="s">
        <v>45</v>
      </c>
      <c r="G63" s="40" t="s">
        <v>104</v>
      </c>
      <c r="H63" s="44" t="s">
        <v>178</v>
      </c>
      <c r="I63" s="45">
        <v>76.762500000000003</v>
      </c>
      <c r="J63" s="41">
        <v>0</v>
      </c>
      <c r="K63" s="42">
        <v>76.762500000000003</v>
      </c>
      <c r="L63" s="41">
        <v>176.86998</v>
      </c>
      <c r="M63" s="41">
        <v>0</v>
      </c>
      <c r="N63" s="46">
        <v>176.86998</v>
      </c>
      <c r="O63" s="45">
        <v>0</v>
      </c>
      <c r="P63" s="41">
        <v>0</v>
      </c>
      <c r="Q63" s="42">
        <v>0</v>
      </c>
      <c r="R63" s="41">
        <v>0</v>
      </c>
      <c r="S63" s="41">
        <v>0</v>
      </c>
      <c r="T63" s="46">
        <v>0</v>
      </c>
      <c r="U63" s="38" t="s">
        <v>29</v>
      </c>
      <c r="V63" s="39" t="s">
        <v>29</v>
      </c>
    </row>
    <row r="64" spans="1:22" ht="15" x14ac:dyDescent="0.2">
      <c r="A64" s="43" t="s">
        <v>9</v>
      </c>
      <c r="B64" s="40" t="s">
        <v>41</v>
      </c>
      <c r="C64" s="40" t="s">
        <v>39</v>
      </c>
      <c r="D64" s="40" t="s">
        <v>171</v>
      </c>
      <c r="E64" s="40" t="s">
        <v>172</v>
      </c>
      <c r="F64" s="40" t="s">
        <v>62</v>
      </c>
      <c r="G64" s="40" t="s">
        <v>63</v>
      </c>
      <c r="H64" s="44" t="s">
        <v>70</v>
      </c>
      <c r="I64" s="45">
        <v>186.14078900000001</v>
      </c>
      <c r="J64" s="41">
        <v>11.504543</v>
      </c>
      <c r="K64" s="42">
        <v>197.645332</v>
      </c>
      <c r="L64" s="41">
        <v>526.192995</v>
      </c>
      <c r="M64" s="41">
        <v>39.931184000000002</v>
      </c>
      <c r="N64" s="46">
        <v>566.12418000000002</v>
      </c>
      <c r="O64" s="45">
        <v>122.786681</v>
      </c>
      <c r="P64" s="41">
        <v>12.918108999999999</v>
      </c>
      <c r="Q64" s="42">
        <v>135.70479</v>
      </c>
      <c r="R64" s="41">
        <v>432.54670800000002</v>
      </c>
      <c r="S64" s="41">
        <v>38.410169000000003</v>
      </c>
      <c r="T64" s="46">
        <v>470.95687800000002</v>
      </c>
      <c r="U64" s="27">
        <f t="shared" si="4"/>
        <v>45.643592978552917</v>
      </c>
      <c r="V64" s="33">
        <f t="shared" si="5"/>
        <v>20.207222029359563</v>
      </c>
    </row>
    <row r="65" spans="1:22" ht="15" x14ac:dyDescent="0.2">
      <c r="A65" s="43" t="s">
        <v>9</v>
      </c>
      <c r="B65" s="40" t="s">
        <v>41</v>
      </c>
      <c r="C65" s="40" t="s">
        <v>39</v>
      </c>
      <c r="D65" s="40" t="s">
        <v>173</v>
      </c>
      <c r="E65" s="40" t="s">
        <v>174</v>
      </c>
      <c r="F65" s="40" t="s">
        <v>56</v>
      </c>
      <c r="G65" s="40" t="s">
        <v>56</v>
      </c>
      <c r="H65" s="44" t="s">
        <v>175</v>
      </c>
      <c r="I65" s="45">
        <v>16563.516585000001</v>
      </c>
      <c r="J65" s="41">
        <v>0</v>
      </c>
      <c r="K65" s="42">
        <v>16563.516585000001</v>
      </c>
      <c r="L65" s="41">
        <v>48732.931064999997</v>
      </c>
      <c r="M65" s="41">
        <v>0</v>
      </c>
      <c r="N65" s="46">
        <v>48732.931064999997</v>
      </c>
      <c r="O65" s="45">
        <v>20490.037931999999</v>
      </c>
      <c r="P65" s="41">
        <v>0</v>
      </c>
      <c r="Q65" s="42">
        <v>20490.037931999999</v>
      </c>
      <c r="R65" s="41">
        <v>48896.675869999999</v>
      </c>
      <c r="S65" s="41">
        <v>0</v>
      </c>
      <c r="T65" s="46">
        <v>48896.675869999999</v>
      </c>
      <c r="U65" s="27">
        <f t="shared" si="4"/>
        <v>-19.163075051548905</v>
      </c>
      <c r="V65" s="33">
        <f t="shared" si="5"/>
        <v>-0.33487921640183993</v>
      </c>
    </row>
    <row r="66" spans="1:22" ht="15" x14ac:dyDescent="0.2">
      <c r="A66" s="43" t="s">
        <v>9</v>
      </c>
      <c r="B66" s="40" t="s">
        <v>61</v>
      </c>
      <c r="C66" s="40" t="s">
        <v>39</v>
      </c>
      <c r="D66" s="40" t="s">
        <v>173</v>
      </c>
      <c r="E66" s="40" t="s">
        <v>174</v>
      </c>
      <c r="F66" s="40" t="s">
        <v>56</v>
      </c>
      <c r="G66" s="40" t="s">
        <v>56</v>
      </c>
      <c r="H66" s="44" t="s">
        <v>175</v>
      </c>
      <c r="I66" s="45">
        <v>3184.6815000000001</v>
      </c>
      <c r="J66" s="41">
        <v>0</v>
      </c>
      <c r="K66" s="42">
        <v>3184.6815000000001</v>
      </c>
      <c r="L66" s="41">
        <v>8508.1491000000005</v>
      </c>
      <c r="M66" s="41">
        <v>0</v>
      </c>
      <c r="N66" s="46">
        <v>8508.1491000000005</v>
      </c>
      <c r="O66" s="45">
        <v>5111.4888000000001</v>
      </c>
      <c r="P66" s="41">
        <v>0</v>
      </c>
      <c r="Q66" s="42">
        <v>5111.4888000000001</v>
      </c>
      <c r="R66" s="41">
        <v>16473.352500000001</v>
      </c>
      <c r="S66" s="41">
        <v>0</v>
      </c>
      <c r="T66" s="46">
        <v>16473.352500000001</v>
      </c>
      <c r="U66" s="27">
        <f t="shared" si="4"/>
        <v>-37.695618153364627</v>
      </c>
      <c r="V66" s="33">
        <f t="shared" si="5"/>
        <v>-48.352048558421856</v>
      </c>
    </row>
    <row r="67" spans="1:22" ht="15" x14ac:dyDescent="0.2">
      <c r="A67" s="43" t="s">
        <v>9</v>
      </c>
      <c r="B67" s="40" t="s">
        <v>41</v>
      </c>
      <c r="C67" s="40" t="s">
        <v>39</v>
      </c>
      <c r="D67" s="40" t="s">
        <v>176</v>
      </c>
      <c r="E67" s="40" t="s">
        <v>177</v>
      </c>
      <c r="F67" s="40" t="s">
        <v>20</v>
      </c>
      <c r="G67" s="40" t="s">
        <v>100</v>
      </c>
      <c r="H67" s="44" t="s">
        <v>101</v>
      </c>
      <c r="I67" s="45">
        <v>333.36121800000001</v>
      </c>
      <c r="J67" s="41">
        <v>75.337963999999999</v>
      </c>
      <c r="K67" s="42">
        <v>408.69918100000001</v>
      </c>
      <c r="L67" s="41">
        <v>986.56545100000005</v>
      </c>
      <c r="M67" s="41">
        <v>206.64621</v>
      </c>
      <c r="N67" s="46">
        <v>1193.211661</v>
      </c>
      <c r="O67" s="45">
        <v>363.83389799999998</v>
      </c>
      <c r="P67" s="41">
        <v>83.045271999999997</v>
      </c>
      <c r="Q67" s="42">
        <v>446.87916999999999</v>
      </c>
      <c r="R67" s="41">
        <v>1194.660609</v>
      </c>
      <c r="S67" s="41">
        <v>210.89301699999999</v>
      </c>
      <c r="T67" s="46">
        <v>1405.5536259999999</v>
      </c>
      <c r="U67" s="27">
        <f t="shared" si="4"/>
        <v>-8.5436940370257055</v>
      </c>
      <c r="V67" s="33">
        <f t="shared" si="5"/>
        <v>-15.107354217732272</v>
      </c>
    </row>
    <row r="68" spans="1:22" ht="15" x14ac:dyDescent="0.2">
      <c r="A68" s="43" t="s">
        <v>9</v>
      </c>
      <c r="B68" s="40" t="s">
        <v>41</v>
      </c>
      <c r="C68" s="40" t="s">
        <v>39</v>
      </c>
      <c r="D68" s="40" t="s">
        <v>179</v>
      </c>
      <c r="E68" s="40" t="s">
        <v>180</v>
      </c>
      <c r="F68" s="40" t="s">
        <v>73</v>
      </c>
      <c r="G68" s="40" t="s">
        <v>73</v>
      </c>
      <c r="H68" s="44" t="s">
        <v>118</v>
      </c>
      <c r="I68" s="45">
        <v>770.68039999999996</v>
      </c>
      <c r="J68" s="41">
        <v>0</v>
      </c>
      <c r="K68" s="42">
        <v>770.68039999999996</v>
      </c>
      <c r="L68" s="41">
        <v>4535.5904</v>
      </c>
      <c r="M68" s="41">
        <v>0</v>
      </c>
      <c r="N68" s="46">
        <v>4535.5904</v>
      </c>
      <c r="O68" s="45">
        <v>1094.0386000000001</v>
      </c>
      <c r="P68" s="41">
        <v>0</v>
      </c>
      <c r="Q68" s="42">
        <v>1094.0386000000001</v>
      </c>
      <c r="R68" s="41">
        <v>4550.6584300000004</v>
      </c>
      <c r="S68" s="41">
        <v>0</v>
      </c>
      <c r="T68" s="46">
        <v>4550.6584300000004</v>
      </c>
      <c r="U68" s="27">
        <f t="shared" si="4"/>
        <v>-29.556379454984505</v>
      </c>
      <c r="V68" s="33">
        <f t="shared" si="5"/>
        <v>-0.33111757851710388</v>
      </c>
    </row>
    <row r="69" spans="1:22" ht="15" x14ac:dyDescent="0.2">
      <c r="A69" s="43" t="s">
        <v>9</v>
      </c>
      <c r="B69" s="40" t="s">
        <v>41</v>
      </c>
      <c r="C69" s="40" t="s">
        <v>39</v>
      </c>
      <c r="D69" s="40" t="s">
        <v>179</v>
      </c>
      <c r="E69" s="40" t="s">
        <v>181</v>
      </c>
      <c r="F69" s="40" t="s">
        <v>73</v>
      </c>
      <c r="G69" s="40" t="s">
        <v>73</v>
      </c>
      <c r="H69" s="44" t="s">
        <v>182</v>
      </c>
      <c r="I69" s="45">
        <v>0</v>
      </c>
      <c r="J69" s="41">
        <v>73.311000000000007</v>
      </c>
      <c r="K69" s="42">
        <v>73.311000000000007</v>
      </c>
      <c r="L69" s="41">
        <v>0</v>
      </c>
      <c r="M69" s="41">
        <v>226.2098</v>
      </c>
      <c r="N69" s="46">
        <v>226.2098</v>
      </c>
      <c r="O69" s="45">
        <v>0</v>
      </c>
      <c r="P69" s="41">
        <v>95.825900000000004</v>
      </c>
      <c r="Q69" s="42">
        <v>95.825900000000004</v>
      </c>
      <c r="R69" s="41">
        <v>1063.73047</v>
      </c>
      <c r="S69" s="41">
        <v>188.10939999999999</v>
      </c>
      <c r="T69" s="46">
        <v>1251.83987</v>
      </c>
      <c r="U69" s="27">
        <f t="shared" si="4"/>
        <v>-23.495631139389239</v>
      </c>
      <c r="V69" s="33">
        <f t="shared" si="5"/>
        <v>-81.929813435323794</v>
      </c>
    </row>
    <row r="70" spans="1:22" ht="15" x14ac:dyDescent="0.2">
      <c r="A70" s="43" t="s">
        <v>9</v>
      </c>
      <c r="B70" s="40" t="s">
        <v>41</v>
      </c>
      <c r="C70" s="40" t="s">
        <v>39</v>
      </c>
      <c r="D70" s="40" t="s">
        <v>38</v>
      </c>
      <c r="E70" s="40" t="s">
        <v>186</v>
      </c>
      <c r="F70" s="40" t="s">
        <v>21</v>
      </c>
      <c r="G70" s="40" t="s">
        <v>184</v>
      </c>
      <c r="H70" s="44" t="s">
        <v>185</v>
      </c>
      <c r="I70" s="45">
        <v>14529.73136</v>
      </c>
      <c r="J70" s="41">
        <v>0</v>
      </c>
      <c r="K70" s="42">
        <v>14529.73136</v>
      </c>
      <c r="L70" s="41">
        <v>40038.833322999999</v>
      </c>
      <c r="M70" s="41">
        <v>0</v>
      </c>
      <c r="N70" s="46">
        <v>40038.833322999999</v>
      </c>
      <c r="O70" s="45">
        <v>13179.33952</v>
      </c>
      <c r="P70" s="41">
        <v>0</v>
      </c>
      <c r="Q70" s="42">
        <v>13179.33952</v>
      </c>
      <c r="R70" s="41">
        <v>36542.370490000001</v>
      </c>
      <c r="S70" s="41">
        <v>0</v>
      </c>
      <c r="T70" s="46">
        <v>36542.370490000001</v>
      </c>
      <c r="U70" s="27">
        <f t="shared" si="4"/>
        <v>10.246278563130918</v>
      </c>
      <c r="V70" s="33">
        <f t="shared" si="5"/>
        <v>9.5682430726731873</v>
      </c>
    </row>
    <row r="71" spans="1:22" ht="15" x14ac:dyDescent="0.2">
      <c r="A71" s="43" t="s">
        <v>9</v>
      </c>
      <c r="B71" s="40" t="s">
        <v>41</v>
      </c>
      <c r="C71" s="40" t="s">
        <v>39</v>
      </c>
      <c r="D71" s="40" t="s">
        <v>38</v>
      </c>
      <c r="E71" s="40" t="s">
        <v>187</v>
      </c>
      <c r="F71" s="40" t="s">
        <v>188</v>
      </c>
      <c r="G71" s="40" t="s">
        <v>189</v>
      </c>
      <c r="H71" s="44" t="s">
        <v>190</v>
      </c>
      <c r="I71" s="45">
        <v>3583.5320000000002</v>
      </c>
      <c r="J71" s="41">
        <v>0</v>
      </c>
      <c r="K71" s="42">
        <v>3583.5320000000002</v>
      </c>
      <c r="L71" s="41">
        <v>9773.5493750000005</v>
      </c>
      <c r="M71" s="41">
        <v>0</v>
      </c>
      <c r="N71" s="46">
        <v>9773.5493750000005</v>
      </c>
      <c r="O71" s="45">
        <v>716.75030000000004</v>
      </c>
      <c r="P71" s="41">
        <v>0</v>
      </c>
      <c r="Q71" s="42">
        <v>716.75030000000004</v>
      </c>
      <c r="R71" s="41">
        <v>1513.792899</v>
      </c>
      <c r="S71" s="41">
        <v>0</v>
      </c>
      <c r="T71" s="46">
        <v>1513.792899</v>
      </c>
      <c r="U71" s="38" t="s">
        <v>29</v>
      </c>
      <c r="V71" s="39" t="s">
        <v>29</v>
      </c>
    </row>
    <row r="72" spans="1:22" ht="15" x14ac:dyDescent="0.2">
      <c r="A72" s="43" t="s">
        <v>9</v>
      </c>
      <c r="B72" s="40" t="s">
        <v>41</v>
      </c>
      <c r="C72" s="40" t="s">
        <v>39</v>
      </c>
      <c r="D72" s="40" t="s">
        <v>38</v>
      </c>
      <c r="E72" s="40" t="s">
        <v>241</v>
      </c>
      <c r="F72" s="40" t="s">
        <v>188</v>
      </c>
      <c r="G72" s="40" t="s">
        <v>189</v>
      </c>
      <c r="H72" s="44" t="s">
        <v>190</v>
      </c>
      <c r="I72" s="45">
        <v>2690.0718400000001</v>
      </c>
      <c r="J72" s="41">
        <v>0</v>
      </c>
      <c r="K72" s="42">
        <v>2690.0718400000001</v>
      </c>
      <c r="L72" s="41">
        <v>9214.7698799999998</v>
      </c>
      <c r="M72" s="41">
        <v>0</v>
      </c>
      <c r="N72" s="46">
        <v>9214.7698799999998</v>
      </c>
      <c r="O72" s="45">
        <v>9496.7931800000006</v>
      </c>
      <c r="P72" s="41">
        <v>0</v>
      </c>
      <c r="Q72" s="42">
        <v>9496.7931800000006</v>
      </c>
      <c r="R72" s="41">
        <v>22211.166302000001</v>
      </c>
      <c r="S72" s="41">
        <v>0</v>
      </c>
      <c r="T72" s="46">
        <v>22211.166302000001</v>
      </c>
      <c r="U72" s="27">
        <f t="shared" si="4"/>
        <v>-71.673892554960332</v>
      </c>
      <c r="V72" s="33">
        <f t="shared" si="5"/>
        <v>-58.512895024471277</v>
      </c>
    </row>
    <row r="73" spans="1:22" ht="15" x14ac:dyDescent="0.2">
      <c r="A73" s="43" t="s">
        <v>9</v>
      </c>
      <c r="B73" s="40" t="s">
        <v>41</v>
      </c>
      <c r="C73" s="40" t="s">
        <v>39</v>
      </c>
      <c r="D73" s="40" t="s">
        <v>38</v>
      </c>
      <c r="E73" s="40" t="s">
        <v>191</v>
      </c>
      <c r="F73" s="40" t="s">
        <v>188</v>
      </c>
      <c r="G73" s="40" t="s">
        <v>189</v>
      </c>
      <c r="H73" s="44" t="s">
        <v>190</v>
      </c>
      <c r="I73" s="45">
        <v>2447.2547199999999</v>
      </c>
      <c r="J73" s="41">
        <v>0</v>
      </c>
      <c r="K73" s="42">
        <v>2447.2547199999999</v>
      </c>
      <c r="L73" s="41">
        <v>5383.9460449999997</v>
      </c>
      <c r="M73" s="41">
        <v>0</v>
      </c>
      <c r="N73" s="46">
        <v>5383.9460449999997</v>
      </c>
      <c r="O73" s="45">
        <v>952.04592000000002</v>
      </c>
      <c r="P73" s="41">
        <v>0</v>
      </c>
      <c r="Q73" s="42">
        <v>952.04592000000002</v>
      </c>
      <c r="R73" s="41">
        <v>7514.4686240000001</v>
      </c>
      <c r="S73" s="41">
        <v>0</v>
      </c>
      <c r="T73" s="46">
        <v>7514.4686240000001</v>
      </c>
      <c r="U73" s="38" t="s">
        <v>29</v>
      </c>
      <c r="V73" s="33">
        <f t="shared" si="5"/>
        <v>-28.3522719383704</v>
      </c>
    </row>
    <row r="74" spans="1:22" ht="15" x14ac:dyDescent="0.2">
      <c r="A74" s="43" t="s">
        <v>9</v>
      </c>
      <c r="B74" s="40" t="s">
        <v>61</v>
      </c>
      <c r="C74" s="40" t="s">
        <v>39</v>
      </c>
      <c r="D74" s="40" t="s">
        <v>38</v>
      </c>
      <c r="E74" s="40" t="s">
        <v>191</v>
      </c>
      <c r="F74" s="40" t="s">
        <v>188</v>
      </c>
      <c r="G74" s="40" t="s">
        <v>189</v>
      </c>
      <c r="H74" s="44" t="s">
        <v>190</v>
      </c>
      <c r="I74" s="45">
        <v>1126.1577480000001</v>
      </c>
      <c r="J74" s="41">
        <v>0</v>
      </c>
      <c r="K74" s="42">
        <v>1126.1577480000001</v>
      </c>
      <c r="L74" s="41">
        <v>3259.9013460000001</v>
      </c>
      <c r="M74" s="41">
        <v>0</v>
      </c>
      <c r="N74" s="46">
        <v>3259.9013460000001</v>
      </c>
      <c r="O74" s="45">
        <v>818.13836400000002</v>
      </c>
      <c r="P74" s="41">
        <v>0</v>
      </c>
      <c r="Q74" s="42">
        <v>818.13836400000002</v>
      </c>
      <c r="R74" s="41">
        <v>4233.6315329999998</v>
      </c>
      <c r="S74" s="41">
        <v>0</v>
      </c>
      <c r="T74" s="46">
        <v>4233.6315329999998</v>
      </c>
      <c r="U74" s="27">
        <f t="shared" si="4"/>
        <v>37.648813153565811</v>
      </c>
      <c r="V74" s="33">
        <f t="shared" si="5"/>
        <v>-22.999880348822021</v>
      </c>
    </row>
    <row r="75" spans="1:22" ht="15" x14ac:dyDescent="0.2">
      <c r="A75" s="43" t="s">
        <v>9</v>
      </c>
      <c r="B75" s="40" t="s">
        <v>61</v>
      </c>
      <c r="C75" s="40" t="s">
        <v>39</v>
      </c>
      <c r="D75" s="40" t="s">
        <v>38</v>
      </c>
      <c r="E75" s="40" t="s">
        <v>241</v>
      </c>
      <c r="F75" s="40" t="s">
        <v>188</v>
      </c>
      <c r="G75" s="40" t="s">
        <v>189</v>
      </c>
      <c r="H75" s="44" t="s">
        <v>190</v>
      </c>
      <c r="I75" s="45">
        <v>1032.6779349999999</v>
      </c>
      <c r="J75" s="41">
        <v>0</v>
      </c>
      <c r="K75" s="42">
        <v>1032.6779349999999</v>
      </c>
      <c r="L75" s="41">
        <v>2570.433321</v>
      </c>
      <c r="M75" s="41">
        <v>0</v>
      </c>
      <c r="N75" s="46">
        <v>2570.433321</v>
      </c>
      <c r="O75" s="45">
        <v>1677.686645</v>
      </c>
      <c r="P75" s="41">
        <v>0</v>
      </c>
      <c r="Q75" s="42">
        <v>1677.686645</v>
      </c>
      <c r="R75" s="41">
        <v>2534.2449310000002</v>
      </c>
      <c r="S75" s="41">
        <v>0</v>
      </c>
      <c r="T75" s="46">
        <v>2534.2449310000002</v>
      </c>
      <c r="U75" s="27">
        <f t="shared" si="4"/>
        <v>-38.44631605802644</v>
      </c>
      <c r="V75" s="33">
        <f t="shared" si="5"/>
        <v>1.4279752346479047</v>
      </c>
    </row>
    <row r="76" spans="1:22" ht="15" x14ac:dyDescent="0.2">
      <c r="A76" s="43" t="s">
        <v>9</v>
      </c>
      <c r="B76" s="40" t="s">
        <v>61</v>
      </c>
      <c r="C76" s="40" t="s">
        <v>39</v>
      </c>
      <c r="D76" s="40" t="s">
        <v>38</v>
      </c>
      <c r="E76" s="40" t="s">
        <v>183</v>
      </c>
      <c r="F76" s="40" t="s">
        <v>21</v>
      </c>
      <c r="G76" s="40" t="s">
        <v>184</v>
      </c>
      <c r="H76" s="44" t="s">
        <v>185</v>
      </c>
      <c r="I76" s="45">
        <v>250.579499</v>
      </c>
      <c r="J76" s="41">
        <v>0</v>
      </c>
      <c r="K76" s="42">
        <v>250.579499</v>
      </c>
      <c r="L76" s="41">
        <v>731.898055</v>
      </c>
      <c r="M76" s="41">
        <v>0</v>
      </c>
      <c r="N76" s="46">
        <v>731.898055</v>
      </c>
      <c r="O76" s="45">
        <v>250.2295</v>
      </c>
      <c r="P76" s="41">
        <v>0</v>
      </c>
      <c r="Q76" s="42">
        <v>250.2295</v>
      </c>
      <c r="R76" s="41">
        <v>711.828576</v>
      </c>
      <c r="S76" s="41">
        <v>0</v>
      </c>
      <c r="T76" s="46">
        <v>711.828576</v>
      </c>
      <c r="U76" s="27">
        <f t="shared" si="4"/>
        <v>0.13987119824001581</v>
      </c>
      <c r="V76" s="33">
        <f t="shared" si="5"/>
        <v>2.8194258669379302</v>
      </c>
    </row>
    <row r="77" spans="1:22" ht="15" x14ac:dyDescent="0.2">
      <c r="A77" s="43" t="s">
        <v>9</v>
      </c>
      <c r="B77" s="40" t="s">
        <v>61</v>
      </c>
      <c r="C77" s="40" t="s">
        <v>39</v>
      </c>
      <c r="D77" s="40" t="s">
        <v>38</v>
      </c>
      <c r="E77" s="40" t="s">
        <v>187</v>
      </c>
      <c r="F77" s="40" t="s">
        <v>188</v>
      </c>
      <c r="G77" s="40" t="s">
        <v>189</v>
      </c>
      <c r="H77" s="44" t="s">
        <v>190</v>
      </c>
      <c r="I77" s="45">
        <v>145.85970800000001</v>
      </c>
      <c r="J77" s="41">
        <v>0</v>
      </c>
      <c r="K77" s="42">
        <v>145.85970800000001</v>
      </c>
      <c r="L77" s="41">
        <v>580.60840399999995</v>
      </c>
      <c r="M77" s="41">
        <v>0</v>
      </c>
      <c r="N77" s="46">
        <v>580.60840399999995</v>
      </c>
      <c r="O77" s="45">
        <v>176.54964699999999</v>
      </c>
      <c r="P77" s="41">
        <v>0</v>
      </c>
      <c r="Q77" s="42">
        <v>176.54964699999999</v>
      </c>
      <c r="R77" s="41">
        <v>197.06960599999999</v>
      </c>
      <c r="S77" s="41">
        <v>0</v>
      </c>
      <c r="T77" s="46">
        <v>197.06960599999999</v>
      </c>
      <c r="U77" s="27">
        <f t="shared" si="4"/>
        <v>-17.383177775484306</v>
      </c>
      <c r="V77" s="39" t="s">
        <v>29</v>
      </c>
    </row>
    <row r="78" spans="1:22" ht="15" x14ac:dyDescent="0.2">
      <c r="A78" s="43" t="s">
        <v>9</v>
      </c>
      <c r="B78" s="40" t="s">
        <v>41</v>
      </c>
      <c r="C78" s="40" t="s">
        <v>39</v>
      </c>
      <c r="D78" s="40" t="s">
        <v>192</v>
      </c>
      <c r="E78" s="40" t="s">
        <v>136</v>
      </c>
      <c r="F78" s="40" t="s">
        <v>62</v>
      </c>
      <c r="G78" s="40" t="s">
        <v>63</v>
      </c>
      <c r="H78" s="44" t="s">
        <v>63</v>
      </c>
      <c r="I78" s="45">
        <v>146.39930100000001</v>
      </c>
      <c r="J78" s="41">
        <v>176.672135</v>
      </c>
      <c r="K78" s="42">
        <v>323.071437</v>
      </c>
      <c r="L78" s="41">
        <v>339.74340999999998</v>
      </c>
      <c r="M78" s="41">
        <v>467.45426800000001</v>
      </c>
      <c r="N78" s="46">
        <v>807.19767899999999</v>
      </c>
      <c r="O78" s="45">
        <v>108.23295400000001</v>
      </c>
      <c r="P78" s="41">
        <v>84.131832000000003</v>
      </c>
      <c r="Q78" s="42">
        <v>192.36478700000001</v>
      </c>
      <c r="R78" s="41">
        <v>361.51263299999999</v>
      </c>
      <c r="S78" s="41">
        <v>344.46042899999998</v>
      </c>
      <c r="T78" s="46">
        <v>705.97306200000003</v>
      </c>
      <c r="U78" s="27">
        <f t="shared" si="4"/>
        <v>67.947284967492521</v>
      </c>
      <c r="V78" s="33">
        <f t="shared" si="5"/>
        <v>14.338311537445026</v>
      </c>
    </row>
    <row r="79" spans="1:22" ht="15" x14ac:dyDescent="0.2">
      <c r="A79" s="43" t="s">
        <v>9</v>
      </c>
      <c r="B79" s="40" t="s">
        <v>41</v>
      </c>
      <c r="C79" s="40" t="s">
        <v>39</v>
      </c>
      <c r="D79" s="40" t="s">
        <v>192</v>
      </c>
      <c r="E79" s="40" t="s">
        <v>193</v>
      </c>
      <c r="F79" s="40" t="s">
        <v>62</v>
      </c>
      <c r="G79" s="40" t="s">
        <v>63</v>
      </c>
      <c r="H79" s="44" t="s">
        <v>194</v>
      </c>
      <c r="I79" s="45">
        <v>10.367013999999999</v>
      </c>
      <c r="J79" s="41">
        <v>53.367564999999999</v>
      </c>
      <c r="K79" s="42">
        <v>63.734577999999999</v>
      </c>
      <c r="L79" s="41">
        <v>30.359195</v>
      </c>
      <c r="M79" s="41">
        <v>186.05892600000001</v>
      </c>
      <c r="N79" s="46">
        <v>216.41812100000001</v>
      </c>
      <c r="O79" s="45">
        <v>5.1340459999999997</v>
      </c>
      <c r="P79" s="41">
        <v>61.124752999999998</v>
      </c>
      <c r="Q79" s="42">
        <v>66.258798999999996</v>
      </c>
      <c r="R79" s="41">
        <v>12.509976</v>
      </c>
      <c r="S79" s="41">
        <v>187.11226500000001</v>
      </c>
      <c r="T79" s="46">
        <v>199.622241</v>
      </c>
      <c r="U79" s="27">
        <f t="shared" si="4"/>
        <v>-3.80963892810674</v>
      </c>
      <c r="V79" s="33">
        <f t="shared" si="5"/>
        <v>8.4138320038196657</v>
      </c>
    </row>
    <row r="80" spans="1:22" ht="15" x14ac:dyDescent="0.2">
      <c r="A80" s="43" t="s">
        <v>9</v>
      </c>
      <c r="B80" s="40" t="s">
        <v>41</v>
      </c>
      <c r="C80" s="40" t="s">
        <v>39</v>
      </c>
      <c r="D80" s="40" t="s">
        <v>192</v>
      </c>
      <c r="E80" s="40" t="s">
        <v>197</v>
      </c>
      <c r="F80" s="40" t="s">
        <v>62</v>
      </c>
      <c r="G80" s="40" t="s">
        <v>63</v>
      </c>
      <c r="H80" s="44" t="s">
        <v>70</v>
      </c>
      <c r="I80" s="45">
        <v>13.51493</v>
      </c>
      <c r="J80" s="41">
        <v>14.466286</v>
      </c>
      <c r="K80" s="42">
        <v>27.981216</v>
      </c>
      <c r="L80" s="41">
        <v>70.342225999999997</v>
      </c>
      <c r="M80" s="41">
        <v>76.053845999999993</v>
      </c>
      <c r="N80" s="46">
        <v>146.39607100000001</v>
      </c>
      <c r="O80" s="45">
        <v>52.295757000000002</v>
      </c>
      <c r="P80" s="41">
        <v>8.8317750000000004</v>
      </c>
      <c r="Q80" s="42">
        <v>61.127532000000002</v>
      </c>
      <c r="R80" s="41">
        <v>131.39898600000001</v>
      </c>
      <c r="S80" s="41">
        <v>32.35371</v>
      </c>
      <c r="T80" s="46">
        <v>163.75269599999999</v>
      </c>
      <c r="U80" s="27">
        <f t="shared" ref="U80:U82" si="6">+((K80/Q80)-1)*100</f>
        <v>-54.224855667328434</v>
      </c>
      <c r="V80" s="33">
        <f t="shared" ref="V80:V86" si="7">+((N80/T80)-1)*100</f>
        <v>-10.599291140831035</v>
      </c>
    </row>
    <row r="81" spans="1:22" ht="15" x14ac:dyDescent="0.2">
      <c r="A81" s="43" t="s">
        <v>9</v>
      </c>
      <c r="B81" s="40" t="s">
        <v>41</v>
      </c>
      <c r="C81" s="40" t="s">
        <v>39</v>
      </c>
      <c r="D81" s="40" t="s">
        <v>192</v>
      </c>
      <c r="E81" s="40" t="s">
        <v>195</v>
      </c>
      <c r="F81" s="40" t="s">
        <v>62</v>
      </c>
      <c r="G81" s="40" t="s">
        <v>63</v>
      </c>
      <c r="H81" s="44" t="s">
        <v>63</v>
      </c>
      <c r="I81" s="45">
        <v>0</v>
      </c>
      <c r="J81" s="41">
        <v>20.036148000000001</v>
      </c>
      <c r="K81" s="42">
        <v>20.036148000000001</v>
      </c>
      <c r="L81" s="41">
        <v>0</v>
      </c>
      <c r="M81" s="41">
        <v>67.259910000000005</v>
      </c>
      <c r="N81" s="46">
        <v>67.259910000000005</v>
      </c>
      <c r="O81" s="45">
        <v>0</v>
      </c>
      <c r="P81" s="41">
        <v>10.794592</v>
      </c>
      <c r="Q81" s="42">
        <v>10.794592</v>
      </c>
      <c r="R81" s="41">
        <v>0</v>
      </c>
      <c r="S81" s="41">
        <v>38.952280000000002</v>
      </c>
      <c r="T81" s="46">
        <v>38.952280000000002</v>
      </c>
      <c r="U81" s="27">
        <f t="shared" si="6"/>
        <v>85.61283279627429</v>
      </c>
      <c r="V81" s="33">
        <f t="shared" si="7"/>
        <v>72.672588100106083</v>
      </c>
    </row>
    <row r="82" spans="1:22" ht="15" x14ac:dyDescent="0.2">
      <c r="A82" s="43" t="s">
        <v>9</v>
      </c>
      <c r="B82" s="40" t="s">
        <v>41</v>
      </c>
      <c r="C82" s="40" t="s">
        <v>39</v>
      </c>
      <c r="D82" s="40" t="s">
        <v>192</v>
      </c>
      <c r="E82" s="40" t="s">
        <v>196</v>
      </c>
      <c r="F82" s="40" t="s">
        <v>62</v>
      </c>
      <c r="G82" s="40" t="s">
        <v>63</v>
      </c>
      <c r="H82" s="44" t="s">
        <v>194</v>
      </c>
      <c r="I82" s="45">
        <v>0</v>
      </c>
      <c r="J82" s="41">
        <v>1.638228</v>
      </c>
      <c r="K82" s="42">
        <v>1.638228</v>
      </c>
      <c r="L82" s="41">
        <v>0</v>
      </c>
      <c r="M82" s="41">
        <v>4.0575049999999999</v>
      </c>
      <c r="N82" s="46">
        <v>4.0575049999999999</v>
      </c>
      <c r="O82" s="45">
        <v>0</v>
      </c>
      <c r="P82" s="41">
        <v>1.146633</v>
      </c>
      <c r="Q82" s="42">
        <v>1.146633</v>
      </c>
      <c r="R82" s="41">
        <v>0</v>
      </c>
      <c r="S82" s="41">
        <v>3.0009049999999999</v>
      </c>
      <c r="T82" s="46">
        <v>3.0009049999999999</v>
      </c>
      <c r="U82" s="27">
        <f t="shared" si="6"/>
        <v>42.872915745491369</v>
      </c>
      <c r="V82" s="33">
        <f t="shared" si="7"/>
        <v>35.209378504151246</v>
      </c>
    </row>
    <row r="83" spans="1:22" ht="15" x14ac:dyDescent="0.2">
      <c r="A83" s="43" t="s">
        <v>9</v>
      </c>
      <c r="B83" s="40" t="s">
        <v>41</v>
      </c>
      <c r="C83" s="40" t="s">
        <v>39</v>
      </c>
      <c r="D83" s="40" t="s">
        <v>192</v>
      </c>
      <c r="E83" s="40" t="s">
        <v>260</v>
      </c>
      <c r="F83" s="40" t="s">
        <v>62</v>
      </c>
      <c r="G83" s="40" t="s">
        <v>63</v>
      </c>
      <c r="H83" s="44" t="s">
        <v>194</v>
      </c>
      <c r="I83" s="45">
        <v>0</v>
      </c>
      <c r="J83" s="41">
        <v>0</v>
      </c>
      <c r="K83" s="42">
        <v>0</v>
      </c>
      <c r="L83" s="41">
        <v>0</v>
      </c>
      <c r="M83" s="41">
        <v>0</v>
      </c>
      <c r="N83" s="46">
        <v>0</v>
      </c>
      <c r="O83" s="45">
        <v>0</v>
      </c>
      <c r="P83" s="41">
        <v>0.22301299999999999</v>
      </c>
      <c r="Q83" s="42">
        <v>0.22301299999999999</v>
      </c>
      <c r="R83" s="41">
        <v>0</v>
      </c>
      <c r="S83" s="41">
        <v>0.22301299999999999</v>
      </c>
      <c r="T83" s="46">
        <v>0.22301299999999999</v>
      </c>
      <c r="U83" s="38" t="s">
        <v>29</v>
      </c>
      <c r="V83" s="39" t="s">
        <v>29</v>
      </c>
    </row>
    <row r="84" spans="1:22" ht="15" x14ac:dyDescent="0.2">
      <c r="A84" s="43" t="s">
        <v>9</v>
      </c>
      <c r="B84" s="40" t="s">
        <v>41</v>
      </c>
      <c r="C84" s="40" t="s">
        <v>39</v>
      </c>
      <c r="D84" s="40" t="s">
        <v>198</v>
      </c>
      <c r="E84" s="40" t="s">
        <v>228</v>
      </c>
      <c r="F84" s="40" t="s">
        <v>200</v>
      </c>
      <c r="G84" s="40" t="s">
        <v>201</v>
      </c>
      <c r="H84" s="44" t="s">
        <v>201</v>
      </c>
      <c r="I84" s="45">
        <v>13421.22912</v>
      </c>
      <c r="J84" s="41">
        <v>0</v>
      </c>
      <c r="K84" s="42">
        <v>13421.22912</v>
      </c>
      <c r="L84" s="41">
        <v>34205.058879999997</v>
      </c>
      <c r="M84" s="41">
        <v>0</v>
      </c>
      <c r="N84" s="46">
        <v>34205.058879999997</v>
      </c>
      <c r="O84" s="45">
        <v>0</v>
      </c>
      <c r="P84" s="41">
        <v>0</v>
      </c>
      <c r="Q84" s="42">
        <v>0</v>
      </c>
      <c r="R84" s="41">
        <v>0</v>
      </c>
      <c r="S84" s="41">
        <v>0</v>
      </c>
      <c r="T84" s="46">
        <v>0</v>
      </c>
      <c r="U84" s="38" t="s">
        <v>29</v>
      </c>
      <c r="V84" s="39" t="s">
        <v>29</v>
      </c>
    </row>
    <row r="85" spans="1:22" ht="15" x14ac:dyDescent="0.2">
      <c r="A85" s="43" t="s">
        <v>9</v>
      </c>
      <c r="B85" s="40" t="s">
        <v>61</v>
      </c>
      <c r="C85" s="40" t="s">
        <v>39</v>
      </c>
      <c r="D85" s="40" t="s">
        <v>198</v>
      </c>
      <c r="E85" s="40" t="s">
        <v>202</v>
      </c>
      <c r="F85" s="40" t="s">
        <v>200</v>
      </c>
      <c r="G85" s="40" t="s">
        <v>201</v>
      </c>
      <c r="H85" s="44" t="s">
        <v>201</v>
      </c>
      <c r="I85" s="45">
        <v>1616.17</v>
      </c>
      <c r="J85" s="41">
        <v>0</v>
      </c>
      <c r="K85" s="42">
        <v>1616.17</v>
      </c>
      <c r="L85" s="41">
        <v>3634.19</v>
      </c>
      <c r="M85" s="41">
        <v>0</v>
      </c>
      <c r="N85" s="46">
        <v>3634.19</v>
      </c>
      <c r="O85" s="45">
        <v>473.97</v>
      </c>
      <c r="P85" s="41">
        <v>0</v>
      </c>
      <c r="Q85" s="42">
        <v>473.97</v>
      </c>
      <c r="R85" s="41">
        <v>1737.31</v>
      </c>
      <c r="S85" s="41">
        <v>0</v>
      </c>
      <c r="T85" s="46">
        <v>1737.31</v>
      </c>
      <c r="U85" s="38" t="s">
        <v>29</v>
      </c>
      <c r="V85" s="39" t="s">
        <v>29</v>
      </c>
    </row>
    <row r="86" spans="1:22" ht="15" x14ac:dyDescent="0.2">
      <c r="A86" s="43" t="s">
        <v>9</v>
      </c>
      <c r="B86" s="40" t="s">
        <v>210</v>
      </c>
      <c r="C86" s="40" t="s">
        <v>39</v>
      </c>
      <c r="D86" s="40" t="s">
        <v>198</v>
      </c>
      <c r="E86" s="40" t="s">
        <v>199</v>
      </c>
      <c r="F86" s="40" t="s">
        <v>200</v>
      </c>
      <c r="G86" s="40" t="s">
        <v>201</v>
      </c>
      <c r="H86" s="44" t="s">
        <v>201</v>
      </c>
      <c r="I86" s="45">
        <v>0</v>
      </c>
      <c r="J86" s="41">
        <v>0</v>
      </c>
      <c r="K86" s="42">
        <v>0</v>
      </c>
      <c r="L86" s="41">
        <v>0</v>
      </c>
      <c r="M86" s="41">
        <v>0.75424199999999997</v>
      </c>
      <c r="N86" s="46">
        <v>0.75424199999999997</v>
      </c>
      <c r="O86" s="45">
        <v>0</v>
      </c>
      <c r="P86" s="41">
        <v>11.273496</v>
      </c>
      <c r="Q86" s="42">
        <v>11.273496</v>
      </c>
      <c r="R86" s="41">
        <v>0</v>
      </c>
      <c r="S86" s="41">
        <v>11.273496</v>
      </c>
      <c r="T86" s="46">
        <v>11.273496</v>
      </c>
      <c r="U86" s="38" t="s">
        <v>29</v>
      </c>
      <c r="V86" s="33">
        <f t="shared" si="7"/>
        <v>-93.309599790517524</v>
      </c>
    </row>
    <row r="87" spans="1:22" ht="15" x14ac:dyDescent="0.2">
      <c r="A87" s="43" t="s">
        <v>9</v>
      </c>
      <c r="B87" s="40" t="s">
        <v>41</v>
      </c>
      <c r="C87" s="40" t="s">
        <v>39</v>
      </c>
      <c r="D87" s="40" t="s">
        <v>198</v>
      </c>
      <c r="E87" s="40" t="s">
        <v>199</v>
      </c>
      <c r="F87" s="40" t="s">
        <v>200</v>
      </c>
      <c r="G87" s="40" t="s">
        <v>201</v>
      </c>
      <c r="H87" s="44" t="s">
        <v>201</v>
      </c>
      <c r="I87" s="45">
        <v>0</v>
      </c>
      <c r="J87" s="41">
        <v>0</v>
      </c>
      <c r="K87" s="42">
        <v>0</v>
      </c>
      <c r="L87" s="41">
        <v>0</v>
      </c>
      <c r="M87" s="41">
        <v>0</v>
      </c>
      <c r="N87" s="46">
        <v>0</v>
      </c>
      <c r="O87" s="45">
        <v>2827.7803199999998</v>
      </c>
      <c r="P87" s="41">
        <v>0</v>
      </c>
      <c r="Q87" s="42">
        <v>2827.7803199999998</v>
      </c>
      <c r="R87" s="41">
        <v>9756.2055899999996</v>
      </c>
      <c r="S87" s="41">
        <v>0</v>
      </c>
      <c r="T87" s="46">
        <v>9756.2055899999996</v>
      </c>
      <c r="U87" s="38" t="s">
        <v>29</v>
      </c>
      <c r="V87" s="39" t="s">
        <v>29</v>
      </c>
    </row>
    <row r="88" spans="1:22" ht="15" x14ac:dyDescent="0.2">
      <c r="A88" s="43"/>
      <c r="B88" s="40"/>
      <c r="C88" s="40"/>
      <c r="D88" s="40"/>
      <c r="E88" s="40"/>
      <c r="F88" s="40"/>
      <c r="G88" s="40"/>
      <c r="H88" s="44"/>
      <c r="I88" s="45"/>
      <c r="J88" s="41"/>
      <c r="K88" s="42"/>
      <c r="L88" s="41"/>
      <c r="M88" s="41"/>
      <c r="N88" s="46"/>
      <c r="O88" s="45"/>
      <c r="P88" s="41"/>
      <c r="Q88" s="42"/>
      <c r="R88" s="41"/>
      <c r="S88" s="41"/>
      <c r="T88" s="46"/>
      <c r="U88" s="28"/>
      <c r="V88" s="34"/>
    </row>
    <row r="89" spans="1:22" ht="20.25" x14ac:dyDescent="0.3">
      <c r="A89" s="64" t="s">
        <v>9</v>
      </c>
      <c r="B89" s="65"/>
      <c r="C89" s="65"/>
      <c r="D89" s="65"/>
      <c r="E89" s="65"/>
      <c r="F89" s="65"/>
      <c r="G89" s="65"/>
      <c r="H89" s="66"/>
      <c r="I89" s="22">
        <f>SUM(I6:I87)</f>
        <v>102575.20223200001</v>
      </c>
      <c r="J89" s="15">
        <f>SUM(J6:J87)</f>
        <v>3676.7956839999993</v>
      </c>
      <c r="K89" s="15">
        <f>SUM(K6:K87)</f>
        <v>106251.99791500001</v>
      </c>
      <c r="L89" s="15">
        <f>SUM(L6:L87)</f>
        <v>282221.86150499998</v>
      </c>
      <c r="M89" s="15">
        <f>SUM(M6:M87)</f>
        <v>10377.759355000002</v>
      </c>
      <c r="N89" s="23">
        <f>SUM(N6:N87)</f>
        <v>292599.62086099997</v>
      </c>
      <c r="O89" s="22">
        <f>SUM(O6:O87)</f>
        <v>105703.97267700001</v>
      </c>
      <c r="P89" s="15">
        <f>SUM(P6:P87)</f>
        <v>3209.8888129999996</v>
      </c>
      <c r="Q89" s="15">
        <f>SUM(Q6:Q87)</f>
        <v>108913.86149100002</v>
      </c>
      <c r="R89" s="15">
        <f>SUM(R6:R87)</f>
        <v>286872.49625899998</v>
      </c>
      <c r="S89" s="15">
        <f>SUM(S6:S87)</f>
        <v>9385.591065999999</v>
      </c>
      <c r="T89" s="23">
        <f>SUM(T6:T87)</f>
        <v>296258.08732799994</v>
      </c>
      <c r="U89" s="29">
        <f>+((K89/Q89)-1)*100</f>
        <v>-2.4440080808446618</v>
      </c>
      <c r="V89" s="35">
        <f>+((N89/T89)-1)*100</f>
        <v>-1.2348916783998298</v>
      </c>
    </row>
    <row r="90" spans="1:22" ht="15.75" x14ac:dyDescent="0.2">
      <c r="A90" s="18"/>
      <c r="B90" s="11"/>
      <c r="C90" s="11"/>
      <c r="D90" s="11"/>
      <c r="E90" s="11"/>
      <c r="F90" s="11"/>
      <c r="G90" s="11"/>
      <c r="H90" s="16"/>
      <c r="I90" s="20"/>
      <c r="J90" s="13"/>
      <c r="K90" s="14"/>
      <c r="L90" s="13"/>
      <c r="M90" s="13"/>
      <c r="N90" s="21"/>
      <c r="O90" s="20"/>
      <c r="P90" s="13"/>
      <c r="Q90" s="14"/>
      <c r="R90" s="13"/>
      <c r="S90" s="13"/>
      <c r="T90" s="21"/>
      <c r="U90" s="28"/>
      <c r="V90" s="34"/>
    </row>
    <row r="91" spans="1:22" ht="15" x14ac:dyDescent="0.2">
      <c r="A91" s="43" t="s">
        <v>10</v>
      </c>
      <c r="B91" s="40"/>
      <c r="C91" s="40" t="s">
        <v>39</v>
      </c>
      <c r="D91" s="40" t="s">
        <v>38</v>
      </c>
      <c r="E91" s="40" t="s">
        <v>27</v>
      </c>
      <c r="F91" s="40" t="s">
        <v>21</v>
      </c>
      <c r="G91" s="40" t="s">
        <v>23</v>
      </c>
      <c r="H91" s="44" t="s">
        <v>24</v>
      </c>
      <c r="I91" s="45">
        <v>28456.566276000001</v>
      </c>
      <c r="J91" s="41">
        <v>0</v>
      </c>
      <c r="K91" s="42">
        <v>28456.566276000001</v>
      </c>
      <c r="L91" s="41">
        <v>74527.991198000003</v>
      </c>
      <c r="M91" s="41">
        <v>0</v>
      </c>
      <c r="N91" s="46">
        <v>74527.991198000003</v>
      </c>
      <c r="O91" s="45">
        <v>30080.508440000001</v>
      </c>
      <c r="P91" s="41">
        <v>0</v>
      </c>
      <c r="Q91" s="42">
        <v>30080.508440000001</v>
      </c>
      <c r="R91" s="41">
        <v>86755.981866999995</v>
      </c>
      <c r="S91" s="41">
        <v>0</v>
      </c>
      <c r="T91" s="46">
        <v>86755.981866999995</v>
      </c>
      <c r="U91" s="27">
        <f>+((K91/Q91)-1)*100</f>
        <v>-5.3986526432529995</v>
      </c>
      <c r="V91" s="33">
        <f>+((N91/T91)-1)*100</f>
        <v>-14.094694574197709</v>
      </c>
    </row>
    <row r="92" spans="1:22" ht="15.75" x14ac:dyDescent="0.2">
      <c r="A92" s="18"/>
      <c r="B92" s="11"/>
      <c r="C92" s="11"/>
      <c r="D92" s="11"/>
      <c r="E92" s="11"/>
      <c r="F92" s="11"/>
      <c r="G92" s="11"/>
      <c r="H92" s="16"/>
      <c r="I92" s="20"/>
      <c r="J92" s="13"/>
      <c r="K92" s="14"/>
      <c r="L92" s="13"/>
      <c r="M92" s="13"/>
      <c r="N92" s="21"/>
      <c r="O92" s="20"/>
      <c r="P92" s="13"/>
      <c r="Q92" s="14"/>
      <c r="R92" s="13"/>
      <c r="S92" s="13"/>
      <c r="T92" s="21"/>
      <c r="U92" s="28"/>
      <c r="V92" s="34"/>
    </row>
    <row r="93" spans="1:22" ht="20.25" x14ac:dyDescent="0.3">
      <c r="A93" s="61" t="s">
        <v>10</v>
      </c>
      <c r="B93" s="62"/>
      <c r="C93" s="62"/>
      <c r="D93" s="62"/>
      <c r="E93" s="62"/>
      <c r="F93" s="62"/>
      <c r="G93" s="62"/>
      <c r="H93" s="63"/>
      <c r="I93" s="22">
        <f>SUM(I91)</f>
        <v>28456.566276000001</v>
      </c>
      <c r="J93" s="15">
        <f t="shared" ref="J93:T93" si="8">SUM(J91)</f>
        <v>0</v>
      </c>
      <c r="K93" s="15">
        <f t="shared" si="8"/>
        <v>28456.566276000001</v>
      </c>
      <c r="L93" s="15">
        <f t="shared" si="8"/>
        <v>74527.991198000003</v>
      </c>
      <c r="M93" s="15">
        <f t="shared" si="8"/>
        <v>0</v>
      </c>
      <c r="N93" s="23">
        <f t="shared" si="8"/>
        <v>74527.991198000003</v>
      </c>
      <c r="O93" s="22">
        <f t="shared" si="8"/>
        <v>30080.508440000001</v>
      </c>
      <c r="P93" s="15">
        <f t="shared" si="8"/>
        <v>0</v>
      </c>
      <c r="Q93" s="15">
        <f t="shared" si="8"/>
        <v>30080.508440000001</v>
      </c>
      <c r="R93" s="15">
        <f t="shared" si="8"/>
        <v>86755.981866999995</v>
      </c>
      <c r="S93" s="15">
        <f t="shared" si="8"/>
        <v>0</v>
      </c>
      <c r="T93" s="23">
        <f t="shared" si="8"/>
        <v>86755.981866999995</v>
      </c>
      <c r="U93" s="29">
        <f>+((K93/Q93)-1)*100</f>
        <v>-5.3986526432529995</v>
      </c>
      <c r="V93" s="35">
        <f>+((N93/T93)-1)*100</f>
        <v>-14.094694574197709</v>
      </c>
    </row>
    <row r="94" spans="1:22" ht="15.75" x14ac:dyDescent="0.2">
      <c r="A94" s="18"/>
      <c r="B94" s="11"/>
      <c r="C94" s="11"/>
      <c r="D94" s="11"/>
      <c r="E94" s="11"/>
      <c r="F94" s="11"/>
      <c r="G94" s="11"/>
      <c r="H94" s="16"/>
      <c r="I94" s="20"/>
      <c r="J94" s="13"/>
      <c r="K94" s="14"/>
      <c r="L94" s="13"/>
      <c r="M94" s="13"/>
      <c r="N94" s="21"/>
      <c r="O94" s="20"/>
      <c r="P94" s="13"/>
      <c r="Q94" s="14"/>
      <c r="R94" s="13"/>
      <c r="S94" s="13"/>
      <c r="T94" s="21"/>
      <c r="U94" s="28"/>
      <c r="V94" s="34"/>
    </row>
    <row r="95" spans="1:22" ht="15" x14ac:dyDescent="0.2">
      <c r="A95" s="43" t="s">
        <v>22</v>
      </c>
      <c r="B95" s="40"/>
      <c r="C95" s="40" t="s">
        <v>39</v>
      </c>
      <c r="D95" s="40" t="s">
        <v>38</v>
      </c>
      <c r="E95" s="40" t="s">
        <v>37</v>
      </c>
      <c r="F95" s="40" t="s">
        <v>21</v>
      </c>
      <c r="G95" s="40" t="s">
        <v>23</v>
      </c>
      <c r="H95" s="44" t="s">
        <v>24</v>
      </c>
      <c r="I95" s="45">
        <v>22806.543860000002</v>
      </c>
      <c r="J95" s="41">
        <v>0</v>
      </c>
      <c r="K95" s="42">
        <v>22806.543860000002</v>
      </c>
      <c r="L95" s="41">
        <v>63991.590143000001</v>
      </c>
      <c r="M95" s="41">
        <v>0</v>
      </c>
      <c r="N95" s="46">
        <v>63991.590143000001</v>
      </c>
      <c r="O95" s="45">
        <v>21270.284586000002</v>
      </c>
      <c r="P95" s="41">
        <v>0</v>
      </c>
      <c r="Q95" s="42">
        <v>21270.284586000002</v>
      </c>
      <c r="R95" s="41">
        <v>60409.984280999997</v>
      </c>
      <c r="S95" s="41">
        <v>0</v>
      </c>
      <c r="T95" s="46">
        <v>60409.984280999997</v>
      </c>
      <c r="U95" s="27">
        <f>+((K95/Q95)-1)*100</f>
        <v>7.2225609760348863</v>
      </c>
      <c r="V95" s="33">
        <f>+((N95/T95)-1)*100</f>
        <v>5.9288309782369542</v>
      </c>
    </row>
    <row r="96" spans="1:22" ht="15" x14ac:dyDescent="0.2">
      <c r="A96" s="43" t="s">
        <v>22</v>
      </c>
      <c r="B96" s="40"/>
      <c r="C96" s="40" t="s">
        <v>39</v>
      </c>
      <c r="D96" s="40" t="s">
        <v>25</v>
      </c>
      <c r="E96" s="40" t="s">
        <v>28</v>
      </c>
      <c r="F96" s="40" t="s">
        <v>20</v>
      </c>
      <c r="G96" s="40" t="s">
        <v>20</v>
      </c>
      <c r="H96" s="44" t="s">
        <v>26</v>
      </c>
      <c r="I96" s="45">
        <v>446.89736299999998</v>
      </c>
      <c r="J96" s="41">
        <v>0</v>
      </c>
      <c r="K96" s="42">
        <v>446.89736299999998</v>
      </c>
      <c r="L96" s="41">
        <v>1321.8377740000001</v>
      </c>
      <c r="M96" s="41">
        <v>0</v>
      </c>
      <c r="N96" s="46">
        <v>1321.8377740000001</v>
      </c>
      <c r="O96" s="45">
        <v>308.70507500000002</v>
      </c>
      <c r="P96" s="41">
        <v>0</v>
      </c>
      <c r="Q96" s="42">
        <v>308.70507500000002</v>
      </c>
      <c r="R96" s="41">
        <v>1044.5800830000001</v>
      </c>
      <c r="S96" s="41">
        <v>0</v>
      </c>
      <c r="T96" s="46">
        <v>1044.5800830000001</v>
      </c>
      <c r="U96" s="27">
        <f>+((K96/Q96)-1)*100</f>
        <v>44.765149390563131</v>
      </c>
      <c r="V96" s="33">
        <f>+((N96/T96)-1)*100</f>
        <v>26.542502151077297</v>
      </c>
    </row>
    <row r="97" spans="1:22" ht="15" x14ac:dyDescent="0.2">
      <c r="A97" s="43" t="s">
        <v>22</v>
      </c>
      <c r="B97" s="40"/>
      <c r="C97" s="40" t="s">
        <v>39</v>
      </c>
      <c r="D97" s="40" t="s">
        <v>220</v>
      </c>
      <c r="E97" s="40" t="s">
        <v>221</v>
      </c>
      <c r="F97" s="40" t="s">
        <v>62</v>
      </c>
      <c r="G97" s="40" t="s">
        <v>63</v>
      </c>
      <c r="H97" s="44" t="s">
        <v>222</v>
      </c>
      <c r="I97" s="45">
        <v>49.994999999999997</v>
      </c>
      <c r="J97" s="41">
        <v>0</v>
      </c>
      <c r="K97" s="42">
        <v>49.994999999999997</v>
      </c>
      <c r="L97" s="41">
        <v>149.98500000000001</v>
      </c>
      <c r="M97" s="41">
        <v>0</v>
      </c>
      <c r="N97" s="46">
        <v>149.98500000000001</v>
      </c>
      <c r="O97" s="45">
        <v>0</v>
      </c>
      <c r="P97" s="41">
        <v>0</v>
      </c>
      <c r="Q97" s="42">
        <v>0</v>
      </c>
      <c r="R97" s="41">
        <v>0</v>
      </c>
      <c r="S97" s="41">
        <v>0</v>
      </c>
      <c r="T97" s="46">
        <v>0</v>
      </c>
      <c r="U97" s="38" t="s">
        <v>29</v>
      </c>
      <c r="V97" s="39" t="s">
        <v>29</v>
      </c>
    </row>
    <row r="98" spans="1:22" ht="15.75" x14ac:dyDescent="0.2">
      <c r="A98" s="18"/>
      <c r="B98" s="11"/>
      <c r="C98" s="11"/>
      <c r="D98" s="11"/>
      <c r="E98" s="11"/>
      <c r="F98" s="11"/>
      <c r="G98" s="11"/>
      <c r="H98" s="16"/>
      <c r="I98" s="20"/>
      <c r="J98" s="13"/>
      <c r="K98" s="14"/>
      <c r="L98" s="13"/>
      <c r="M98" s="13"/>
      <c r="N98" s="21"/>
      <c r="O98" s="20"/>
      <c r="P98" s="13"/>
      <c r="Q98" s="14"/>
      <c r="R98" s="13"/>
      <c r="S98" s="13"/>
      <c r="T98" s="21"/>
      <c r="U98" s="28"/>
      <c r="V98" s="34"/>
    </row>
    <row r="99" spans="1:22" ht="21" thickBot="1" x14ac:dyDescent="0.35">
      <c r="A99" s="55" t="s">
        <v>18</v>
      </c>
      <c r="B99" s="56"/>
      <c r="C99" s="56"/>
      <c r="D99" s="56"/>
      <c r="E99" s="56"/>
      <c r="F99" s="56"/>
      <c r="G99" s="56"/>
      <c r="H99" s="57"/>
      <c r="I99" s="24">
        <f t="shared" ref="I99:T99" si="9">SUM(I95:I97)</f>
        <v>23303.436223000001</v>
      </c>
      <c r="J99" s="25">
        <f t="shared" si="9"/>
        <v>0</v>
      </c>
      <c r="K99" s="25">
        <f t="shared" si="9"/>
        <v>23303.436223000001</v>
      </c>
      <c r="L99" s="25">
        <f t="shared" si="9"/>
        <v>65463.412917000001</v>
      </c>
      <c r="M99" s="25">
        <f t="shared" si="9"/>
        <v>0</v>
      </c>
      <c r="N99" s="26">
        <f t="shared" si="9"/>
        <v>65463.412917000001</v>
      </c>
      <c r="O99" s="24">
        <f t="shared" si="9"/>
        <v>21578.989661000003</v>
      </c>
      <c r="P99" s="25">
        <f t="shared" si="9"/>
        <v>0</v>
      </c>
      <c r="Q99" s="25">
        <f t="shared" si="9"/>
        <v>21578.989661000003</v>
      </c>
      <c r="R99" s="25">
        <f t="shared" si="9"/>
        <v>61454.564363999998</v>
      </c>
      <c r="S99" s="25">
        <f t="shared" si="9"/>
        <v>0</v>
      </c>
      <c r="T99" s="26">
        <f t="shared" si="9"/>
        <v>61454.564363999998</v>
      </c>
      <c r="U99" s="36">
        <f>+((K99/Q99)-1)*100</f>
        <v>7.9913220641493421</v>
      </c>
      <c r="V99" s="37">
        <f>+((N99/T99)-1)*100</f>
        <v>6.5232722654338549</v>
      </c>
    </row>
    <row r="100" spans="1:22" ht="15" x14ac:dyDescent="0.2"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0"/>
    </row>
    <row r="101" spans="1:22" ht="15" x14ac:dyDescent="0.2">
      <c r="A101" s="48" t="s">
        <v>30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0"/>
    </row>
    <row r="102" spans="1:22" ht="15" x14ac:dyDescent="0.2">
      <c r="A102" s="48" t="s">
        <v>31</v>
      </c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0"/>
    </row>
    <row r="103" spans="1:22" ht="15" x14ac:dyDescent="0.2">
      <c r="A103" s="48" t="s">
        <v>32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0"/>
    </row>
    <row r="104" spans="1:22" ht="15" x14ac:dyDescent="0.2">
      <c r="A104" s="48" t="s">
        <v>33</v>
      </c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0"/>
    </row>
    <row r="105" spans="1:22" ht="15" x14ac:dyDescent="0.2">
      <c r="A105" s="48" t="s">
        <v>34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0"/>
    </row>
    <row r="106" spans="1:22" ht="15" x14ac:dyDescent="0.2">
      <c r="A106" s="48" t="s">
        <v>36</v>
      </c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0"/>
    </row>
    <row r="107" spans="1:22" ht="15" x14ac:dyDescent="0.2">
      <c r="A107" s="48" t="s">
        <v>35</v>
      </c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0"/>
    </row>
    <row r="108" spans="1:22" ht="15" x14ac:dyDescent="0.2">
      <c r="A108" s="7" t="s">
        <v>248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0"/>
    </row>
    <row r="109" spans="1:22" x14ac:dyDescent="0.2">
      <c r="A109" s="7" t="s">
        <v>19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2" x14ac:dyDescent="0.2">
      <c r="A110" s="8" t="s">
        <v>40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2" ht="15" x14ac:dyDescent="0.2">
      <c r="I111" s="2"/>
      <c r="J111" s="2"/>
      <c r="K111" s="2"/>
      <c r="L111" s="2"/>
      <c r="M111" s="2"/>
      <c r="N111" s="2"/>
      <c r="O111" s="2"/>
      <c r="P111" s="2"/>
      <c r="Q111" s="2"/>
      <c r="R111" s="3"/>
      <c r="S111" s="3"/>
      <c r="T111" s="3"/>
      <c r="U111" s="3"/>
      <c r="V111" s="3"/>
    </row>
    <row r="112" spans="1:22" ht="15" x14ac:dyDescent="0.2">
      <c r="I112" s="2"/>
      <c r="J112" s="2"/>
      <c r="K112" s="2"/>
      <c r="L112" s="2"/>
      <c r="M112" s="2"/>
      <c r="N112" s="2"/>
      <c r="O112" s="2"/>
      <c r="P112" s="2"/>
      <c r="Q112" s="2"/>
      <c r="R112" s="3"/>
      <c r="S112" s="3"/>
      <c r="T112" s="3"/>
      <c r="U112" s="3"/>
      <c r="V112" s="3"/>
    </row>
    <row r="113" spans="9:22" ht="15" x14ac:dyDescent="0.2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9:22" ht="15" x14ac:dyDescent="0.2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9:22" ht="15" x14ac:dyDescent="0.2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9:22" ht="15" x14ac:dyDescent="0.2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9:22" ht="15" x14ac:dyDescent="0.2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9:22" ht="15" x14ac:dyDescent="0.2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9:22" ht="15" x14ac:dyDescent="0.2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9:22" ht="15" x14ac:dyDescent="0.2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9:22" ht="15" x14ac:dyDescent="0.2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9:22" ht="15" x14ac:dyDescent="0.2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9:22" ht="15" x14ac:dyDescent="0.2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9:22" ht="15" x14ac:dyDescent="0.2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5" x14ac:dyDescent="0.2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5" x14ac:dyDescent="0.2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5" x14ac:dyDescent="0.2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5" x14ac:dyDescent="0.2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5" x14ac:dyDescent="0.2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5" x14ac:dyDescent="0.2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5" x14ac:dyDescent="0.2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5" x14ac:dyDescent="0.2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5" x14ac:dyDescent="0.2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5" x14ac:dyDescent="0.2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5" x14ac:dyDescent="0.2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5" x14ac:dyDescent="0.2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5" x14ac:dyDescent="0.2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5" x14ac:dyDescent="0.2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5" x14ac:dyDescent="0.2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5" x14ac:dyDescent="0.2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5" x14ac:dyDescent="0.2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5" x14ac:dyDescent="0.2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5" x14ac:dyDescent="0.2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5" x14ac:dyDescent="0.2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5" x14ac:dyDescent="0.2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9:22" ht="15" x14ac:dyDescent="0.2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9:22" ht="15" x14ac:dyDescent="0.2"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9:22" ht="15" x14ac:dyDescent="0.2"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9:22" ht="15" x14ac:dyDescent="0.2"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9:22" ht="15" x14ac:dyDescent="0.2"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9:22" ht="15" x14ac:dyDescent="0.2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9:22" ht="15" x14ac:dyDescent="0.2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9:22" ht="15" x14ac:dyDescent="0.2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9:22" ht="15" x14ac:dyDescent="0.2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9:22" ht="15" x14ac:dyDescent="0.2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5" x14ac:dyDescent="0.2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5" x14ac:dyDescent="0.2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5" x14ac:dyDescent="0.2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5" x14ac:dyDescent="0.2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5" x14ac:dyDescent="0.2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5" x14ac:dyDescent="0.2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5" x14ac:dyDescent="0.2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5" x14ac:dyDescent="0.2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5" x14ac:dyDescent="0.2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5" x14ac:dyDescent="0.2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5" x14ac:dyDescent="0.2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5" x14ac:dyDescent="0.2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5" x14ac:dyDescent="0.2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5" x14ac:dyDescent="0.2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5" x14ac:dyDescent="0.2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5" x14ac:dyDescent="0.2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5" x14ac:dyDescent="0.2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5" x14ac:dyDescent="0.2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5" x14ac:dyDescent="0.2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5" x14ac:dyDescent="0.2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5" x14ac:dyDescent="0.2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5" x14ac:dyDescent="0.2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5" x14ac:dyDescent="0.2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5" x14ac:dyDescent="0.2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5" x14ac:dyDescent="0.2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5" x14ac:dyDescent="0.2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5" x14ac:dyDescent="0.2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5" x14ac:dyDescent="0.2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5" x14ac:dyDescent="0.2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5" x14ac:dyDescent="0.2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5" x14ac:dyDescent="0.2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5" x14ac:dyDescent="0.2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5" x14ac:dyDescent="0.2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5" x14ac:dyDescent="0.2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5" x14ac:dyDescent="0.2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5" x14ac:dyDescent="0.2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5" x14ac:dyDescent="0.2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5" x14ac:dyDescent="0.2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5" x14ac:dyDescent="0.2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5" x14ac:dyDescent="0.2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9:22" ht="15" x14ac:dyDescent="0.2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9:22" ht="15" x14ac:dyDescent="0.2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</sheetData>
  <sortState ref="A96:T98">
    <sortCondition descending="1" ref="N96:N98"/>
  </sortState>
  <mergeCells count="5">
    <mergeCell ref="A99:H99"/>
    <mergeCell ref="I3:N3"/>
    <mergeCell ref="O3:T3"/>
    <mergeCell ref="A93:H93"/>
    <mergeCell ref="A89:H89"/>
  </mergeCells>
  <phoneticPr fontId="8" type="noConversion"/>
  <printOptions horizontalCentered="1"/>
  <pageMargins left="0" right="0" top="0.39370078740157483" bottom="0.19685039370078741" header="0" footer="0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2009-10-19T23:53:10Z</cp:lastPrinted>
  <dcterms:created xsi:type="dcterms:W3CDTF">2007-03-24T16:51:44Z</dcterms:created>
  <dcterms:modified xsi:type="dcterms:W3CDTF">2013-04-25T19:45:00Z</dcterms:modified>
</cp:coreProperties>
</file>