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59" i="1" l="1"/>
  <c r="U59" i="1"/>
  <c r="V58" i="1"/>
  <c r="U58" i="1"/>
  <c r="V57" i="1"/>
  <c r="U57" i="1"/>
  <c r="V56" i="1"/>
  <c r="U56" i="1"/>
  <c r="V55" i="1"/>
  <c r="U55" i="1"/>
  <c r="V53" i="1"/>
  <c r="U53" i="1"/>
  <c r="V52" i="1"/>
  <c r="U52" i="1"/>
  <c r="V49" i="1"/>
  <c r="U49" i="1"/>
  <c r="V48" i="1"/>
  <c r="U48" i="1"/>
  <c r="V46" i="1"/>
  <c r="U46" i="1"/>
  <c r="V44" i="1"/>
  <c r="U44" i="1"/>
  <c r="V43" i="1"/>
  <c r="U43" i="1"/>
  <c r="V42" i="1"/>
  <c r="U42" i="1"/>
  <c r="V40" i="1"/>
  <c r="U40" i="1"/>
  <c r="V39" i="1"/>
  <c r="U39" i="1"/>
  <c r="V38" i="1"/>
  <c r="U38" i="1"/>
  <c r="V37" i="1"/>
  <c r="U37" i="1"/>
  <c r="V36" i="1"/>
  <c r="U36" i="1"/>
  <c r="V34" i="1"/>
  <c r="U34" i="1"/>
  <c r="V33" i="1"/>
  <c r="U33" i="1"/>
  <c r="V31" i="1"/>
  <c r="U31" i="1"/>
  <c r="V30" i="1"/>
  <c r="U30" i="1"/>
  <c r="V29" i="1"/>
  <c r="U29" i="1"/>
  <c r="V26" i="1"/>
  <c r="U26" i="1"/>
  <c r="V25" i="1"/>
  <c r="U25" i="1"/>
  <c r="V23" i="1"/>
  <c r="U23" i="1"/>
  <c r="V22" i="1"/>
  <c r="U22" i="1"/>
  <c r="V21" i="1"/>
  <c r="U21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1" i="1"/>
  <c r="U11" i="1"/>
  <c r="V10" i="1"/>
  <c r="U10" i="1"/>
  <c r="V7" i="1"/>
  <c r="U7" i="1"/>
  <c r="V6" i="1"/>
  <c r="U6" i="1"/>
  <c r="V63" i="1" l="1"/>
  <c r="U63" i="1"/>
  <c r="V8" i="1" l="1"/>
  <c r="U8" i="1"/>
  <c r="T66" i="1"/>
  <c r="S66" i="1"/>
  <c r="R66" i="1"/>
  <c r="Q66" i="1"/>
  <c r="P66" i="1"/>
  <c r="O66" i="1"/>
  <c r="N66" i="1"/>
  <c r="M66" i="1"/>
  <c r="L66" i="1"/>
  <c r="K66" i="1"/>
  <c r="J66" i="1"/>
  <c r="I66" i="1"/>
  <c r="I61" i="1"/>
  <c r="J61" i="1"/>
  <c r="K61" i="1"/>
  <c r="L61" i="1"/>
  <c r="M61" i="1"/>
  <c r="N61" i="1"/>
  <c r="O61" i="1"/>
  <c r="P61" i="1"/>
  <c r="Q61" i="1"/>
  <c r="R61" i="1"/>
  <c r="S61" i="1"/>
  <c r="T61" i="1"/>
  <c r="V66" i="1" l="1"/>
  <c r="U66" i="1"/>
  <c r="U61" i="1"/>
  <c r="V61" i="1"/>
</calcChain>
</file>

<file path=xl/sharedStrings.xml><?xml version="1.0" encoding="utf-8"?>
<sst xmlns="http://schemas.openxmlformats.org/spreadsheetml/2006/main" count="508" uniqueCount="196">
  <si>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</si>
  <si>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</si>
  <si>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</si>
  <si>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</si>
  <si>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</si>
  <si>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</si>
  <si>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</si>
  <si>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</si>
  <si>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</si>
  <si>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</si>
  <si>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</si>
  <si>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</si>
  <si>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</si>
  <si>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</si>
  <si>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</si>
  <si>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</si>
  <si>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</si>
  <si>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</si>
  <si>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</si>
  <si>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</si>
  <si>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</si>
  <si>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</si>
  <si>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</si>
  <si>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</si>
  <si>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</si>
  <si>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</si>
  <si>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</si>
  <si>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</si>
  <si>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</si>
  <si>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</si>
  <si>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</si>
  <si>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</si>
  <si>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</si>
  <si>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</si>
  <si>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</si>
  <si>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</si>
  <si>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</si>
  <si>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</si>
  <si>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</si>
  <si>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</si>
  <si>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</si>
  <si>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</si>
  <si>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</si>
  <si>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</si>
  <si>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</si>
  <si>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</si>
  <si>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</si>
  <si>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</si>
  <si>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</si>
  <si>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</si>
  <si>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</si>
  <si>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PASCO</t>
  </si>
  <si>
    <t>DANIEL ALCIDES CARRION</t>
  </si>
  <si>
    <t>YANAHUANCA</t>
  </si>
  <si>
    <t>RECUPERADA</t>
  </si>
  <si>
    <t>ANGARAES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</si>
  <si>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</si>
  <si>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</si>
  <si>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</si>
  <si>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</si>
  <si>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</si>
  <si>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</si>
  <si>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</si>
  <si>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</si>
  <si>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</si>
  <si>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</si>
  <si>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</si>
  <si>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</si>
  <si>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</si>
  <si>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</si>
  <si>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</si>
  <si>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</si>
  <si>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</si>
  <si>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</si>
  <si>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</si>
  <si>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</si>
  <si>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</si>
  <si>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</si>
  <si>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</si>
  <si>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</si>
  <si>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</si>
  <si>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</si>
  <si>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</si>
  <si>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</si>
  <si>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</si>
  <si>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</si>
  <si>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</si>
  <si>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</si>
  <si>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</si>
  <si>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</si>
  <si>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</si>
  <si>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</si>
  <si>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</si>
  <si>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</si>
  <si>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</si>
  <si>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</si>
  <si>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</si>
  <si>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</si>
  <si>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</si>
  <si>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</si>
  <si>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</si>
  <si>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</si>
  <si>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</si>
  <si>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</si>
  <si>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</si>
  <si>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</si>
  <si>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</si>
  <si>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</si>
  <si>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</si>
  <si>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</si>
  <si>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</si>
  <si>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</si>
  <si>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</si>
  <si>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</si>
  <si>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</si>
  <si>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</si>
  <si>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</si>
  <si>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</si>
  <si>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</si>
  <si>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</si>
  <si>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</si>
  <si>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</si>
  <si>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</si>
  <si>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</si>
  <si>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</si>
  <si>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</si>
  <si>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</si>
  <si>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</si>
  <si>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</si>
  <si>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</si>
  <si>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</si>
  <si>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</si>
  <si>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</si>
  <si>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</si>
  <si>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</si>
  <si>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</si>
  <si>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</si>
  <si>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</si>
  <si>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</si>
  <si>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</si>
  <si>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</si>
  <si>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</si>
  <si>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</si>
  <si>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</si>
  <si>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</si>
  <si>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</si>
  <si>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</si>
  <si>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</si>
  <si>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</si>
  <si>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</si>
  <si>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</si>
  <si>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</si>
  <si>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</si>
  <si>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</si>
  <si>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</si>
  <si>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</si>
  <si>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MILPO Nº1</t>
  </si>
  <si>
    <t>CHILPES</t>
  </si>
  <si>
    <t>JAUJA</t>
  </si>
  <si>
    <t>MONOBAMBA</t>
  </si>
  <si>
    <t>PALMAPATA</t>
  </si>
  <si>
    <t>SAN RAMON</t>
  </si>
  <si>
    <t>NYRSTAR ANCASH S.A.</t>
  </si>
  <si>
    <t>NYRSTAR CORICANCHA S.A.</t>
  </si>
  <si>
    <t>SOCIEDAD MINERA EL BROCAL S.A.A.</t>
  </si>
  <si>
    <t>COLQUIJIRCA Nº 2</t>
  </si>
  <si>
    <t>TINYAHUARCO</t>
  </si>
  <si>
    <t>HUACHIS</t>
  </si>
  <si>
    <t>COMPAÑIA MINERA SAN IGNACIO DE MOROCOCHA S.A.A.</t>
  </si>
  <si>
    <t>MINERA PARON S.A.C</t>
  </si>
  <si>
    <t>ANITA MLM</t>
  </si>
  <si>
    <t>ANTA</t>
  </si>
  <si>
    <t>MALLAY</t>
  </si>
  <si>
    <t>PAN AMERICAN SILVER HUARON S.A.</t>
  </si>
  <si>
    <t>UCHUCCHACUA</t>
  </si>
  <si>
    <t>LIXIViACIÓN</t>
  </si>
  <si>
    <t>ICM PACHAPAQUI S.A.C.</t>
  </si>
  <si>
    <t>ICM</t>
  </si>
  <si>
    <t>PERFOMIN S.A.C.</t>
  </si>
  <si>
    <t>CUENCA</t>
  </si>
  <si>
    <t>PACCHA</t>
  </si>
  <si>
    <t>DOE RUN PERU S.R.L. EN LIQUIDACION</t>
  </si>
  <si>
    <t>C.M.LA OROYA-REFINACION 1 Y 2</t>
  </si>
  <si>
    <t>LA OROYA</t>
  </si>
  <si>
    <t>COMPAÑIA MINERA QUIRUVILCA S.A.</t>
  </si>
  <si>
    <t>TOTAL - ENERO</t>
  </si>
  <si>
    <t>TOTAL ACUMULADO ENERO - ENERO</t>
  </si>
  <si>
    <t>TOTAL COMPARADO ACUMULADO - ENERO - ENERO</t>
  </si>
  <si>
    <t>Var. % 2012/2011 - ENERO</t>
  </si>
  <si>
    <t>Var. % 2012/2011 - ENERO - ENERO</t>
  </si>
  <si>
    <t>PRODUCCIÓN MINERA METÁLICA DE ZINC (TMF) - 2013/2012</t>
  </si>
  <si>
    <t>UCHUCCHACUA  h)</t>
  </si>
  <si>
    <t>ANTICONA  a)</t>
  </si>
  <si>
    <t>CERRO LINDO  b)</t>
  </si>
  <si>
    <t>ACUMULACION RAURA  c)</t>
  </si>
  <si>
    <t>ACUMULACION ISCAYCRUZ 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</si>
</sst>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3" fontId="4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/>
    <xf numFmtId="3" fontId="7" fillId="2" borderId="1" xfId="0" applyNumberFormat="1" applyFont="1" applyFill="1" applyBorder="1" applyAlignment="1"/>
    <xf numFmtId="3" fontId="5" fillId="3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/>
    <xf numFmtId="3" fontId="7" fillId="2" borderId="5" xfId="0" applyNumberFormat="1" applyFont="1" applyFill="1" applyBorder="1" applyAlignment="1"/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4" fontId="4" fillId="0" borderId="3" xfId="0" quotePrefix="1" applyNumberFormat="1" applyFont="1" applyBorder="1" applyAlignment="1">
      <alignment horizontal="right"/>
    </xf>
    <xf numFmtId="4" fontId="4" fillId="0" borderId="3" xfId="0" applyNumberFormat="1" applyFont="1" applyBorder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4" xfId="0" applyBorder="1" applyAlignment="1"/>
    <xf numFmtId="4" fontId="4" fillId="0" borderId="5" xfId="0" quotePrefix="1" applyNumberFormat="1" applyFont="1" applyBorder="1" applyAlignment="1">
      <alignment horizontal="right"/>
    </xf>
    <xf numFmtId="4" fontId="4" fillId="0" borderId="5" xfId="0" applyNumberFormat="1" applyFont="1" applyBorder="1"/>
    <xf numFmtId="4" fontId="5" fillId="3" borderId="5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/>
    <xf numFmtId="4" fontId="5" fillId="3" borderId="8" xfId="0" applyNumberFormat="1" applyFont="1" applyFill="1" applyBorder="1"/>
    <xf numFmtId="0" fontId="0" fillId="4" borderId="0" xfId="0" applyFill="1" applyAlignment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9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56" t="s">
        <v>190</v>
      </c>
      <c r="B1" s="56"/>
      <c r="C1" s="56"/>
      <c r="D1" s="56"/>
      <c r="E1" s="56"/>
      <c r="F1" s="56"/>
    </row>
    <row r="2" spans="1:22" ht="13.5" thickBot="1" x14ac:dyDescent="0.25">
      <c r="A2" s="52"/>
    </row>
    <row r="3" spans="1:22" customFormat="1" ht="13.5" thickBot="1" x14ac:dyDescent="0.25">
      <c r="A3" s="45"/>
      <c r="I3" s="57">
        <v>2013</v>
      </c>
      <c r="J3" s="58"/>
      <c r="K3" s="58"/>
      <c r="L3" s="58"/>
      <c r="M3" s="58"/>
      <c r="N3" s="59"/>
      <c r="O3" s="57">
        <v>2012</v>
      </c>
      <c r="P3" s="58"/>
      <c r="Q3" s="58"/>
      <c r="R3" s="58"/>
      <c r="S3" s="58"/>
      <c r="T3" s="59"/>
      <c r="U3" s="3"/>
      <c r="V3" s="3"/>
    </row>
    <row r="4" spans="1:22" customFormat="1" ht="73.5" customHeight="1" x14ac:dyDescent="0.2">
      <c r="A4" s="47" t="s">
        <v>0</v>
      </c>
      <c r="B4" s="33" t="s">
        <v>1</v>
      </c>
      <c r="C4" s="33" t="s">
        <v>10</v>
      </c>
      <c r="D4" s="33" t="s">
        <v>2</v>
      </c>
      <c r="E4" s="33" t="s">
        <v>3</v>
      </c>
      <c r="F4" s="33" t="s">
        <v>4</v>
      </c>
      <c r="G4" s="33" t="s">
        <v>5</v>
      </c>
      <c r="H4" s="34" t="s">
        <v>6</v>
      </c>
      <c r="I4" s="47" t="s">
        <v>11</v>
      </c>
      <c r="J4" s="33" t="s">
        <v>7</v>
      </c>
      <c r="K4" s="33" t="s">
        <v>185</v>
      </c>
      <c r="L4" s="33" t="s">
        <v>12</v>
      </c>
      <c r="M4" s="33" t="s">
        <v>8</v>
      </c>
      <c r="N4" s="48" t="s">
        <v>186</v>
      </c>
      <c r="O4" s="47" t="s">
        <v>13</v>
      </c>
      <c r="P4" s="33" t="s">
        <v>14</v>
      </c>
      <c r="Q4" s="33" t="s">
        <v>185</v>
      </c>
      <c r="R4" s="33" t="s">
        <v>15</v>
      </c>
      <c r="S4" s="33" t="s">
        <v>16</v>
      </c>
      <c r="T4" s="48" t="s">
        <v>187</v>
      </c>
      <c r="U4" s="49" t="s">
        <v>188</v>
      </c>
      <c r="V4" s="48" t="s">
        <v>189</v>
      </c>
    </row>
    <row r="5" spans="1:22" x14ac:dyDescent="0.2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5"/>
    </row>
    <row r="6" spans="1:22" ht="15" x14ac:dyDescent="0.2">
      <c r="A6" s="36" t="s">
        <v>9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36</v>
      </c>
      <c r="G6" s="10" t="s">
        <v>37</v>
      </c>
      <c r="H6" s="17" t="s">
        <v>38</v>
      </c>
      <c r="I6" s="42">
        <v>105.524755</v>
      </c>
      <c r="J6" s="40">
        <v>11.392037</v>
      </c>
      <c r="K6" s="41">
        <v>116.916792</v>
      </c>
      <c r="L6" s="40">
        <v>105.524755</v>
      </c>
      <c r="M6" s="40">
        <v>11.392037</v>
      </c>
      <c r="N6" s="43">
        <v>116.916792</v>
      </c>
      <c r="O6" s="42">
        <v>75.087018</v>
      </c>
      <c r="P6" s="40">
        <v>6.7337999999999996</v>
      </c>
      <c r="Q6" s="41">
        <v>81.820818000000003</v>
      </c>
      <c r="R6" s="40">
        <v>75.087018</v>
      </c>
      <c r="S6" s="40">
        <v>6.7337999999999996</v>
      </c>
      <c r="T6" s="43">
        <v>81.820818000000003</v>
      </c>
      <c r="U6" s="31">
        <f t="shared" ref="U6:U7" si="0">+((K6/Q6)-1)*100</f>
        <v>42.893697298406373</v>
      </c>
      <c r="V6" s="38">
        <f t="shared" ref="V6:V7" si="1">+((N6/T6)-1)*100</f>
        <v>42.893697298406373</v>
      </c>
    </row>
    <row r="7" spans="1:22" ht="15" x14ac:dyDescent="0.2">
      <c r="A7" s="36" t="s">
        <v>9</v>
      </c>
      <c r="B7" s="10" t="s">
        <v>32</v>
      </c>
      <c r="C7" s="10" t="s">
        <v>30</v>
      </c>
      <c r="D7" s="10" t="s">
        <v>40</v>
      </c>
      <c r="E7" s="10" t="s">
        <v>41</v>
      </c>
      <c r="F7" s="10" t="s">
        <v>42</v>
      </c>
      <c r="G7" s="10" t="s">
        <v>43</v>
      </c>
      <c r="H7" s="17" t="s">
        <v>44</v>
      </c>
      <c r="I7" s="42">
        <v>0</v>
      </c>
      <c r="J7" s="40">
        <v>24.325773000000002</v>
      </c>
      <c r="K7" s="41">
        <v>24.325773000000002</v>
      </c>
      <c r="L7" s="40">
        <v>0</v>
      </c>
      <c r="M7" s="40">
        <v>24.325773000000002</v>
      </c>
      <c r="N7" s="43">
        <v>24.325773000000002</v>
      </c>
      <c r="O7" s="42">
        <v>0</v>
      </c>
      <c r="P7" s="40">
        <v>69.902979000000002</v>
      </c>
      <c r="Q7" s="41">
        <v>69.902979000000002</v>
      </c>
      <c r="R7" s="40">
        <v>0</v>
      </c>
      <c r="S7" s="40">
        <v>69.902979000000002</v>
      </c>
      <c r="T7" s="43">
        <v>69.902979000000002</v>
      </c>
      <c r="U7" s="31">
        <f t="shared" si="0"/>
        <v>-65.200663336536778</v>
      </c>
      <c r="V7" s="38">
        <f t="shared" si="1"/>
        <v>-65.200663336536778</v>
      </c>
    </row>
    <row r="8" spans="1:22" ht="15" x14ac:dyDescent="0.2">
      <c r="A8" s="36" t="s">
        <v>9</v>
      </c>
      <c r="B8" s="10" t="s">
        <v>32</v>
      </c>
      <c r="C8" s="10" t="s">
        <v>30</v>
      </c>
      <c r="D8" s="10" t="s">
        <v>45</v>
      </c>
      <c r="E8" s="10" t="s">
        <v>46</v>
      </c>
      <c r="F8" s="10" t="s">
        <v>47</v>
      </c>
      <c r="G8" s="10" t="s">
        <v>48</v>
      </c>
      <c r="H8" s="17" t="s">
        <v>49</v>
      </c>
      <c r="I8" s="42">
        <v>3602.6398410000002</v>
      </c>
      <c r="J8" s="40">
        <v>79.709719000000007</v>
      </c>
      <c r="K8" s="41">
        <v>3682.3495590000002</v>
      </c>
      <c r="L8" s="40">
        <v>3602.6398410000002</v>
      </c>
      <c r="M8" s="40">
        <v>79.709719000000007</v>
      </c>
      <c r="N8" s="43">
        <v>3682.3495590000002</v>
      </c>
      <c r="O8" s="42">
        <v>3116.7696980000001</v>
      </c>
      <c r="P8" s="40">
        <v>69.697492999999994</v>
      </c>
      <c r="Q8" s="41">
        <v>3186.4671910000002</v>
      </c>
      <c r="R8" s="40">
        <v>3116.7696980000001</v>
      </c>
      <c r="S8" s="40">
        <v>69.697492999999994</v>
      </c>
      <c r="T8" s="43">
        <v>3186.4671910000002</v>
      </c>
      <c r="U8" s="31">
        <f>+((K8/Q8)-1)*100</f>
        <v>15.562136318258425</v>
      </c>
      <c r="V8" s="38">
        <f>+((N8/T8)-1)*100</f>
        <v>15.562136318258425</v>
      </c>
    </row>
    <row r="9" spans="1:22" ht="15" x14ac:dyDescent="0.2">
      <c r="A9" s="36" t="s">
        <v>9</v>
      </c>
      <c r="B9" s="10" t="s">
        <v>32</v>
      </c>
      <c r="C9" s="10" t="s">
        <v>30</v>
      </c>
      <c r="D9" s="10" t="s">
        <v>50</v>
      </c>
      <c r="E9" s="10" t="s">
        <v>172</v>
      </c>
      <c r="F9" s="10" t="s">
        <v>20</v>
      </c>
      <c r="G9" s="10" t="s">
        <v>122</v>
      </c>
      <c r="H9" s="17" t="s">
        <v>122</v>
      </c>
      <c r="I9" s="42">
        <v>830.23369500000001</v>
      </c>
      <c r="J9" s="40">
        <v>86.800624999999997</v>
      </c>
      <c r="K9" s="41">
        <v>917.03431999999998</v>
      </c>
      <c r="L9" s="40">
        <v>830.23369500000001</v>
      </c>
      <c r="M9" s="40">
        <v>86.800624999999997</v>
      </c>
      <c r="N9" s="43">
        <v>917.03431999999998</v>
      </c>
      <c r="O9" s="42">
        <v>0</v>
      </c>
      <c r="P9" s="40">
        <v>0</v>
      </c>
      <c r="Q9" s="41">
        <v>0</v>
      </c>
      <c r="R9" s="40">
        <v>0</v>
      </c>
      <c r="S9" s="40">
        <v>0</v>
      </c>
      <c r="T9" s="43">
        <v>0</v>
      </c>
      <c r="U9" s="30" t="s">
        <v>17</v>
      </c>
      <c r="V9" s="37" t="s">
        <v>17</v>
      </c>
    </row>
    <row r="10" spans="1:22" ht="15" x14ac:dyDescent="0.2">
      <c r="A10" s="36" t="s">
        <v>9</v>
      </c>
      <c r="B10" s="10" t="s">
        <v>32</v>
      </c>
      <c r="C10" s="10" t="s">
        <v>30</v>
      </c>
      <c r="D10" s="10" t="s">
        <v>50</v>
      </c>
      <c r="E10" s="10" t="s">
        <v>174</v>
      </c>
      <c r="F10" s="10" t="s">
        <v>51</v>
      </c>
      <c r="G10" s="10" t="s">
        <v>52</v>
      </c>
      <c r="H10" s="17" t="s">
        <v>53</v>
      </c>
      <c r="I10" s="42">
        <v>662.75294799999995</v>
      </c>
      <c r="J10" s="40">
        <v>90.194592</v>
      </c>
      <c r="K10" s="41">
        <v>752.94754</v>
      </c>
      <c r="L10" s="40">
        <v>662.75294799999995</v>
      </c>
      <c r="M10" s="40">
        <v>90.194592</v>
      </c>
      <c r="N10" s="43">
        <v>752.94754</v>
      </c>
      <c r="O10" s="42">
        <v>780.29873599999996</v>
      </c>
      <c r="P10" s="40">
        <v>108.835455</v>
      </c>
      <c r="Q10" s="41">
        <v>889.13419099999999</v>
      </c>
      <c r="R10" s="40">
        <v>780.29873599999996</v>
      </c>
      <c r="S10" s="40">
        <v>108.835455</v>
      </c>
      <c r="T10" s="43">
        <v>889.13419099999999</v>
      </c>
      <c r="U10" s="31">
        <f t="shared" ref="U10:U13" si="2">+((K10/Q10)-1)*100</f>
        <v>-15.316771346609926</v>
      </c>
      <c r="V10" s="38">
        <f t="shared" ref="V10:V13" si="3">+((N10/T10)-1)*100</f>
        <v>-15.316771346609926</v>
      </c>
    </row>
    <row r="11" spans="1:22" ht="15" x14ac:dyDescent="0.2">
      <c r="A11" s="36" t="s">
        <v>9</v>
      </c>
      <c r="B11" s="10" t="s">
        <v>32</v>
      </c>
      <c r="C11" s="10" t="s">
        <v>30</v>
      </c>
      <c r="D11" s="10" t="s">
        <v>50</v>
      </c>
      <c r="E11" s="10" t="s">
        <v>54</v>
      </c>
      <c r="F11" s="10" t="s">
        <v>42</v>
      </c>
      <c r="G11" s="10" t="s">
        <v>55</v>
      </c>
      <c r="H11" s="17" t="s">
        <v>56</v>
      </c>
      <c r="I11" s="42">
        <v>449.12164000000001</v>
      </c>
      <c r="J11" s="40">
        <v>40.376376999999998</v>
      </c>
      <c r="K11" s="41">
        <v>489.498017</v>
      </c>
      <c r="L11" s="40">
        <v>449.12164000000001</v>
      </c>
      <c r="M11" s="40">
        <v>40.376376999999998</v>
      </c>
      <c r="N11" s="43">
        <v>489.498017</v>
      </c>
      <c r="O11" s="42">
        <v>331.09216900000001</v>
      </c>
      <c r="P11" s="40">
        <v>22.445074999999999</v>
      </c>
      <c r="Q11" s="41">
        <v>353.53724299999999</v>
      </c>
      <c r="R11" s="40">
        <v>331.09216900000001</v>
      </c>
      <c r="S11" s="40">
        <v>22.445074999999999</v>
      </c>
      <c r="T11" s="43">
        <v>353.53724299999999</v>
      </c>
      <c r="U11" s="31">
        <f t="shared" si="2"/>
        <v>38.457270539952717</v>
      </c>
      <c r="V11" s="38">
        <f t="shared" si="3"/>
        <v>38.457270539952717</v>
      </c>
    </row>
    <row r="12" spans="1:22" ht="15" x14ac:dyDescent="0.2">
      <c r="A12" s="36" t="s">
        <v>9</v>
      </c>
      <c r="B12" s="10" t="s">
        <v>175</v>
      </c>
      <c r="C12" s="10" t="s">
        <v>30</v>
      </c>
      <c r="D12" s="10" t="s">
        <v>50</v>
      </c>
      <c r="E12" s="10" t="s">
        <v>191</v>
      </c>
      <c r="F12" s="10" t="s">
        <v>51</v>
      </c>
      <c r="G12" s="10" t="s">
        <v>52</v>
      </c>
      <c r="H12" s="17" t="s">
        <v>53</v>
      </c>
      <c r="I12" s="42">
        <v>0</v>
      </c>
      <c r="J12" s="40">
        <v>40.573096</v>
      </c>
      <c r="K12" s="41">
        <v>40.573096</v>
      </c>
      <c r="L12" s="40">
        <v>0</v>
      </c>
      <c r="M12" s="40">
        <v>40.573096</v>
      </c>
      <c r="N12" s="43">
        <v>40.573096</v>
      </c>
      <c r="O12" s="42">
        <v>0</v>
      </c>
      <c r="P12" s="40">
        <v>0</v>
      </c>
      <c r="Q12" s="41">
        <v>0</v>
      </c>
      <c r="R12" s="40">
        <v>0</v>
      </c>
      <c r="S12" s="40">
        <v>0</v>
      </c>
      <c r="T12" s="43">
        <v>0</v>
      </c>
      <c r="U12" s="30" t="s">
        <v>17</v>
      </c>
      <c r="V12" s="37" t="s">
        <v>17</v>
      </c>
    </row>
    <row r="13" spans="1:22" ht="15" x14ac:dyDescent="0.2">
      <c r="A13" s="36" t="s">
        <v>9</v>
      </c>
      <c r="B13" s="10" t="s">
        <v>32</v>
      </c>
      <c r="C13" s="10" t="s">
        <v>30</v>
      </c>
      <c r="D13" s="10" t="s">
        <v>59</v>
      </c>
      <c r="E13" s="10" t="s">
        <v>60</v>
      </c>
      <c r="F13" s="10" t="s">
        <v>36</v>
      </c>
      <c r="G13" s="10" t="s">
        <v>61</v>
      </c>
      <c r="H13" s="17" t="s">
        <v>62</v>
      </c>
      <c r="I13" s="42">
        <v>25840.606800000001</v>
      </c>
      <c r="J13" s="40">
        <v>3189.7492999999999</v>
      </c>
      <c r="K13" s="41">
        <v>29030.356100000001</v>
      </c>
      <c r="L13" s="40">
        <v>25840.606800000001</v>
      </c>
      <c r="M13" s="40">
        <v>3189.7492999999999</v>
      </c>
      <c r="N13" s="43">
        <v>29030.356100000001</v>
      </c>
      <c r="O13" s="42">
        <v>18146.643499999998</v>
      </c>
      <c r="P13" s="40">
        <v>3556.6187</v>
      </c>
      <c r="Q13" s="41">
        <v>21703.262200000001</v>
      </c>
      <c r="R13" s="40">
        <v>18146.643499999998</v>
      </c>
      <c r="S13" s="40">
        <v>3556.6187</v>
      </c>
      <c r="T13" s="43">
        <v>21703.262200000001</v>
      </c>
      <c r="U13" s="31">
        <f t="shared" si="2"/>
        <v>33.760334425669882</v>
      </c>
      <c r="V13" s="38">
        <f t="shared" si="3"/>
        <v>33.760334425669882</v>
      </c>
    </row>
    <row r="14" spans="1:22" ht="15" x14ac:dyDescent="0.2">
      <c r="A14" s="36" t="s">
        <v>9</v>
      </c>
      <c r="B14" s="10" t="s">
        <v>32</v>
      </c>
      <c r="C14" s="10" t="s">
        <v>30</v>
      </c>
      <c r="D14" s="10" t="s">
        <v>63</v>
      </c>
      <c r="E14" s="10" t="s">
        <v>64</v>
      </c>
      <c r="F14" s="10" t="s">
        <v>65</v>
      </c>
      <c r="G14" s="10" t="s">
        <v>66</v>
      </c>
      <c r="H14" s="17" t="s">
        <v>67</v>
      </c>
      <c r="I14" s="42">
        <v>0</v>
      </c>
      <c r="J14" s="40">
        <v>143.66913</v>
      </c>
      <c r="K14" s="41">
        <v>143.66913</v>
      </c>
      <c r="L14" s="40">
        <v>0</v>
      </c>
      <c r="M14" s="40">
        <v>143.66913</v>
      </c>
      <c r="N14" s="43">
        <v>143.66913</v>
      </c>
      <c r="O14" s="42">
        <v>0</v>
      </c>
      <c r="P14" s="40">
        <v>181.08924999999999</v>
      </c>
      <c r="Q14" s="41">
        <v>181.08924999999999</v>
      </c>
      <c r="R14" s="40">
        <v>0</v>
      </c>
      <c r="S14" s="40">
        <v>181.08924999999999</v>
      </c>
      <c r="T14" s="43">
        <v>181.08924999999999</v>
      </c>
      <c r="U14" s="31">
        <f t="shared" ref="U14:U59" si="4">+((K14/Q14)-1)*100</f>
        <v>-20.663910198976478</v>
      </c>
      <c r="V14" s="38">
        <f t="shared" ref="V14:V59" si="5">+((N14/T14)-1)*100</f>
        <v>-20.663910198976478</v>
      </c>
    </row>
    <row r="15" spans="1:22" ht="15" x14ac:dyDescent="0.2">
      <c r="A15" s="36" t="s">
        <v>9</v>
      </c>
      <c r="B15" s="10" t="s">
        <v>32</v>
      </c>
      <c r="C15" s="10" t="s">
        <v>30</v>
      </c>
      <c r="D15" s="10" t="s">
        <v>68</v>
      </c>
      <c r="E15" s="10" t="s">
        <v>192</v>
      </c>
      <c r="F15" s="10" t="s">
        <v>57</v>
      </c>
      <c r="G15" s="10" t="s">
        <v>58</v>
      </c>
      <c r="H15" s="17" t="s">
        <v>58</v>
      </c>
      <c r="I15" s="42">
        <v>774.45111999999995</v>
      </c>
      <c r="J15" s="40">
        <v>39.495838999999997</v>
      </c>
      <c r="K15" s="41">
        <v>813.94695899999999</v>
      </c>
      <c r="L15" s="40">
        <v>774.45111999999995</v>
      </c>
      <c r="M15" s="40">
        <v>39.495838999999997</v>
      </c>
      <c r="N15" s="43">
        <v>813.94695899999999</v>
      </c>
      <c r="O15" s="42">
        <v>674.69313599999998</v>
      </c>
      <c r="P15" s="40">
        <v>37.705899000000002</v>
      </c>
      <c r="Q15" s="41">
        <v>712.39903500000003</v>
      </c>
      <c r="R15" s="40">
        <v>674.69313599999998</v>
      </c>
      <c r="S15" s="40">
        <v>37.705899000000002</v>
      </c>
      <c r="T15" s="43">
        <v>712.39903500000003</v>
      </c>
      <c r="U15" s="31">
        <f t="shared" si="4"/>
        <v>14.254360128379439</v>
      </c>
      <c r="V15" s="38">
        <f t="shared" si="5"/>
        <v>14.254360128379439</v>
      </c>
    </row>
    <row r="16" spans="1:22" ht="15" x14ac:dyDescent="0.2">
      <c r="A16" s="36" t="s">
        <v>9</v>
      </c>
      <c r="B16" s="10" t="s">
        <v>32</v>
      </c>
      <c r="C16" s="10" t="s">
        <v>30</v>
      </c>
      <c r="D16" s="10" t="s">
        <v>68</v>
      </c>
      <c r="E16" s="10" t="s">
        <v>70</v>
      </c>
      <c r="F16" s="10" t="s">
        <v>57</v>
      </c>
      <c r="G16" s="10" t="s">
        <v>58</v>
      </c>
      <c r="H16" s="17" t="s">
        <v>70</v>
      </c>
      <c r="I16" s="42">
        <v>427.56019199999997</v>
      </c>
      <c r="J16" s="40">
        <v>36.950580000000002</v>
      </c>
      <c r="K16" s="41">
        <v>464.51077199999997</v>
      </c>
      <c r="L16" s="40">
        <v>427.56019199999997</v>
      </c>
      <c r="M16" s="40">
        <v>36.950580000000002</v>
      </c>
      <c r="N16" s="43">
        <v>464.51077199999997</v>
      </c>
      <c r="O16" s="42">
        <v>375.88427999999999</v>
      </c>
      <c r="P16" s="40">
        <v>36.653599999999997</v>
      </c>
      <c r="Q16" s="41">
        <v>412.53787999999997</v>
      </c>
      <c r="R16" s="40">
        <v>375.88427999999999</v>
      </c>
      <c r="S16" s="40">
        <v>36.653599999999997</v>
      </c>
      <c r="T16" s="43">
        <v>412.53787999999997</v>
      </c>
      <c r="U16" s="31">
        <f t="shared" si="4"/>
        <v>12.598332061046126</v>
      </c>
      <c r="V16" s="38">
        <f t="shared" si="5"/>
        <v>12.598332061046126</v>
      </c>
    </row>
    <row r="17" spans="1:22" ht="15" x14ac:dyDescent="0.2">
      <c r="A17" s="36" t="s">
        <v>9</v>
      </c>
      <c r="B17" s="10" t="s">
        <v>32</v>
      </c>
      <c r="C17" s="10" t="s">
        <v>30</v>
      </c>
      <c r="D17" s="10" t="s">
        <v>68</v>
      </c>
      <c r="E17" s="10" t="s">
        <v>69</v>
      </c>
      <c r="F17" s="10" t="s">
        <v>57</v>
      </c>
      <c r="G17" s="10" t="s">
        <v>58</v>
      </c>
      <c r="H17" s="17" t="s">
        <v>58</v>
      </c>
      <c r="I17" s="42">
        <v>114.99265800000001</v>
      </c>
      <c r="J17" s="40">
        <v>36.585268999999997</v>
      </c>
      <c r="K17" s="41">
        <v>151.57792699999999</v>
      </c>
      <c r="L17" s="40">
        <v>114.99265800000001</v>
      </c>
      <c r="M17" s="40">
        <v>36.585268999999997</v>
      </c>
      <c r="N17" s="43">
        <v>151.57792699999999</v>
      </c>
      <c r="O17" s="42">
        <v>194.11055999999999</v>
      </c>
      <c r="P17" s="40">
        <v>19.968606999999999</v>
      </c>
      <c r="Q17" s="41">
        <v>214.07916700000001</v>
      </c>
      <c r="R17" s="40">
        <v>194.11055999999999</v>
      </c>
      <c r="S17" s="40">
        <v>19.968606999999999</v>
      </c>
      <c r="T17" s="43">
        <v>214.07916700000001</v>
      </c>
      <c r="U17" s="31">
        <f t="shared" si="4"/>
        <v>-29.195386396472678</v>
      </c>
      <c r="V17" s="38">
        <f t="shared" si="5"/>
        <v>-29.195386396472678</v>
      </c>
    </row>
    <row r="18" spans="1:22" ht="15" x14ac:dyDescent="0.2">
      <c r="A18" s="36" t="s">
        <v>9</v>
      </c>
      <c r="B18" s="10" t="s">
        <v>32</v>
      </c>
      <c r="C18" s="10" t="s">
        <v>30</v>
      </c>
      <c r="D18" s="10" t="s">
        <v>71</v>
      </c>
      <c r="E18" s="10" t="s">
        <v>72</v>
      </c>
      <c r="F18" s="10" t="s">
        <v>51</v>
      </c>
      <c r="G18" s="10" t="s">
        <v>51</v>
      </c>
      <c r="H18" s="17" t="s">
        <v>73</v>
      </c>
      <c r="I18" s="42">
        <v>3713.6914149999998</v>
      </c>
      <c r="J18" s="40">
        <v>55.706879999999998</v>
      </c>
      <c r="K18" s="41">
        <v>3769.398295</v>
      </c>
      <c r="L18" s="40">
        <v>3713.6914149999998</v>
      </c>
      <c r="M18" s="40">
        <v>55.706879999999998</v>
      </c>
      <c r="N18" s="43">
        <v>3769.398295</v>
      </c>
      <c r="O18" s="42">
        <v>3770.9421499999999</v>
      </c>
      <c r="P18" s="40">
        <v>68.606171000000003</v>
      </c>
      <c r="Q18" s="41">
        <v>3839.5483210000002</v>
      </c>
      <c r="R18" s="40">
        <v>3770.9421499999999</v>
      </c>
      <c r="S18" s="40">
        <v>68.606171000000003</v>
      </c>
      <c r="T18" s="43">
        <v>3839.5483210000002</v>
      </c>
      <c r="U18" s="31">
        <f t="shared" si="4"/>
        <v>-1.8270384986776245</v>
      </c>
      <c r="V18" s="38">
        <f t="shared" si="5"/>
        <v>-1.8270384986776245</v>
      </c>
    </row>
    <row r="19" spans="1:22" ht="15" x14ac:dyDescent="0.2">
      <c r="A19" s="36" t="s">
        <v>9</v>
      </c>
      <c r="B19" s="10" t="s">
        <v>32</v>
      </c>
      <c r="C19" s="10" t="s">
        <v>30</v>
      </c>
      <c r="D19" s="10" t="s">
        <v>74</v>
      </c>
      <c r="E19" s="46" t="s">
        <v>75</v>
      </c>
      <c r="F19" s="10" t="s">
        <v>20</v>
      </c>
      <c r="G19" s="10" t="s">
        <v>92</v>
      </c>
      <c r="H19" s="17" t="s">
        <v>124</v>
      </c>
      <c r="I19" s="42">
        <v>2747.3138399999998</v>
      </c>
      <c r="J19" s="40">
        <v>0</v>
      </c>
      <c r="K19" s="41">
        <v>2747.3138399999998</v>
      </c>
      <c r="L19" s="40">
        <v>2747.3138399999998</v>
      </c>
      <c r="M19" s="40">
        <v>0</v>
      </c>
      <c r="N19" s="43">
        <v>2747.3138399999998</v>
      </c>
      <c r="O19" s="42">
        <v>3010.4315959999999</v>
      </c>
      <c r="P19" s="40">
        <v>0</v>
      </c>
      <c r="Q19" s="41">
        <v>3010.4315959999999</v>
      </c>
      <c r="R19" s="40">
        <v>3010.4315959999999</v>
      </c>
      <c r="S19" s="40">
        <v>0</v>
      </c>
      <c r="T19" s="43">
        <v>3010.4315959999999</v>
      </c>
      <c r="U19" s="31">
        <f t="shared" si="4"/>
        <v>-8.7402004533040376</v>
      </c>
      <c r="V19" s="38">
        <f t="shared" si="5"/>
        <v>-8.7402004533040376</v>
      </c>
    </row>
    <row r="20" spans="1:22" ht="15" x14ac:dyDescent="0.2">
      <c r="A20" s="36" t="s">
        <v>9</v>
      </c>
      <c r="B20" s="10" t="s">
        <v>32</v>
      </c>
      <c r="C20" s="10" t="s">
        <v>30</v>
      </c>
      <c r="D20" s="10" t="s">
        <v>76</v>
      </c>
      <c r="E20" s="10" t="s">
        <v>77</v>
      </c>
      <c r="F20" s="10" t="s">
        <v>36</v>
      </c>
      <c r="G20" s="10" t="s">
        <v>78</v>
      </c>
      <c r="H20" s="17" t="s">
        <v>79</v>
      </c>
      <c r="I20" s="42">
        <v>0</v>
      </c>
      <c r="J20" s="40">
        <v>0</v>
      </c>
      <c r="K20" s="41">
        <v>0</v>
      </c>
      <c r="L20" s="40">
        <v>0</v>
      </c>
      <c r="M20" s="40">
        <v>0</v>
      </c>
      <c r="N20" s="43">
        <v>0</v>
      </c>
      <c r="O20" s="42">
        <v>179.3124</v>
      </c>
      <c r="P20" s="40">
        <v>4.4629000000000003</v>
      </c>
      <c r="Q20" s="41">
        <v>183.77529999999999</v>
      </c>
      <c r="R20" s="40">
        <v>179.3124</v>
      </c>
      <c r="S20" s="40">
        <v>4.4629000000000003</v>
      </c>
      <c r="T20" s="43">
        <v>183.77529999999999</v>
      </c>
      <c r="U20" s="30" t="s">
        <v>17</v>
      </c>
      <c r="V20" s="37" t="s">
        <v>17</v>
      </c>
    </row>
    <row r="21" spans="1:22" ht="15" x14ac:dyDescent="0.2">
      <c r="A21" s="36" t="s">
        <v>9</v>
      </c>
      <c r="B21" s="10" t="s">
        <v>32</v>
      </c>
      <c r="C21" s="10" t="s">
        <v>30</v>
      </c>
      <c r="D21" s="10" t="s">
        <v>80</v>
      </c>
      <c r="E21" s="10" t="s">
        <v>193</v>
      </c>
      <c r="F21" s="10" t="s">
        <v>81</v>
      </c>
      <c r="G21" s="10" t="s">
        <v>82</v>
      </c>
      <c r="H21" s="17" t="s">
        <v>83</v>
      </c>
      <c r="I21" s="42">
        <v>12602.119199999999</v>
      </c>
      <c r="J21" s="40">
        <v>464.03300000000002</v>
      </c>
      <c r="K21" s="41">
        <v>13066.1522</v>
      </c>
      <c r="L21" s="40">
        <v>12602.119199999999</v>
      </c>
      <c r="M21" s="40">
        <v>464.03300000000002</v>
      </c>
      <c r="N21" s="43">
        <v>13066.1522</v>
      </c>
      <c r="O21" s="42">
        <v>8993.4624000000003</v>
      </c>
      <c r="P21" s="40">
        <v>411.57220000000001</v>
      </c>
      <c r="Q21" s="41">
        <v>9405.0346000000009</v>
      </c>
      <c r="R21" s="40">
        <v>8993.4624000000003</v>
      </c>
      <c r="S21" s="40">
        <v>411.57220000000001</v>
      </c>
      <c r="T21" s="43">
        <v>9405.0346000000009</v>
      </c>
      <c r="U21" s="31">
        <f t="shared" si="4"/>
        <v>38.927210326265026</v>
      </c>
      <c r="V21" s="38">
        <f t="shared" si="5"/>
        <v>38.927210326265026</v>
      </c>
    </row>
    <row r="22" spans="1:22" ht="15" x14ac:dyDescent="0.2">
      <c r="A22" s="36" t="s">
        <v>9</v>
      </c>
      <c r="B22" s="10" t="s">
        <v>32</v>
      </c>
      <c r="C22" s="10" t="s">
        <v>30</v>
      </c>
      <c r="D22" s="10" t="s">
        <v>80</v>
      </c>
      <c r="E22" s="46" t="s">
        <v>156</v>
      </c>
      <c r="F22" s="10" t="s">
        <v>51</v>
      </c>
      <c r="G22" s="10" t="s">
        <v>51</v>
      </c>
      <c r="H22" s="17" t="s">
        <v>84</v>
      </c>
      <c r="I22" s="42">
        <v>4781.6333999999997</v>
      </c>
      <c r="J22" s="40">
        <v>91.164199999999994</v>
      </c>
      <c r="K22" s="41">
        <v>4872.7975999999999</v>
      </c>
      <c r="L22" s="40">
        <v>4781.6333999999997</v>
      </c>
      <c r="M22" s="40">
        <v>91.164199999999994</v>
      </c>
      <c r="N22" s="43">
        <v>4872.7975999999999</v>
      </c>
      <c r="O22" s="42">
        <v>6012.2453999999998</v>
      </c>
      <c r="P22" s="40">
        <v>92.760599999999997</v>
      </c>
      <c r="Q22" s="41">
        <v>6105.0060000000003</v>
      </c>
      <c r="R22" s="40">
        <v>6012.2453999999998</v>
      </c>
      <c r="S22" s="40">
        <v>92.760599999999997</v>
      </c>
      <c r="T22" s="43">
        <v>6105.0060000000003</v>
      </c>
      <c r="U22" s="31">
        <f t="shared" si="4"/>
        <v>-20.183573939157473</v>
      </c>
      <c r="V22" s="38">
        <f t="shared" si="5"/>
        <v>-20.183573939157473</v>
      </c>
    </row>
    <row r="23" spans="1:22" ht="15" x14ac:dyDescent="0.2">
      <c r="A23" s="36" t="s">
        <v>9</v>
      </c>
      <c r="B23" s="10" t="s">
        <v>32</v>
      </c>
      <c r="C23" s="10" t="s">
        <v>30</v>
      </c>
      <c r="D23" s="10" t="s">
        <v>184</v>
      </c>
      <c r="E23" s="10" t="s">
        <v>142</v>
      </c>
      <c r="F23" s="10" t="s">
        <v>143</v>
      </c>
      <c r="G23" s="10" t="s">
        <v>144</v>
      </c>
      <c r="H23" s="17" t="s">
        <v>142</v>
      </c>
      <c r="I23" s="42">
        <v>571.38729999999998</v>
      </c>
      <c r="J23" s="40">
        <v>67.117239999999995</v>
      </c>
      <c r="K23" s="41">
        <v>638.50454000000002</v>
      </c>
      <c r="L23" s="40">
        <v>571.38729999999998</v>
      </c>
      <c r="M23" s="40">
        <v>67.117239999999995</v>
      </c>
      <c r="N23" s="43">
        <v>638.50454000000002</v>
      </c>
      <c r="O23" s="42">
        <v>577.36364700000001</v>
      </c>
      <c r="P23" s="40">
        <v>39.195132999999998</v>
      </c>
      <c r="Q23" s="41">
        <v>616.55877999999996</v>
      </c>
      <c r="R23" s="40">
        <v>577.36364700000001</v>
      </c>
      <c r="S23" s="40">
        <v>39.195132999999998</v>
      </c>
      <c r="T23" s="43">
        <v>616.55877999999996</v>
      </c>
      <c r="U23" s="31">
        <f t="shared" si="4"/>
        <v>3.5593946127894016</v>
      </c>
      <c r="V23" s="38">
        <f t="shared" si="5"/>
        <v>3.5593946127894016</v>
      </c>
    </row>
    <row r="24" spans="1:22" ht="15" x14ac:dyDescent="0.2">
      <c r="A24" s="36" t="s">
        <v>9</v>
      </c>
      <c r="B24" s="10" t="s">
        <v>32</v>
      </c>
      <c r="C24" s="10" t="s">
        <v>30</v>
      </c>
      <c r="D24" s="10" t="s">
        <v>184</v>
      </c>
      <c r="E24" s="10" t="s">
        <v>141</v>
      </c>
      <c r="F24" s="10" t="s">
        <v>51</v>
      </c>
      <c r="G24" s="10" t="s">
        <v>51</v>
      </c>
      <c r="H24" s="17" t="s">
        <v>119</v>
      </c>
      <c r="I24" s="42">
        <v>0</v>
      </c>
      <c r="J24" s="40">
        <v>0</v>
      </c>
      <c r="K24" s="41">
        <v>0</v>
      </c>
      <c r="L24" s="40">
        <v>0</v>
      </c>
      <c r="M24" s="40">
        <v>0</v>
      </c>
      <c r="N24" s="43">
        <v>0</v>
      </c>
      <c r="O24" s="42">
        <v>997.93033100000002</v>
      </c>
      <c r="P24" s="40">
        <v>127.557001</v>
      </c>
      <c r="Q24" s="41">
        <v>1125.4873319999999</v>
      </c>
      <c r="R24" s="40">
        <v>997.93033100000002</v>
      </c>
      <c r="S24" s="40">
        <v>127.557001</v>
      </c>
      <c r="T24" s="43">
        <v>1125.4873319999999</v>
      </c>
      <c r="U24" s="30" t="s">
        <v>17</v>
      </c>
      <c r="V24" s="37" t="s">
        <v>17</v>
      </c>
    </row>
    <row r="25" spans="1:22" ht="15" x14ac:dyDescent="0.2">
      <c r="A25" s="36" t="s">
        <v>9</v>
      </c>
      <c r="B25" s="10" t="s">
        <v>32</v>
      </c>
      <c r="C25" s="10" t="s">
        <v>30</v>
      </c>
      <c r="D25" s="10" t="s">
        <v>85</v>
      </c>
      <c r="E25" s="10" t="s">
        <v>194</v>
      </c>
      <c r="F25" s="10" t="s">
        <v>39</v>
      </c>
      <c r="G25" s="10" t="s">
        <v>86</v>
      </c>
      <c r="H25" s="17" t="s">
        <v>87</v>
      </c>
      <c r="I25" s="42">
        <v>2124.2543999999998</v>
      </c>
      <c r="J25" s="40">
        <v>77.76885</v>
      </c>
      <c r="K25" s="41">
        <v>2202.0232500000002</v>
      </c>
      <c r="L25" s="40">
        <v>2124.2543999999998</v>
      </c>
      <c r="M25" s="40">
        <v>77.76885</v>
      </c>
      <c r="N25" s="43">
        <v>2202.0232500000002</v>
      </c>
      <c r="O25" s="42">
        <v>1756.23756</v>
      </c>
      <c r="P25" s="40">
        <v>121.61605</v>
      </c>
      <c r="Q25" s="41">
        <v>1877.8536099999999</v>
      </c>
      <c r="R25" s="40">
        <v>1756.23756</v>
      </c>
      <c r="S25" s="40">
        <v>121.61605</v>
      </c>
      <c r="T25" s="43">
        <v>1877.8536099999999</v>
      </c>
      <c r="U25" s="31">
        <f t="shared" si="4"/>
        <v>17.262774812356142</v>
      </c>
      <c r="V25" s="38">
        <f t="shared" si="5"/>
        <v>17.262774812356142</v>
      </c>
    </row>
    <row r="26" spans="1:22" ht="15" x14ac:dyDescent="0.2">
      <c r="A26" s="36" t="s">
        <v>9</v>
      </c>
      <c r="B26" s="10" t="s">
        <v>32</v>
      </c>
      <c r="C26" s="10" t="s">
        <v>30</v>
      </c>
      <c r="D26" s="10" t="s">
        <v>168</v>
      </c>
      <c r="E26" s="10" t="s">
        <v>88</v>
      </c>
      <c r="F26" s="10" t="s">
        <v>57</v>
      </c>
      <c r="G26" s="10" t="s">
        <v>89</v>
      </c>
      <c r="H26" s="17" t="s">
        <v>90</v>
      </c>
      <c r="I26" s="42">
        <v>2035.6117939999999</v>
      </c>
      <c r="J26" s="40">
        <v>9.8071599999999997</v>
      </c>
      <c r="K26" s="41">
        <v>2045.418954</v>
      </c>
      <c r="L26" s="40">
        <v>2035.6117939999999</v>
      </c>
      <c r="M26" s="40">
        <v>9.8071599999999997</v>
      </c>
      <c r="N26" s="43">
        <v>2045.418954</v>
      </c>
      <c r="O26" s="42">
        <v>2118.614176</v>
      </c>
      <c r="P26" s="40">
        <v>6.4451039999999997</v>
      </c>
      <c r="Q26" s="41">
        <v>2125.0592799999999</v>
      </c>
      <c r="R26" s="40">
        <v>2118.614176</v>
      </c>
      <c r="S26" s="40">
        <v>6.4451039999999997</v>
      </c>
      <c r="T26" s="43">
        <v>2125.0592799999999</v>
      </c>
      <c r="U26" s="31">
        <f t="shared" si="4"/>
        <v>-3.7476755001394579</v>
      </c>
      <c r="V26" s="38">
        <f t="shared" si="5"/>
        <v>-3.7476755001394579</v>
      </c>
    </row>
    <row r="27" spans="1:22" ht="15" x14ac:dyDescent="0.2">
      <c r="A27" s="36" t="s">
        <v>9</v>
      </c>
      <c r="B27" s="10" t="s">
        <v>32</v>
      </c>
      <c r="C27" s="10" t="s">
        <v>30</v>
      </c>
      <c r="D27" s="10" t="s">
        <v>168</v>
      </c>
      <c r="E27" s="10" t="s">
        <v>160</v>
      </c>
      <c r="F27" s="10" t="s">
        <v>57</v>
      </c>
      <c r="G27" s="10" t="s">
        <v>89</v>
      </c>
      <c r="H27" s="17" t="s">
        <v>161</v>
      </c>
      <c r="I27" s="42">
        <v>1414.7676899999999</v>
      </c>
      <c r="J27" s="40">
        <v>7.1724399999999999</v>
      </c>
      <c r="K27" s="41">
        <v>1421.94013</v>
      </c>
      <c r="L27" s="40">
        <v>1414.7676899999999</v>
      </c>
      <c r="M27" s="40">
        <v>7.1724399999999999</v>
      </c>
      <c r="N27" s="43">
        <v>1421.94013</v>
      </c>
      <c r="O27" s="42">
        <v>155.07404600000001</v>
      </c>
      <c r="P27" s="40">
        <v>0.84632099999999999</v>
      </c>
      <c r="Q27" s="41">
        <v>155.920367</v>
      </c>
      <c r="R27" s="40">
        <v>155.07404600000001</v>
      </c>
      <c r="S27" s="40">
        <v>0.84632099999999999</v>
      </c>
      <c r="T27" s="43">
        <v>155.920367</v>
      </c>
      <c r="U27" s="30" t="s">
        <v>17</v>
      </c>
      <c r="V27" s="37" t="s">
        <v>17</v>
      </c>
    </row>
    <row r="28" spans="1:22" ht="15" x14ac:dyDescent="0.2">
      <c r="A28" s="36" t="s">
        <v>9</v>
      </c>
      <c r="B28" s="10" t="s">
        <v>32</v>
      </c>
      <c r="C28" s="10" t="s">
        <v>30</v>
      </c>
      <c r="D28" s="10" t="s">
        <v>168</v>
      </c>
      <c r="E28" s="10" t="s">
        <v>157</v>
      </c>
      <c r="F28" s="10" t="s">
        <v>57</v>
      </c>
      <c r="G28" s="10" t="s">
        <v>158</v>
      </c>
      <c r="H28" s="17" t="s">
        <v>159</v>
      </c>
      <c r="I28" s="42">
        <v>0</v>
      </c>
      <c r="J28" s="40">
        <v>0</v>
      </c>
      <c r="K28" s="41">
        <v>0</v>
      </c>
      <c r="L28" s="40">
        <v>0</v>
      </c>
      <c r="M28" s="40">
        <v>0</v>
      </c>
      <c r="N28" s="43">
        <v>0</v>
      </c>
      <c r="O28" s="42">
        <v>302.87729200000001</v>
      </c>
      <c r="P28" s="40">
        <v>0.16617000000000001</v>
      </c>
      <c r="Q28" s="41">
        <v>303.04346199999998</v>
      </c>
      <c r="R28" s="40">
        <v>302.87729200000001</v>
      </c>
      <c r="S28" s="40">
        <v>0.16617000000000001</v>
      </c>
      <c r="T28" s="43">
        <v>303.04346199999998</v>
      </c>
      <c r="U28" s="30" t="s">
        <v>17</v>
      </c>
      <c r="V28" s="37" t="s">
        <v>17</v>
      </c>
    </row>
    <row r="29" spans="1:22" ht="15" x14ac:dyDescent="0.2">
      <c r="A29" s="36" t="s">
        <v>9</v>
      </c>
      <c r="B29" s="10" t="s">
        <v>32</v>
      </c>
      <c r="C29" s="10" t="s">
        <v>30</v>
      </c>
      <c r="D29" s="10" t="s">
        <v>94</v>
      </c>
      <c r="E29" s="10" t="s">
        <v>95</v>
      </c>
      <c r="F29" s="10" t="s">
        <v>20</v>
      </c>
      <c r="G29" s="10" t="s">
        <v>96</v>
      </c>
      <c r="H29" s="17" t="s">
        <v>97</v>
      </c>
      <c r="I29" s="42">
        <v>631.15023799999994</v>
      </c>
      <c r="J29" s="40">
        <v>16.938175999999999</v>
      </c>
      <c r="K29" s="41">
        <v>648.08841399999994</v>
      </c>
      <c r="L29" s="40">
        <v>631.15023799999994</v>
      </c>
      <c r="M29" s="40">
        <v>16.938175999999999</v>
      </c>
      <c r="N29" s="43">
        <v>648.08841399999994</v>
      </c>
      <c r="O29" s="42">
        <v>609.93887500000005</v>
      </c>
      <c r="P29" s="40">
        <v>18.517472000000001</v>
      </c>
      <c r="Q29" s="41">
        <v>628.45634700000005</v>
      </c>
      <c r="R29" s="40">
        <v>609.93887500000005</v>
      </c>
      <c r="S29" s="40">
        <v>18.517472000000001</v>
      </c>
      <c r="T29" s="43">
        <v>628.45634700000005</v>
      </c>
      <c r="U29" s="31">
        <f t="shared" si="4"/>
        <v>3.1238553152841186</v>
      </c>
      <c r="V29" s="38">
        <f t="shared" si="5"/>
        <v>3.1238553152841186</v>
      </c>
    </row>
    <row r="30" spans="1:22" ht="15" x14ac:dyDescent="0.2">
      <c r="A30" s="36" t="s">
        <v>9</v>
      </c>
      <c r="B30" s="10" t="s">
        <v>32</v>
      </c>
      <c r="C30" s="10" t="s">
        <v>30</v>
      </c>
      <c r="D30" s="10" t="s">
        <v>98</v>
      </c>
      <c r="E30" s="10" t="s">
        <v>104</v>
      </c>
      <c r="F30" s="10" t="s">
        <v>36</v>
      </c>
      <c r="G30" s="10" t="s">
        <v>100</v>
      </c>
      <c r="H30" s="17" t="s">
        <v>103</v>
      </c>
      <c r="I30" s="42">
        <v>1744.9280000000001</v>
      </c>
      <c r="J30" s="40">
        <v>74.275199999999998</v>
      </c>
      <c r="K30" s="41">
        <v>1819.2031999999999</v>
      </c>
      <c r="L30" s="40">
        <v>1744.9280000000001</v>
      </c>
      <c r="M30" s="40">
        <v>74.275199999999998</v>
      </c>
      <c r="N30" s="43">
        <v>1819.2031999999999</v>
      </c>
      <c r="O30" s="42">
        <v>1650.4559999999999</v>
      </c>
      <c r="P30" s="40">
        <v>91.612799999999993</v>
      </c>
      <c r="Q30" s="41">
        <v>1742.0688</v>
      </c>
      <c r="R30" s="40">
        <v>1650.4559999999999</v>
      </c>
      <c r="S30" s="40">
        <v>91.612799999999993</v>
      </c>
      <c r="T30" s="43">
        <v>1742.0688</v>
      </c>
      <c r="U30" s="31">
        <f t="shared" si="4"/>
        <v>4.4277470556845833</v>
      </c>
      <c r="V30" s="38">
        <f t="shared" si="5"/>
        <v>4.4277470556845833</v>
      </c>
    </row>
    <row r="31" spans="1:22" ht="15" x14ac:dyDescent="0.2">
      <c r="A31" s="36" t="s">
        <v>9</v>
      </c>
      <c r="B31" s="10" t="s">
        <v>32</v>
      </c>
      <c r="C31" s="10" t="s">
        <v>30</v>
      </c>
      <c r="D31" s="10" t="s">
        <v>98</v>
      </c>
      <c r="E31" s="46" t="s">
        <v>99</v>
      </c>
      <c r="F31" s="10" t="s">
        <v>36</v>
      </c>
      <c r="G31" s="10" t="s">
        <v>100</v>
      </c>
      <c r="H31" s="17" t="s">
        <v>101</v>
      </c>
      <c r="I31" s="42">
        <v>1307.4559999999999</v>
      </c>
      <c r="J31" s="40">
        <v>20.731400000000001</v>
      </c>
      <c r="K31" s="41">
        <v>1328.1874</v>
      </c>
      <c r="L31" s="40">
        <v>1307.4559999999999</v>
      </c>
      <c r="M31" s="40">
        <v>20.731400000000001</v>
      </c>
      <c r="N31" s="43">
        <v>1328.1874</v>
      </c>
      <c r="O31" s="42">
        <v>1006.02</v>
      </c>
      <c r="P31" s="40">
        <v>14.651999999999999</v>
      </c>
      <c r="Q31" s="41">
        <v>1020.672</v>
      </c>
      <c r="R31" s="40">
        <v>1006.02</v>
      </c>
      <c r="S31" s="40">
        <v>14.651999999999999</v>
      </c>
      <c r="T31" s="43">
        <v>1020.672</v>
      </c>
      <c r="U31" s="31">
        <f t="shared" si="4"/>
        <v>30.128719118384751</v>
      </c>
      <c r="V31" s="38">
        <f t="shared" si="5"/>
        <v>30.128719118384751</v>
      </c>
    </row>
    <row r="32" spans="1:22" ht="15" x14ac:dyDescent="0.2">
      <c r="A32" s="36" t="s">
        <v>9</v>
      </c>
      <c r="B32" s="10" t="s">
        <v>32</v>
      </c>
      <c r="C32" s="10" t="s">
        <v>30</v>
      </c>
      <c r="D32" s="10" t="s">
        <v>98</v>
      </c>
      <c r="E32" s="10" t="s">
        <v>102</v>
      </c>
      <c r="F32" s="10" t="s">
        <v>36</v>
      </c>
      <c r="G32" s="10" t="s">
        <v>100</v>
      </c>
      <c r="H32" s="17" t="s">
        <v>103</v>
      </c>
      <c r="I32" s="42">
        <v>496.99200000000002</v>
      </c>
      <c r="J32" s="40">
        <v>21.124600000000001</v>
      </c>
      <c r="K32" s="41">
        <v>518.11659999999995</v>
      </c>
      <c r="L32" s="40">
        <v>496.99200000000002</v>
      </c>
      <c r="M32" s="40">
        <v>21.124600000000001</v>
      </c>
      <c r="N32" s="43">
        <v>518.11659999999995</v>
      </c>
      <c r="O32" s="42">
        <v>107.40600000000001</v>
      </c>
      <c r="P32" s="40">
        <v>5.8715999999999999</v>
      </c>
      <c r="Q32" s="41">
        <v>113.27760000000001</v>
      </c>
      <c r="R32" s="40">
        <v>107.40600000000001</v>
      </c>
      <c r="S32" s="40">
        <v>5.8715999999999999</v>
      </c>
      <c r="T32" s="43">
        <v>113.27760000000001</v>
      </c>
      <c r="U32" s="30" t="s">
        <v>17</v>
      </c>
      <c r="V32" s="37" t="s">
        <v>17</v>
      </c>
    </row>
    <row r="33" spans="1:22" ht="15" x14ac:dyDescent="0.2">
      <c r="A33" s="36" t="s">
        <v>9</v>
      </c>
      <c r="B33" s="10" t="s">
        <v>32</v>
      </c>
      <c r="C33" s="10" t="s">
        <v>30</v>
      </c>
      <c r="D33" s="10" t="s">
        <v>105</v>
      </c>
      <c r="E33" s="10" t="s">
        <v>106</v>
      </c>
      <c r="F33" s="10" t="s">
        <v>107</v>
      </c>
      <c r="G33" s="10" t="s">
        <v>108</v>
      </c>
      <c r="H33" s="17" t="s">
        <v>109</v>
      </c>
      <c r="I33" s="42">
        <v>172.7835</v>
      </c>
      <c r="J33" s="40">
        <v>39.025799999999997</v>
      </c>
      <c r="K33" s="41">
        <v>211.80930000000001</v>
      </c>
      <c r="L33" s="40">
        <v>172.7835</v>
      </c>
      <c r="M33" s="40">
        <v>39.025799999999997</v>
      </c>
      <c r="N33" s="43">
        <v>211.80930000000001</v>
      </c>
      <c r="O33" s="42">
        <v>201.614293</v>
      </c>
      <c r="P33" s="40">
        <v>52.017079000000003</v>
      </c>
      <c r="Q33" s="41">
        <v>253.631372</v>
      </c>
      <c r="R33" s="40">
        <v>201.614293</v>
      </c>
      <c r="S33" s="40">
        <v>52.017079000000003</v>
      </c>
      <c r="T33" s="43">
        <v>253.631372</v>
      </c>
      <c r="U33" s="31">
        <f t="shared" si="4"/>
        <v>-16.489313474990773</v>
      </c>
      <c r="V33" s="38">
        <f t="shared" si="5"/>
        <v>-16.489313474990773</v>
      </c>
    </row>
    <row r="34" spans="1:22" ht="15" x14ac:dyDescent="0.2">
      <c r="A34" s="36" t="s">
        <v>9</v>
      </c>
      <c r="B34" s="10" t="s">
        <v>32</v>
      </c>
      <c r="C34" s="10" t="s">
        <v>30</v>
      </c>
      <c r="D34" s="10" t="s">
        <v>110</v>
      </c>
      <c r="E34" s="10" t="s">
        <v>111</v>
      </c>
      <c r="F34" s="10" t="s">
        <v>42</v>
      </c>
      <c r="G34" s="10" t="s">
        <v>43</v>
      </c>
      <c r="H34" s="17" t="s">
        <v>43</v>
      </c>
      <c r="I34" s="42">
        <v>0</v>
      </c>
      <c r="J34" s="40">
        <v>58.039715999999999</v>
      </c>
      <c r="K34" s="41">
        <v>58.039715999999999</v>
      </c>
      <c r="L34" s="40">
        <v>0</v>
      </c>
      <c r="M34" s="40">
        <v>58.039715999999999</v>
      </c>
      <c r="N34" s="43">
        <v>58.039715999999999</v>
      </c>
      <c r="O34" s="42">
        <v>0</v>
      </c>
      <c r="P34" s="40">
        <v>126.761166</v>
      </c>
      <c r="Q34" s="41">
        <v>126.761166</v>
      </c>
      <c r="R34" s="40">
        <v>0</v>
      </c>
      <c r="S34" s="40">
        <v>126.761166</v>
      </c>
      <c r="T34" s="43">
        <v>126.761166</v>
      </c>
      <c r="U34" s="31">
        <f t="shared" si="4"/>
        <v>-54.213330603159648</v>
      </c>
      <c r="V34" s="38">
        <f t="shared" si="5"/>
        <v>-54.213330603159648</v>
      </c>
    </row>
    <row r="35" spans="1:22" ht="15" x14ac:dyDescent="0.2">
      <c r="A35" s="36" t="s">
        <v>9</v>
      </c>
      <c r="B35" s="10" t="s">
        <v>32</v>
      </c>
      <c r="C35" s="10" t="s">
        <v>33</v>
      </c>
      <c r="D35" s="10" t="s">
        <v>112</v>
      </c>
      <c r="E35" s="10" t="s">
        <v>113</v>
      </c>
      <c r="F35" s="10" t="s">
        <v>36</v>
      </c>
      <c r="G35" s="10" t="s">
        <v>78</v>
      </c>
      <c r="H35" s="17" t="s">
        <v>114</v>
      </c>
      <c r="I35" s="42">
        <v>216.68014099999999</v>
      </c>
      <c r="J35" s="40">
        <v>19.241705</v>
      </c>
      <c r="K35" s="41">
        <v>235.92184599999999</v>
      </c>
      <c r="L35" s="40">
        <v>216.68014099999999</v>
      </c>
      <c r="M35" s="40">
        <v>19.241705</v>
      </c>
      <c r="N35" s="43">
        <v>235.92184599999999</v>
      </c>
      <c r="O35" s="42">
        <v>70.358096000000003</v>
      </c>
      <c r="P35" s="40">
        <v>14.416273</v>
      </c>
      <c r="Q35" s="41">
        <v>84.774368999999993</v>
      </c>
      <c r="R35" s="40">
        <v>70.358096000000003</v>
      </c>
      <c r="S35" s="40">
        <v>14.416273</v>
      </c>
      <c r="T35" s="43">
        <v>84.774368999999993</v>
      </c>
      <c r="U35" s="30" t="s">
        <v>17</v>
      </c>
      <c r="V35" s="37" t="s">
        <v>17</v>
      </c>
    </row>
    <row r="36" spans="1:22" ht="15" x14ac:dyDescent="0.2">
      <c r="A36" s="36" t="s">
        <v>9</v>
      </c>
      <c r="B36" s="10" t="s">
        <v>32</v>
      </c>
      <c r="C36" s="10" t="s">
        <v>30</v>
      </c>
      <c r="D36" s="10" t="s">
        <v>115</v>
      </c>
      <c r="E36" s="10" t="s">
        <v>116</v>
      </c>
      <c r="F36" s="10" t="s">
        <v>51</v>
      </c>
      <c r="G36" s="10" t="s">
        <v>51</v>
      </c>
      <c r="H36" s="17" t="s">
        <v>117</v>
      </c>
      <c r="I36" s="42">
        <v>1094.0303879999999</v>
      </c>
      <c r="J36" s="40">
        <v>73.020885000000007</v>
      </c>
      <c r="K36" s="41">
        <v>1167.051273</v>
      </c>
      <c r="L36" s="40">
        <v>1094.0303879999999</v>
      </c>
      <c r="M36" s="40">
        <v>73.020885000000007</v>
      </c>
      <c r="N36" s="43">
        <v>1167.051273</v>
      </c>
      <c r="O36" s="42">
        <v>4176.4970830000002</v>
      </c>
      <c r="P36" s="40">
        <v>400.44055600000002</v>
      </c>
      <c r="Q36" s="41">
        <v>4576.9376389999998</v>
      </c>
      <c r="R36" s="40">
        <v>4176.4970830000002</v>
      </c>
      <c r="S36" s="40">
        <v>400.44055600000002</v>
      </c>
      <c r="T36" s="43">
        <v>4576.9376389999998</v>
      </c>
      <c r="U36" s="31">
        <f t="shared" si="4"/>
        <v>-74.501481884839805</v>
      </c>
      <c r="V36" s="38">
        <f t="shared" si="5"/>
        <v>-74.501481884839805</v>
      </c>
    </row>
    <row r="37" spans="1:22" ht="15" x14ac:dyDescent="0.2">
      <c r="A37" s="36" t="s">
        <v>9</v>
      </c>
      <c r="B37" s="10" t="s">
        <v>32</v>
      </c>
      <c r="C37" s="10" t="s">
        <v>30</v>
      </c>
      <c r="D37" s="10" t="s">
        <v>118</v>
      </c>
      <c r="E37" s="10" t="s">
        <v>120</v>
      </c>
      <c r="F37" s="10" t="s">
        <v>51</v>
      </c>
      <c r="G37" s="10" t="s">
        <v>51</v>
      </c>
      <c r="H37" s="17" t="s">
        <v>119</v>
      </c>
      <c r="I37" s="42">
        <v>5826.9694179999997</v>
      </c>
      <c r="J37" s="40">
        <v>179.927077</v>
      </c>
      <c r="K37" s="41">
        <v>6006.896495</v>
      </c>
      <c r="L37" s="40">
        <v>5826.9694179999997</v>
      </c>
      <c r="M37" s="40">
        <v>179.927077</v>
      </c>
      <c r="N37" s="43">
        <v>6006.896495</v>
      </c>
      <c r="O37" s="42">
        <v>7733.1037159999996</v>
      </c>
      <c r="P37" s="40">
        <v>148.05624</v>
      </c>
      <c r="Q37" s="41">
        <v>7881.1599560000004</v>
      </c>
      <c r="R37" s="40">
        <v>7733.1037159999996</v>
      </c>
      <c r="S37" s="40">
        <v>148.05624</v>
      </c>
      <c r="T37" s="43">
        <v>7881.1599560000004</v>
      </c>
      <c r="U37" s="31">
        <f t="shared" si="4"/>
        <v>-23.781568594773994</v>
      </c>
      <c r="V37" s="38">
        <f t="shared" si="5"/>
        <v>-23.781568594773994</v>
      </c>
    </row>
    <row r="38" spans="1:22" ht="15" x14ac:dyDescent="0.2">
      <c r="A38" s="36" t="s">
        <v>9</v>
      </c>
      <c r="B38" s="10" t="s">
        <v>32</v>
      </c>
      <c r="C38" s="10" t="s">
        <v>30</v>
      </c>
      <c r="D38" s="10" t="s">
        <v>121</v>
      </c>
      <c r="E38" s="46" t="s">
        <v>195</v>
      </c>
      <c r="F38" s="10" t="s">
        <v>20</v>
      </c>
      <c r="G38" s="10" t="s">
        <v>122</v>
      </c>
      <c r="H38" s="17" t="s">
        <v>122</v>
      </c>
      <c r="I38" s="42">
        <v>7052.9582</v>
      </c>
      <c r="J38" s="40">
        <v>123.3886</v>
      </c>
      <c r="K38" s="41">
        <v>7176.3468000000003</v>
      </c>
      <c r="L38" s="40">
        <v>7052.9582</v>
      </c>
      <c r="M38" s="40">
        <v>123.3886</v>
      </c>
      <c r="N38" s="43">
        <v>7176.3468000000003</v>
      </c>
      <c r="O38" s="42">
        <v>7059.5195999999996</v>
      </c>
      <c r="P38" s="40">
        <v>72.015799999999999</v>
      </c>
      <c r="Q38" s="41">
        <v>7131.5353999999998</v>
      </c>
      <c r="R38" s="40">
        <v>7059.5195999999996</v>
      </c>
      <c r="S38" s="40">
        <v>72.015799999999999</v>
      </c>
      <c r="T38" s="43">
        <v>7131.5353999999998</v>
      </c>
      <c r="U38" s="31">
        <f t="shared" si="4"/>
        <v>0.62835557122804531</v>
      </c>
      <c r="V38" s="38">
        <f t="shared" si="5"/>
        <v>0.62835557122804531</v>
      </c>
    </row>
    <row r="39" spans="1:22" ht="15" x14ac:dyDescent="0.2">
      <c r="A39" s="36" t="s">
        <v>9</v>
      </c>
      <c r="B39" s="10" t="s">
        <v>32</v>
      </c>
      <c r="C39" s="10" t="s">
        <v>30</v>
      </c>
      <c r="D39" s="10" t="s">
        <v>121</v>
      </c>
      <c r="E39" s="10" t="s">
        <v>123</v>
      </c>
      <c r="F39" s="10" t="s">
        <v>20</v>
      </c>
      <c r="G39" s="10" t="s">
        <v>92</v>
      </c>
      <c r="H39" s="17" t="s">
        <v>124</v>
      </c>
      <c r="I39" s="42">
        <v>2008.6297999999999</v>
      </c>
      <c r="J39" s="40">
        <v>150.53899999999999</v>
      </c>
      <c r="K39" s="41">
        <v>2159.1687999999999</v>
      </c>
      <c r="L39" s="40">
        <v>2008.6297999999999</v>
      </c>
      <c r="M39" s="40">
        <v>150.53899999999999</v>
      </c>
      <c r="N39" s="43">
        <v>2159.1687999999999</v>
      </c>
      <c r="O39" s="42">
        <v>2047.9104</v>
      </c>
      <c r="P39" s="40">
        <v>139.17599999999999</v>
      </c>
      <c r="Q39" s="41">
        <v>2187.0864000000001</v>
      </c>
      <c r="R39" s="40">
        <v>2047.9104</v>
      </c>
      <c r="S39" s="40">
        <v>139.17599999999999</v>
      </c>
      <c r="T39" s="43">
        <v>2187.0864000000001</v>
      </c>
      <c r="U39" s="31">
        <f t="shared" si="4"/>
        <v>-1.2764744913598358</v>
      </c>
      <c r="V39" s="38">
        <f t="shared" si="5"/>
        <v>-1.2764744913598358</v>
      </c>
    </row>
    <row r="40" spans="1:22" ht="15" x14ac:dyDescent="0.2">
      <c r="A40" s="36" t="s">
        <v>9</v>
      </c>
      <c r="B40" s="10" t="s">
        <v>32</v>
      </c>
      <c r="C40" s="10" t="s">
        <v>30</v>
      </c>
      <c r="D40" s="10" t="s">
        <v>121</v>
      </c>
      <c r="E40" s="10" t="s">
        <v>125</v>
      </c>
      <c r="F40" s="10" t="s">
        <v>20</v>
      </c>
      <c r="G40" s="10" t="s">
        <v>92</v>
      </c>
      <c r="H40" s="17" t="s">
        <v>124</v>
      </c>
      <c r="I40" s="42">
        <v>97.544399999999996</v>
      </c>
      <c r="J40" s="40">
        <v>7.3390000000000004</v>
      </c>
      <c r="K40" s="41">
        <v>104.88339999999999</v>
      </c>
      <c r="L40" s="40">
        <v>97.544399999999996</v>
      </c>
      <c r="M40" s="40">
        <v>7.3390000000000004</v>
      </c>
      <c r="N40" s="43">
        <v>104.88339999999999</v>
      </c>
      <c r="O40" s="42">
        <v>49.555199999999999</v>
      </c>
      <c r="P40" s="40">
        <v>3.3026</v>
      </c>
      <c r="Q40" s="41">
        <v>52.857799999999997</v>
      </c>
      <c r="R40" s="40">
        <v>49.555199999999999</v>
      </c>
      <c r="S40" s="40">
        <v>3.3026</v>
      </c>
      <c r="T40" s="43">
        <v>52.857799999999997</v>
      </c>
      <c r="U40" s="31">
        <f t="shared" si="4"/>
        <v>98.425587141349055</v>
      </c>
      <c r="V40" s="38">
        <f t="shared" si="5"/>
        <v>98.425587141349055</v>
      </c>
    </row>
    <row r="41" spans="1:22" ht="15" x14ac:dyDescent="0.2">
      <c r="A41" s="36" t="s">
        <v>9</v>
      </c>
      <c r="B41" s="10" t="s">
        <v>32</v>
      </c>
      <c r="C41" s="10" t="s">
        <v>30</v>
      </c>
      <c r="D41" s="10" t="s">
        <v>176</v>
      </c>
      <c r="E41" s="46" t="s">
        <v>177</v>
      </c>
      <c r="F41" s="10" t="s">
        <v>36</v>
      </c>
      <c r="G41" s="10" t="s">
        <v>100</v>
      </c>
      <c r="H41" s="17" t="s">
        <v>149</v>
      </c>
      <c r="I41" s="42">
        <v>169.94138799999999</v>
      </c>
      <c r="J41" s="40">
        <v>16.976970999999999</v>
      </c>
      <c r="K41" s="41">
        <v>186.91835900000001</v>
      </c>
      <c r="L41" s="40">
        <v>169.94138799999999</v>
      </c>
      <c r="M41" s="40">
        <v>16.976970999999999</v>
      </c>
      <c r="N41" s="43">
        <v>186.91835900000001</v>
      </c>
      <c r="O41" s="42">
        <v>0</v>
      </c>
      <c r="P41" s="40">
        <v>0</v>
      </c>
      <c r="Q41" s="41">
        <v>0</v>
      </c>
      <c r="R41" s="40">
        <v>0</v>
      </c>
      <c r="S41" s="40">
        <v>0</v>
      </c>
      <c r="T41" s="43">
        <v>0</v>
      </c>
      <c r="U41" s="30" t="s">
        <v>17</v>
      </c>
      <c r="V41" s="37" t="s">
        <v>17</v>
      </c>
    </row>
    <row r="42" spans="1:22" ht="15" x14ac:dyDescent="0.2">
      <c r="A42" s="36" t="s">
        <v>9</v>
      </c>
      <c r="B42" s="10" t="s">
        <v>32</v>
      </c>
      <c r="C42" s="10" t="s">
        <v>30</v>
      </c>
      <c r="D42" s="10" t="s">
        <v>126</v>
      </c>
      <c r="E42" s="10" t="s">
        <v>127</v>
      </c>
      <c r="F42" s="10" t="s">
        <v>65</v>
      </c>
      <c r="G42" s="10" t="s">
        <v>128</v>
      </c>
      <c r="H42" s="17" t="s">
        <v>128</v>
      </c>
      <c r="I42" s="42">
        <v>949.52089799999999</v>
      </c>
      <c r="J42" s="40">
        <v>73.309579999999997</v>
      </c>
      <c r="K42" s="41">
        <v>1022.830478</v>
      </c>
      <c r="L42" s="40">
        <v>949.52089799999999</v>
      </c>
      <c r="M42" s="40">
        <v>73.309579999999997</v>
      </c>
      <c r="N42" s="43">
        <v>1022.830478</v>
      </c>
      <c r="O42" s="42">
        <v>810.22581500000001</v>
      </c>
      <c r="P42" s="40">
        <v>43.539085</v>
      </c>
      <c r="Q42" s="41">
        <v>853.76490000000001</v>
      </c>
      <c r="R42" s="40">
        <v>810.22581500000001</v>
      </c>
      <c r="S42" s="40">
        <v>43.539085</v>
      </c>
      <c r="T42" s="43">
        <v>853.76490000000001</v>
      </c>
      <c r="U42" s="31">
        <f t="shared" si="4"/>
        <v>19.802357534257965</v>
      </c>
      <c r="V42" s="38">
        <f t="shared" si="5"/>
        <v>19.802357534257965</v>
      </c>
    </row>
    <row r="43" spans="1:22" ht="15" x14ac:dyDescent="0.2">
      <c r="A43" s="36" t="s">
        <v>9</v>
      </c>
      <c r="B43" s="10" t="s">
        <v>32</v>
      </c>
      <c r="C43" s="10" t="s">
        <v>30</v>
      </c>
      <c r="D43" s="10" t="s">
        <v>129</v>
      </c>
      <c r="E43" s="46" t="s">
        <v>130</v>
      </c>
      <c r="F43" s="10" t="s">
        <v>20</v>
      </c>
      <c r="G43" s="10" t="s">
        <v>131</v>
      </c>
      <c r="H43" s="17" t="s">
        <v>131</v>
      </c>
      <c r="I43" s="42">
        <v>1463.76342</v>
      </c>
      <c r="J43" s="40">
        <v>43.785975999999998</v>
      </c>
      <c r="K43" s="41">
        <v>1507.549397</v>
      </c>
      <c r="L43" s="40">
        <v>1463.76342</v>
      </c>
      <c r="M43" s="40">
        <v>43.785975999999998</v>
      </c>
      <c r="N43" s="43">
        <v>1507.549397</v>
      </c>
      <c r="O43" s="42">
        <v>2117.5033090000002</v>
      </c>
      <c r="P43" s="40">
        <v>30.188068999999999</v>
      </c>
      <c r="Q43" s="41">
        <v>2147.691378</v>
      </c>
      <c r="R43" s="40">
        <v>2117.5033090000002</v>
      </c>
      <c r="S43" s="40">
        <v>30.188068999999999</v>
      </c>
      <c r="T43" s="43">
        <v>2147.691378</v>
      </c>
      <c r="U43" s="31">
        <f t="shared" si="4"/>
        <v>-29.806050699710916</v>
      </c>
      <c r="V43" s="38">
        <f t="shared" si="5"/>
        <v>-29.806050699710916</v>
      </c>
    </row>
    <row r="44" spans="1:22" ht="15" x14ac:dyDescent="0.2">
      <c r="A44" s="36" t="s">
        <v>9</v>
      </c>
      <c r="B44" s="10" t="s">
        <v>32</v>
      </c>
      <c r="C44" s="10" t="s">
        <v>33</v>
      </c>
      <c r="D44" s="10" t="s">
        <v>133</v>
      </c>
      <c r="E44" s="46" t="s">
        <v>134</v>
      </c>
      <c r="F44" s="10" t="s">
        <v>36</v>
      </c>
      <c r="G44" s="10" t="s">
        <v>37</v>
      </c>
      <c r="H44" s="17" t="s">
        <v>38</v>
      </c>
      <c r="I44" s="42">
        <v>99.135951000000006</v>
      </c>
      <c r="J44" s="40">
        <v>11.122847999999999</v>
      </c>
      <c r="K44" s="41">
        <v>110.258799</v>
      </c>
      <c r="L44" s="40">
        <v>99.135951000000006</v>
      </c>
      <c r="M44" s="40">
        <v>11.122847999999999</v>
      </c>
      <c r="N44" s="43">
        <v>110.258799</v>
      </c>
      <c r="O44" s="42">
        <v>211.28871599999999</v>
      </c>
      <c r="P44" s="40">
        <v>15.12645</v>
      </c>
      <c r="Q44" s="41">
        <v>226.415166</v>
      </c>
      <c r="R44" s="40">
        <v>211.28871599999999</v>
      </c>
      <c r="S44" s="40">
        <v>15.12645</v>
      </c>
      <c r="T44" s="43">
        <v>226.415166</v>
      </c>
      <c r="U44" s="31">
        <f t="shared" si="4"/>
        <v>-51.302379187796987</v>
      </c>
      <c r="V44" s="38">
        <f t="shared" si="5"/>
        <v>-51.302379187796987</v>
      </c>
    </row>
    <row r="45" spans="1:22" ht="15" x14ac:dyDescent="0.2">
      <c r="A45" s="36" t="s">
        <v>9</v>
      </c>
      <c r="B45" s="10" t="s">
        <v>32</v>
      </c>
      <c r="C45" s="10" t="s">
        <v>33</v>
      </c>
      <c r="D45" s="10" t="s">
        <v>169</v>
      </c>
      <c r="E45" s="46" t="s">
        <v>170</v>
      </c>
      <c r="F45" s="10" t="s">
        <v>36</v>
      </c>
      <c r="G45" s="10" t="s">
        <v>78</v>
      </c>
      <c r="H45" s="17" t="s">
        <v>171</v>
      </c>
      <c r="I45" s="42">
        <v>0</v>
      </c>
      <c r="J45" s="40">
        <v>14.406000000000001</v>
      </c>
      <c r="K45" s="41">
        <v>14.406000000000001</v>
      </c>
      <c r="L45" s="40">
        <v>0</v>
      </c>
      <c r="M45" s="40">
        <v>14.406000000000001</v>
      </c>
      <c r="N45" s="43">
        <v>14.406000000000001</v>
      </c>
      <c r="O45" s="42">
        <v>0</v>
      </c>
      <c r="P45" s="40">
        <v>0</v>
      </c>
      <c r="Q45" s="41">
        <v>0</v>
      </c>
      <c r="R45" s="40">
        <v>0</v>
      </c>
      <c r="S45" s="40">
        <v>0</v>
      </c>
      <c r="T45" s="43">
        <v>0</v>
      </c>
      <c r="U45" s="30" t="s">
        <v>17</v>
      </c>
      <c r="V45" s="37" t="s">
        <v>17</v>
      </c>
    </row>
    <row r="46" spans="1:22" ht="15" x14ac:dyDescent="0.2">
      <c r="A46" s="36" t="s">
        <v>9</v>
      </c>
      <c r="B46" s="10" t="s">
        <v>32</v>
      </c>
      <c r="C46" s="10" t="s">
        <v>33</v>
      </c>
      <c r="D46" s="10" t="s">
        <v>135</v>
      </c>
      <c r="E46" s="10" t="s">
        <v>136</v>
      </c>
      <c r="F46" s="10" t="s">
        <v>36</v>
      </c>
      <c r="G46" s="10" t="s">
        <v>137</v>
      </c>
      <c r="H46" s="17" t="s">
        <v>138</v>
      </c>
      <c r="I46" s="42">
        <v>205.694288</v>
      </c>
      <c r="J46" s="40">
        <v>23.179169999999999</v>
      </c>
      <c r="K46" s="41">
        <v>228.873458</v>
      </c>
      <c r="L46" s="40">
        <v>205.694288</v>
      </c>
      <c r="M46" s="40">
        <v>23.179169999999999</v>
      </c>
      <c r="N46" s="43">
        <v>228.873458</v>
      </c>
      <c r="O46" s="42">
        <v>104.853624</v>
      </c>
      <c r="P46" s="40">
        <v>25.267962000000001</v>
      </c>
      <c r="Q46" s="41">
        <v>130.12158600000001</v>
      </c>
      <c r="R46" s="40">
        <v>104.853624</v>
      </c>
      <c r="S46" s="40">
        <v>25.267962000000001</v>
      </c>
      <c r="T46" s="43">
        <v>130.12158600000001</v>
      </c>
      <c r="U46" s="31">
        <f t="shared" si="4"/>
        <v>75.891998426763706</v>
      </c>
      <c r="V46" s="38">
        <f t="shared" si="5"/>
        <v>75.891998426763706</v>
      </c>
    </row>
    <row r="47" spans="1:22" ht="15" x14ac:dyDescent="0.2">
      <c r="A47" s="36" t="s">
        <v>9</v>
      </c>
      <c r="B47" s="10" t="s">
        <v>32</v>
      </c>
      <c r="C47" s="10" t="s">
        <v>33</v>
      </c>
      <c r="D47" s="10" t="s">
        <v>139</v>
      </c>
      <c r="E47" s="46" t="s">
        <v>37</v>
      </c>
      <c r="F47" s="10" t="s">
        <v>36</v>
      </c>
      <c r="G47" s="10" t="s">
        <v>37</v>
      </c>
      <c r="H47" s="17" t="s">
        <v>140</v>
      </c>
      <c r="I47" s="42">
        <v>0</v>
      </c>
      <c r="J47" s="40">
        <v>0</v>
      </c>
      <c r="K47" s="41">
        <v>0</v>
      </c>
      <c r="L47" s="40">
        <v>0</v>
      </c>
      <c r="M47" s="40">
        <v>0</v>
      </c>
      <c r="N47" s="43">
        <v>0</v>
      </c>
      <c r="O47" s="42">
        <v>60.260399999999997</v>
      </c>
      <c r="P47" s="40">
        <v>0</v>
      </c>
      <c r="Q47" s="41">
        <v>60.260399999999997</v>
      </c>
      <c r="R47" s="40">
        <v>60.260399999999997</v>
      </c>
      <c r="S47" s="40">
        <v>0</v>
      </c>
      <c r="T47" s="43">
        <v>60.260399999999997</v>
      </c>
      <c r="U47" s="30" t="s">
        <v>17</v>
      </c>
      <c r="V47" s="37" t="s">
        <v>17</v>
      </c>
    </row>
    <row r="48" spans="1:22" ht="15" x14ac:dyDescent="0.2">
      <c r="A48" s="36" t="s">
        <v>9</v>
      </c>
      <c r="B48" s="10" t="s">
        <v>32</v>
      </c>
      <c r="C48" s="10" t="s">
        <v>30</v>
      </c>
      <c r="D48" s="10" t="s">
        <v>162</v>
      </c>
      <c r="E48" s="10" t="s">
        <v>132</v>
      </c>
      <c r="F48" s="10" t="s">
        <v>36</v>
      </c>
      <c r="G48" s="10" t="s">
        <v>61</v>
      </c>
      <c r="H48" s="17" t="s">
        <v>167</v>
      </c>
      <c r="I48" s="42">
        <v>1212.0159349999999</v>
      </c>
      <c r="J48" s="40">
        <v>34.638609000000002</v>
      </c>
      <c r="K48" s="41">
        <v>1246.654544</v>
      </c>
      <c r="L48" s="40">
        <v>1212.0159349999999</v>
      </c>
      <c r="M48" s="40">
        <v>34.638609000000002</v>
      </c>
      <c r="N48" s="43">
        <v>1246.654544</v>
      </c>
      <c r="O48" s="42">
        <v>948.80533500000001</v>
      </c>
      <c r="P48" s="40">
        <v>42.392941999999998</v>
      </c>
      <c r="Q48" s="41">
        <v>991.19827699999996</v>
      </c>
      <c r="R48" s="40">
        <v>948.80533500000001</v>
      </c>
      <c r="S48" s="40">
        <v>42.392941999999998</v>
      </c>
      <c r="T48" s="43">
        <v>991.19827699999996</v>
      </c>
      <c r="U48" s="31">
        <f t="shared" si="4"/>
        <v>25.772468831682605</v>
      </c>
      <c r="V48" s="38">
        <f t="shared" si="5"/>
        <v>25.772468831682605</v>
      </c>
    </row>
    <row r="49" spans="1:24" ht="15" x14ac:dyDescent="0.2">
      <c r="A49" s="36" t="s">
        <v>9</v>
      </c>
      <c r="B49" s="10" t="s">
        <v>32</v>
      </c>
      <c r="C49" s="10" t="s">
        <v>30</v>
      </c>
      <c r="D49" s="10" t="s">
        <v>163</v>
      </c>
      <c r="E49" s="10" t="s">
        <v>91</v>
      </c>
      <c r="F49" s="10" t="s">
        <v>20</v>
      </c>
      <c r="G49" s="10" t="s">
        <v>92</v>
      </c>
      <c r="H49" s="17" t="s">
        <v>93</v>
      </c>
      <c r="I49" s="42">
        <v>250.78673699999999</v>
      </c>
      <c r="J49" s="40">
        <v>14.706321000000001</v>
      </c>
      <c r="K49" s="41">
        <v>265.49305800000002</v>
      </c>
      <c r="L49" s="40">
        <v>250.78673699999999</v>
      </c>
      <c r="M49" s="40">
        <v>14.706321000000001</v>
      </c>
      <c r="N49" s="43">
        <v>265.49305800000002</v>
      </c>
      <c r="O49" s="42">
        <v>215.139499</v>
      </c>
      <c r="P49" s="40">
        <v>28.131643</v>
      </c>
      <c r="Q49" s="41">
        <v>243.271141</v>
      </c>
      <c r="R49" s="40">
        <v>215.139499</v>
      </c>
      <c r="S49" s="40">
        <v>28.131643</v>
      </c>
      <c r="T49" s="43">
        <v>243.271141</v>
      </c>
      <c r="U49" s="31">
        <f t="shared" si="4"/>
        <v>9.1346293311461935</v>
      </c>
      <c r="V49" s="38">
        <f t="shared" si="5"/>
        <v>9.1346293311461935</v>
      </c>
    </row>
    <row r="50" spans="1:24" ht="15" x14ac:dyDescent="0.2">
      <c r="A50" s="36" t="s">
        <v>9</v>
      </c>
      <c r="B50" s="10" t="s">
        <v>32</v>
      </c>
      <c r="C50" s="10" t="s">
        <v>30</v>
      </c>
      <c r="D50" s="10" t="s">
        <v>173</v>
      </c>
      <c r="E50" s="46" t="s">
        <v>141</v>
      </c>
      <c r="F50" s="10" t="s">
        <v>51</v>
      </c>
      <c r="G50" s="10" t="s">
        <v>51</v>
      </c>
      <c r="H50" s="17" t="s">
        <v>119</v>
      </c>
      <c r="I50" s="42">
        <v>978.16363000000001</v>
      </c>
      <c r="J50" s="40">
        <v>158.38045600000001</v>
      </c>
      <c r="K50" s="41">
        <v>1136.5440860000001</v>
      </c>
      <c r="L50" s="40">
        <v>978.16363000000001</v>
      </c>
      <c r="M50" s="40">
        <v>158.38045600000001</v>
      </c>
      <c r="N50" s="43">
        <v>1136.5440860000001</v>
      </c>
      <c r="O50" s="42">
        <v>0</v>
      </c>
      <c r="P50" s="40">
        <v>0</v>
      </c>
      <c r="Q50" s="41">
        <v>0</v>
      </c>
      <c r="R50" s="40">
        <v>0</v>
      </c>
      <c r="S50" s="40">
        <v>0</v>
      </c>
      <c r="T50" s="43">
        <v>0</v>
      </c>
      <c r="U50" s="30" t="s">
        <v>17</v>
      </c>
      <c r="V50" s="37" t="s">
        <v>17</v>
      </c>
    </row>
    <row r="51" spans="1:24" ht="15" x14ac:dyDescent="0.2">
      <c r="A51" s="36" t="s">
        <v>9</v>
      </c>
      <c r="B51" s="10" t="s">
        <v>32</v>
      </c>
      <c r="C51" s="10" t="s">
        <v>30</v>
      </c>
      <c r="D51" s="10" t="s">
        <v>178</v>
      </c>
      <c r="E51" s="10" t="s">
        <v>179</v>
      </c>
      <c r="F51" s="10" t="s">
        <v>57</v>
      </c>
      <c r="G51" s="10" t="s">
        <v>58</v>
      </c>
      <c r="H51" s="17" t="s">
        <v>180</v>
      </c>
      <c r="I51" s="42">
        <v>0</v>
      </c>
      <c r="J51" s="40">
        <v>1.1200000000000001</v>
      </c>
      <c r="K51" s="41">
        <v>1.1200000000000001</v>
      </c>
      <c r="L51" s="40">
        <v>0</v>
      </c>
      <c r="M51" s="40">
        <v>1.1200000000000001</v>
      </c>
      <c r="N51" s="43">
        <v>1.1200000000000001</v>
      </c>
      <c r="O51" s="42">
        <v>0</v>
      </c>
      <c r="P51" s="40">
        <v>0</v>
      </c>
      <c r="Q51" s="41">
        <v>0</v>
      </c>
      <c r="R51" s="40">
        <v>0</v>
      </c>
      <c r="S51" s="40">
        <v>0</v>
      </c>
      <c r="T51" s="43">
        <v>0</v>
      </c>
      <c r="U51" s="30" t="s">
        <v>17</v>
      </c>
      <c r="V51" s="37" t="s">
        <v>17</v>
      </c>
    </row>
    <row r="52" spans="1:24" ht="15" x14ac:dyDescent="0.2">
      <c r="A52" s="36" t="s">
        <v>9</v>
      </c>
      <c r="B52" s="10" t="s">
        <v>32</v>
      </c>
      <c r="C52" s="10" t="s">
        <v>30</v>
      </c>
      <c r="D52" s="10" t="s">
        <v>145</v>
      </c>
      <c r="E52" s="46" t="s">
        <v>146</v>
      </c>
      <c r="F52" s="10" t="s">
        <v>57</v>
      </c>
      <c r="G52" s="10" t="s">
        <v>58</v>
      </c>
      <c r="H52" s="17" t="s">
        <v>70</v>
      </c>
      <c r="I52" s="42">
        <v>495.922145</v>
      </c>
      <c r="J52" s="40">
        <v>59.559668000000002</v>
      </c>
      <c r="K52" s="41">
        <v>555.48181299999999</v>
      </c>
      <c r="L52" s="40">
        <v>495.922145</v>
      </c>
      <c r="M52" s="40">
        <v>59.559668000000002</v>
      </c>
      <c r="N52" s="43">
        <v>555.48181299999999</v>
      </c>
      <c r="O52" s="42">
        <v>329.54411900000002</v>
      </c>
      <c r="P52" s="40">
        <v>62.468425000000003</v>
      </c>
      <c r="Q52" s="41">
        <v>392.01254399999999</v>
      </c>
      <c r="R52" s="40">
        <v>329.54411900000002</v>
      </c>
      <c r="S52" s="40">
        <v>62.468425000000003</v>
      </c>
      <c r="T52" s="43">
        <v>392.01254399999999</v>
      </c>
      <c r="U52" s="31">
        <f t="shared" si="4"/>
        <v>41.700009732341627</v>
      </c>
      <c r="V52" s="38">
        <f t="shared" si="5"/>
        <v>41.700009732341627</v>
      </c>
    </row>
    <row r="53" spans="1:24" ht="15" x14ac:dyDescent="0.2">
      <c r="A53" s="36" t="s">
        <v>9</v>
      </c>
      <c r="B53" s="10" t="s">
        <v>32</v>
      </c>
      <c r="C53" s="10" t="s">
        <v>30</v>
      </c>
      <c r="D53" s="10" t="s">
        <v>147</v>
      </c>
      <c r="E53" s="46" t="s">
        <v>148</v>
      </c>
      <c r="F53" s="10" t="s">
        <v>20</v>
      </c>
      <c r="G53" s="10" t="s">
        <v>96</v>
      </c>
      <c r="H53" s="17" t="s">
        <v>97</v>
      </c>
      <c r="I53" s="42">
        <v>1810.417173</v>
      </c>
      <c r="J53" s="40">
        <v>178.98908499999999</v>
      </c>
      <c r="K53" s="41">
        <v>1989.4062570000001</v>
      </c>
      <c r="L53" s="40">
        <v>1810.417173</v>
      </c>
      <c r="M53" s="40">
        <v>178.98908499999999</v>
      </c>
      <c r="N53" s="43">
        <v>1989.4062570000001</v>
      </c>
      <c r="O53" s="42">
        <v>1346.540158</v>
      </c>
      <c r="P53" s="40">
        <v>203.03075000000001</v>
      </c>
      <c r="Q53" s="41">
        <v>1549.5709079999999</v>
      </c>
      <c r="R53" s="40">
        <v>1346.540158</v>
      </c>
      <c r="S53" s="40">
        <v>203.03075000000001</v>
      </c>
      <c r="T53" s="43">
        <v>1549.5709079999999</v>
      </c>
      <c r="U53" s="31">
        <f t="shared" si="4"/>
        <v>28.384331864340883</v>
      </c>
      <c r="V53" s="38">
        <f t="shared" si="5"/>
        <v>28.384331864340883</v>
      </c>
    </row>
    <row r="54" spans="1:24" ht="15" x14ac:dyDescent="0.2">
      <c r="A54" s="36" t="s">
        <v>9</v>
      </c>
      <c r="B54" s="10" t="s">
        <v>32</v>
      </c>
      <c r="C54" s="10" t="s">
        <v>30</v>
      </c>
      <c r="D54" s="10" t="s">
        <v>164</v>
      </c>
      <c r="E54" s="10" t="s">
        <v>165</v>
      </c>
      <c r="F54" s="10" t="s">
        <v>51</v>
      </c>
      <c r="G54" s="10" t="s">
        <v>51</v>
      </c>
      <c r="H54" s="17" t="s">
        <v>166</v>
      </c>
      <c r="I54" s="42">
        <v>546.16319999999996</v>
      </c>
      <c r="J54" s="40">
        <v>59.017200000000003</v>
      </c>
      <c r="K54" s="41">
        <v>605.18039999999996</v>
      </c>
      <c r="L54" s="40">
        <v>546.16319999999996</v>
      </c>
      <c r="M54" s="40">
        <v>59.017200000000003</v>
      </c>
      <c r="N54" s="43">
        <v>605.18039999999996</v>
      </c>
      <c r="O54" s="42">
        <v>0</v>
      </c>
      <c r="P54" s="40">
        <v>0</v>
      </c>
      <c r="Q54" s="41">
        <v>0</v>
      </c>
      <c r="R54" s="40">
        <v>0</v>
      </c>
      <c r="S54" s="40">
        <v>0</v>
      </c>
      <c r="T54" s="43">
        <v>0</v>
      </c>
      <c r="U54" s="30" t="s">
        <v>17</v>
      </c>
      <c r="V54" s="37" t="s">
        <v>17</v>
      </c>
    </row>
    <row r="55" spans="1:24" ht="15" x14ac:dyDescent="0.2">
      <c r="A55" s="36" t="s">
        <v>9</v>
      </c>
      <c r="B55" s="10" t="s">
        <v>32</v>
      </c>
      <c r="C55" s="10" t="s">
        <v>30</v>
      </c>
      <c r="D55" s="10" t="s">
        <v>150</v>
      </c>
      <c r="E55" s="10" t="s">
        <v>127</v>
      </c>
      <c r="F55" s="10" t="s">
        <v>57</v>
      </c>
      <c r="G55" s="10" t="s">
        <v>58</v>
      </c>
      <c r="H55" s="17" t="s">
        <v>58</v>
      </c>
      <c r="I55" s="42">
        <v>6856.4216550000001</v>
      </c>
      <c r="J55" s="40">
        <v>203.221554</v>
      </c>
      <c r="K55" s="41">
        <v>7059.6432089999998</v>
      </c>
      <c r="L55" s="40">
        <v>6856.4216550000001</v>
      </c>
      <c r="M55" s="40">
        <v>203.221554</v>
      </c>
      <c r="N55" s="43">
        <v>7059.6432089999998</v>
      </c>
      <c r="O55" s="42">
        <v>7522.0522570000003</v>
      </c>
      <c r="P55" s="40">
        <v>187.19289699999999</v>
      </c>
      <c r="Q55" s="41">
        <v>7709.2451549999996</v>
      </c>
      <c r="R55" s="40">
        <v>7522.0522570000003</v>
      </c>
      <c r="S55" s="40">
        <v>187.19289699999999</v>
      </c>
      <c r="T55" s="43">
        <v>7709.2451549999996</v>
      </c>
      <c r="U55" s="31">
        <f t="shared" si="4"/>
        <v>-8.4262717417759916</v>
      </c>
      <c r="V55" s="38">
        <f t="shared" si="5"/>
        <v>-8.4262717417759916</v>
      </c>
    </row>
    <row r="56" spans="1:24" ht="15" x14ac:dyDescent="0.2">
      <c r="A56" s="36" t="s">
        <v>9</v>
      </c>
      <c r="B56" s="10" t="s">
        <v>32</v>
      </c>
      <c r="C56" s="10" t="s">
        <v>30</v>
      </c>
      <c r="D56" s="10" t="s">
        <v>150</v>
      </c>
      <c r="E56" s="10" t="s">
        <v>151</v>
      </c>
      <c r="F56" s="10" t="s">
        <v>57</v>
      </c>
      <c r="G56" s="10" t="s">
        <v>58</v>
      </c>
      <c r="H56" s="17" t="s">
        <v>152</v>
      </c>
      <c r="I56" s="42">
        <v>3259.5097919999998</v>
      </c>
      <c r="J56" s="40">
        <v>107.472133</v>
      </c>
      <c r="K56" s="41">
        <v>3366.981925</v>
      </c>
      <c r="L56" s="40">
        <v>3259.5097919999998</v>
      </c>
      <c r="M56" s="40">
        <v>107.472133</v>
      </c>
      <c r="N56" s="43">
        <v>3366.981925</v>
      </c>
      <c r="O56" s="42">
        <v>3403.2638019999999</v>
      </c>
      <c r="P56" s="40">
        <v>81.791595999999998</v>
      </c>
      <c r="Q56" s="41">
        <v>3485.0553970000001</v>
      </c>
      <c r="R56" s="40">
        <v>3403.2638019999999</v>
      </c>
      <c r="S56" s="40">
        <v>81.791595999999998</v>
      </c>
      <c r="T56" s="43">
        <v>3485.0553970000001</v>
      </c>
      <c r="U56" s="31">
        <f t="shared" si="4"/>
        <v>-3.3879941220343213</v>
      </c>
      <c r="V56" s="38">
        <f t="shared" si="5"/>
        <v>-3.3879941220343213</v>
      </c>
    </row>
    <row r="57" spans="1:24" ht="15" x14ac:dyDescent="0.2">
      <c r="A57" s="36" t="s">
        <v>9</v>
      </c>
      <c r="B57" s="10" t="s">
        <v>32</v>
      </c>
      <c r="C57" s="10" t="s">
        <v>30</v>
      </c>
      <c r="D57" s="10" t="s">
        <v>150</v>
      </c>
      <c r="E57" s="10" t="s">
        <v>153</v>
      </c>
      <c r="F57" s="10" t="s">
        <v>57</v>
      </c>
      <c r="G57" s="10" t="s">
        <v>58</v>
      </c>
      <c r="H57" s="17" t="s">
        <v>58</v>
      </c>
      <c r="I57" s="42">
        <v>1778.390979</v>
      </c>
      <c r="J57" s="40">
        <v>15.24788</v>
      </c>
      <c r="K57" s="41">
        <v>1793.6388589999999</v>
      </c>
      <c r="L57" s="40">
        <v>1778.390979</v>
      </c>
      <c r="M57" s="40">
        <v>15.24788</v>
      </c>
      <c r="N57" s="43">
        <v>1793.6388589999999</v>
      </c>
      <c r="O57" s="42">
        <v>1356.446091</v>
      </c>
      <c r="P57" s="40">
        <v>13.846378</v>
      </c>
      <c r="Q57" s="41">
        <v>1370.2924680000001</v>
      </c>
      <c r="R57" s="40">
        <v>1356.446091</v>
      </c>
      <c r="S57" s="40">
        <v>13.846378</v>
      </c>
      <c r="T57" s="43">
        <v>1370.2924680000001</v>
      </c>
      <c r="U57" s="31">
        <f t="shared" si="4"/>
        <v>30.894601034908398</v>
      </c>
      <c r="V57" s="38">
        <f t="shared" si="5"/>
        <v>30.894601034908398</v>
      </c>
    </row>
    <row r="58" spans="1:24" ht="15" x14ac:dyDescent="0.2">
      <c r="A58" s="36" t="s">
        <v>9</v>
      </c>
      <c r="B58" s="10" t="s">
        <v>32</v>
      </c>
      <c r="C58" s="10" t="s">
        <v>30</v>
      </c>
      <c r="D58" s="10" t="s">
        <v>150</v>
      </c>
      <c r="E58" s="10" t="s">
        <v>155</v>
      </c>
      <c r="F58" s="10" t="s">
        <v>57</v>
      </c>
      <c r="G58" s="10" t="s">
        <v>58</v>
      </c>
      <c r="H58" s="17" t="s">
        <v>70</v>
      </c>
      <c r="I58" s="42">
        <v>1198.7881110000001</v>
      </c>
      <c r="J58" s="40">
        <v>55.835877000000004</v>
      </c>
      <c r="K58" s="41">
        <v>1254.6239880000001</v>
      </c>
      <c r="L58" s="40">
        <v>1198.7881110000001</v>
      </c>
      <c r="M58" s="40">
        <v>55.835877000000004</v>
      </c>
      <c r="N58" s="43">
        <v>1254.6239880000001</v>
      </c>
      <c r="O58" s="42">
        <v>652.06745999999998</v>
      </c>
      <c r="P58" s="40">
        <v>18.527365</v>
      </c>
      <c r="Q58" s="41">
        <v>670.59482500000001</v>
      </c>
      <c r="R58" s="40">
        <v>652.06745999999998</v>
      </c>
      <c r="S58" s="40">
        <v>18.527365</v>
      </c>
      <c r="T58" s="43">
        <v>670.59482500000001</v>
      </c>
      <c r="U58" s="31">
        <f t="shared" si="4"/>
        <v>87.091212342713803</v>
      </c>
      <c r="V58" s="38">
        <f t="shared" si="5"/>
        <v>87.091212342713803</v>
      </c>
    </row>
    <row r="59" spans="1:24" ht="15" x14ac:dyDescent="0.2">
      <c r="A59" s="36" t="s">
        <v>9</v>
      </c>
      <c r="B59" s="10" t="s">
        <v>32</v>
      </c>
      <c r="C59" s="10" t="s">
        <v>30</v>
      </c>
      <c r="D59" s="10" t="s">
        <v>150</v>
      </c>
      <c r="E59" s="10" t="s">
        <v>154</v>
      </c>
      <c r="F59" s="10" t="s">
        <v>57</v>
      </c>
      <c r="G59" s="10" t="s">
        <v>58</v>
      </c>
      <c r="H59" s="17" t="s">
        <v>152</v>
      </c>
      <c r="I59" s="42">
        <v>134.68644</v>
      </c>
      <c r="J59" s="40">
        <v>2.2652999999999999</v>
      </c>
      <c r="K59" s="41">
        <v>136.95174</v>
      </c>
      <c r="L59" s="40">
        <v>134.68644</v>
      </c>
      <c r="M59" s="40">
        <v>2.2652999999999999</v>
      </c>
      <c r="N59" s="43">
        <v>136.95174</v>
      </c>
      <c r="O59" s="42">
        <v>95.545439999999999</v>
      </c>
      <c r="P59" s="40">
        <v>4.2581280000000001</v>
      </c>
      <c r="Q59" s="41">
        <v>99.803567999999999</v>
      </c>
      <c r="R59" s="40">
        <v>95.545439999999999</v>
      </c>
      <c r="S59" s="40">
        <v>4.2581280000000001</v>
      </c>
      <c r="T59" s="43">
        <v>99.803567999999999</v>
      </c>
      <c r="U59" s="31">
        <f t="shared" si="4"/>
        <v>37.221286517532114</v>
      </c>
      <c r="V59" s="38">
        <f t="shared" si="5"/>
        <v>37.221286517532114</v>
      </c>
    </row>
    <row r="60" spans="1:24" ht="15" x14ac:dyDescent="0.2">
      <c r="A60" s="36"/>
      <c r="B60" s="10"/>
      <c r="C60" s="10"/>
      <c r="D60" s="10"/>
      <c r="E60" s="10"/>
      <c r="F60" s="10"/>
      <c r="G60" s="10"/>
      <c r="H60" s="17"/>
      <c r="I60" s="21"/>
      <c r="J60" s="11"/>
      <c r="K60" s="12"/>
      <c r="L60" s="11"/>
      <c r="M60" s="11"/>
      <c r="N60" s="22"/>
      <c r="O60" s="21"/>
      <c r="P60" s="11"/>
      <c r="Q60" s="12"/>
      <c r="R60" s="11"/>
      <c r="S60" s="11"/>
      <c r="T60" s="22"/>
      <c r="U60" s="31"/>
      <c r="V60" s="38"/>
    </row>
    <row r="61" spans="1:24" s="5" customFormat="1" ht="20.25" customHeight="1" x14ac:dyDescent="0.3">
      <c r="A61" s="60" t="s">
        <v>9</v>
      </c>
      <c r="B61" s="61"/>
      <c r="C61" s="61"/>
      <c r="D61" s="61"/>
      <c r="E61" s="61"/>
      <c r="F61" s="61"/>
      <c r="G61" s="61"/>
      <c r="H61" s="62"/>
      <c r="I61" s="23">
        <f t="shared" ref="I61:T61" si="6">SUM(I6:I59)</f>
        <v>104858.10651500001</v>
      </c>
      <c r="J61" s="13">
        <f t="shared" si="6"/>
        <v>6449.417894000002</v>
      </c>
      <c r="K61" s="13">
        <f t="shared" si="6"/>
        <v>111307.524408</v>
      </c>
      <c r="L61" s="13">
        <f t="shared" si="6"/>
        <v>104858.10651500001</v>
      </c>
      <c r="M61" s="13">
        <f t="shared" si="6"/>
        <v>6449.417894000002</v>
      </c>
      <c r="N61" s="24">
        <f t="shared" si="6"/>
        <v>111307.524408</v>
      </c>
      <c r="O61" s="23">
        <f t="shared" si="6"/>
        <v>95454.985383000007</v>
      </c>
      <c r="P61" s="13">
        <f t="shared" si="6"/>
        <v>6825.4797840000028</v>
      </c>
      <c r="Q61" s="13">
        <f t="shared" si="6"/>
        <v>102280.46516399999</v>
      </c>
      <c r="R61" s="13">
        <f t="shared" si="6"/>
        <v>95454.985383000007</v>
      </c>
      <c r="S61" s="13">
        <f t="shared" si="6"/>
        <v>6825.4797840000028</v>
      </c>
      <c r="T61" s="24">
        <f t="shared" si="6"/>
        <v>102280.46516399999</v>
      </c>
      <c r="U61" s="32">
        <f>+((K61/Q61)-1)*100</f>
        <v>8.825790173642357</v>
      </c>
      <c r="V61" s="39">
        <f>+((N61/T61)-1)*100</f>
        <v>8.825790173642357</v>
      </c>
      <c r="X61" s="1"/>
    </row>
    <row r="62" spans="1:24" ht="15.75" x14ac:dyDescent="0.2">
      <c r="A62" s="19"/>
      <c r="B62" s="8"/>
      <c r="C62" s="8"/>
      <c r="D62" s="8"/>
      <c r="E62" s="8"/>
      <c r="F62" s="8"/>
      <c r="G62" s="8"/>
      <c r="H62" s="16"/>
      <c r="I62" s="25"/>
      <c r="J62" s="14"/>
      <c r="K62" s="15"/>
      <c r="L62" s="14"/>
      <c r="M62" s="14"/>
      <c r="N62" s="26"/>
      <c r="O62" s="25"/>
      <c r="P62" s="14"/>
      <c r="Q62" s="15"/>
      <c r="R62" s="14"/>
      <c r="S62" s="14"/>
      <c r="T62" s="26"/>
      <c r="U62" s="31"/>
      <c r="V62" s="38"/>
    </row>
    <row r="63" spans="1:24" ht="15" x14ac:dyDescent="0.2">
      <c r="A63" s="36" t="s">
        <v>21</v>
      </c>
      <c r="B63" s="10"/>
      <c r="C63" s="10" t="s">
        <v>30</v>
      </c>
      <c r="D63" s="10" t="s">
        <v>22</v>
      </c>
      <c r="E63" s="10" t="s">
        <v>24</v>
      </c>
      <c r="F63" s="10" t="s">
        <v>20</v>
      </c>
      <c r="G63" s="10" t="s">
        <v>20</v>
      </c>
      <c r="H63" s="17" t="s">
        <v>23</v>
      </c>
      <c r="I63" s="42">
        <v>27687.694450999999</v>
      </c>
      <c r="J63" s="40">
        <v>0</v>
      </c>
      <c r="K63" s="41">
        <v>27687.694450999999</v>
      </c>
      <c r="L63" s="40">
        <v>27687.694450999999</v>
      </c>
      <c r="M63" s="40">
        <v>0</v>
      </c>
      <c r="N63" s="43">
        <v>27687.694450999999</v>
      </c>
      <c r="O63" s="42">
        <v>27213.401341000001</v>
      </c>
      <c r="P63" s="40">
        <v>0</v>
      </c>
      <c r="Q63" s="41">
        <v>27213.401341000001</v>
      </c>
      <c r="R63" s="40">
        <v>27213.401341000001</v>
      </c>
      <c r="S63" s="40">
        <v>0</v>
      </c>
      <c r="T63" s="43">
        <v>27213.401341000001</v>
      </c>
      <c r="U63" s="31">
        <f t="shared" ref="U63" si="7">+((K63/Q63)-1)*100</f>
        <v>1.7428659654000089</v>
      </c>
      <c r="V63" s="38">
        <f t="shared" ref="V63" si="8">+((N63/T63)-1)*100</f>
        <v>1.7428659654000089</v>
      </c>
    </row>
    <row r="64" spans="1:24" ht="15" x14ac:dyDescent="0.2">
      <c r="A64" s="36" t="s">
        <v>21</v>
      </c>
      <c r="B64" s="10"/>
      <c r="C64" s="10" t="s">
        <v>30</v>
      </c>
      <c r="D64" s="10" t="s">
        <v>181</v>
      </c>
      <c r="E64" s="10" t="s">
        <v>182</v>
      </c>
      <c r="F64" s="10" t="s">
        <v>57</v>
      </c>
      <c r="G64" s="10" t="s">
        <v>58</v>
      </c>
      <c r="H64" s="17" t="s">
        <v>183</v>
      </c>
      <c r="I64" s="42">
        <v>984.70151999999996</v>
      </c>
      <c r="J64" s="40">
        <v>0</v>
      </c>
      <c r="K64" s="41">
        <v>984.70151999999996</v>
      </c>
      <c r="L64" s="40">
        <v>984.70151999999996</v>
      </c>
      <c r="M64" s="40">
        <v>0</v>
      </c>
      <c r="N64" s="43">
        <v>984.70151999999996</v>
      </c>
      <c r="O64" s="42">
        <v>0</v>
      </c>
      <c r="P64" s="40">
        <v>0</v>
      </c>
      <c r="Q64" s="41">
        <v>0</v>
      </c>
      <c r="R64" s="40">
        <v>0</v>
      </c>
      <c r="S64" s="40">
        <v>0</v>
      </c>
      <c r="T64" s="43">
        <v>0</v>
      </c>
      <c r="U64" s="30" t="s">
        <v>17</v>
      </c>
      <c r="V64" s="37" t="s">
        <v>17</v>
      </c>
    </row>
    <row r="65" spans="1:22" ht="15.75" x14ac:dyDescent="0.2">
      <c r="A65" s="19"/>
      <c r="B65" s="8"/>
      <c r="C65" s="8"/>
      <c r="D65" s="8"/>
      <c r="E65" s="8"/>
      <c r="F65" s="8"/>
      <c r="G65" s="8"/>
      <c r="H65" s="16"/>
      <c r="I65" s="25"/>
      <c r="J65" s="14"/>
      <c r="K65" s="15"/>
      <c r="L65" s="14"/>
      <c r="M65" s="14"/>
      <c r="N65" s="26"/>
      <c r="O65" s="25"/>
      <c r="P65" s="14"/>
      <c r="Q65" s="15"/>
      <c r="R65" s="14"/>
      <c r="S65" s="14"/>
      <c r="T65" s="26"/>
      <c r="U65" s="31"/>
      <c r="V65" s="38"/>
    </row>
    <row r="66" spans="1:22" ht="21" thickBot="1" x14ac:dyDescent="0.35">
      <c r="A66" s="53" t="s">
        <v>18</v>
      </c>
      <c r="B66" s="54"/>
      <c r="C66" s="54"/>
      <c r="D66" s="54"/>
      <c r="E66" s="54"/>
      <c r="F66" s="54"/>
      <c r="G66" s="54"/>
      <c r="H66" s="55"/>
      <c r="I66" s="27">
        <f t="shared" ref="I66:T66" si="9">SUM(I63:I64)</f>
        <v>28672.395970999998</v>
      </c>
      <c r="J66" s="28">
        <f t="shared" si="9"/>
        <v>0</v>
      </c>
      <c r="K66" s="28">
        <f t="shared" si="9"/>
        <v>28672.395970999998</v>
      </c>
      <c r="L66" s="28">
        <f t="shared" si="9"/>
        <v>28672.395970999998</v>
      </c>
      <c r="M66" s="28">
        <f t="shared" si="9"/>
        <v>0</v>
      </c>
      <c r="N66" s="29">
        <f t="shared" si="9"/>
        <v>28672.395970999998</v>
      </c>
      <c r="O66" s="27">
        <f t="shared" si="9"/>
        <v>27213.401341000001</v>
      </c>
      <c r="P66" s="28">
        <f t="shared" si="9"/>
        <v>0</v>
      </c>
      <c r="Q66" s="28">
        <f t="shared" si="9"/>
        <v>27213.401341000001</v>
      </c>
      <c r="R66" s="28">
        <f t="shared" si="9"/>
        <v>27213.401341000001</v>
      </c>
      <c r="S66" s="28">
        <f t="shared" si="9"/>
        <v>0</v>
      </c>
      <c r="T66" s="29">
        <f t="shared" si="9"/>
        <v>27213.401341000001</v>
      </c>
      <c r="U66" s="50">
        <f>+((K66/Q66)-1)*100</f>
        <v>5.3613093479860652</v>
      </c>
      <c r="V66" s="51">
        <f>+((N66/T66)-1)*100</f>
        <v>5.3613093479860652</v>
      </c>
    </row>
    <row r="67" spans="1:22" ht="15" x14ac:dyDescent="0.2"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" x14ac:dyDescent="0.2">
      <c r="A68" s="44" t="s">
        <v>25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" x14ac:dyDescent="0.2">
      <c r="A69" s="44" t="s">
        <v>26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" x14ac:dyDescent="0.2">
      <c r="A70" s="44" t="s">
        <v>27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" x14ac:dyDescent="0.2">
      <c r="A71" s="44" t="s">
        <v>28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" x14ac:dyDescent="0.2">
      <c r="A72" s="44" t="s">
        <v>29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" x14ac:dyDescent="0.2">
      <c r="A73" s="6" t="s">
        <v>19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" x14ac:dyDescent="0.2">
      <c r="A74" s="7" t="s">
        <v>31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" x14ac:dyDescent="0.2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" x14ac:dyDescent="0.2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" x14ac:dyDescent="0.2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" x14ac:dyDescent="0.2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" x14ac:dyDescent="0.2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" x14ac:dyDescent="0.2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5" x14ac:dyDescent="0.2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5" x14ac:dyDescent="0.2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5" x14ac:dyDescent="0.2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5" x14ac:dyDescent="0.2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x14ac:dyDescent="0.2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9:22" x14ac:dyDescent="0.2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9:22" x14ac:dyDescent="0.2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9:22" x14ac:dyDescent="0.2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9:22" x14ac:dyDescent="0.2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9:22" x14ac:dyDescent="0.2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9:22" x14ac:dyDescent="0.2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x14ac:dyDescent="0.2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x14ac:dyDescent="0.2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x14ac:dyDescent="0.2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x14ac:dyDescent="0.2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x14ac:dyDescent="0.2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x14ac:dyDescent="0.2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x14ac:dyDescent="0.2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</sheetData>
  <sortState ref="A86:T87">
    <sortCondition descending="1" ref="N86:N87"/>
  </sortState>
  <mergeCells count="5">
    <mergeCell ref="A66:H66"/>
    <mergeCell ref="A1:F1"/>
    <mergeCell ref="I3:N3"/>
    <mergeCell ref="O3:T3"/>
    <mergeCell ref="A61:H61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2013-02-28T20:25:35Z</dcterms:modified>
</cp:coreProperties>
</file>