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9 " sheetId="1" r:id="rId1"/>
  </sheets>
  <calcPr calcId="145621"/>
</workbook>
</file>

<file path=xl/calcChain.xml><?xml version="1.0" encoding="utf-8"?>
<calcChain xmlns="http://schemas.openxmlformats.org/spreadsheetml/2006/main">
  <c r="V59" i="1" l="1"/>
  <c r="U59" i="1"/>
  <c r="V58" i="1"/>
  <c r="U58" i="1"/>
  <c r="V56" i="1"/>
  <c r="U56" i="1"/>
  <c r="V55" i="1"/>
  <c r="U55" i="1"/>
  <c r="V53" i="1"/>
  <c r="U53" i="1"/>
  <c r="V52" i="1"/>
  <c r="U52" i="1"/>
  <c r="V49" i="1"/>
  <c r="U49" i="1"/>
  <c r="V48" i="1"/>
  <c r="U48" i="1"/>
  <c r="V45" i="1"/>
  <c r="U45" i="1"/>
  <c r="V44" i="1"/>
  <c r="U44" i="1"/>
  <c r="V43" i="1"/>
  <c r="U43" i="1"/>
  <c r="V41" i="1"/>
  <c r="U41" i="1"/>
  <c r="V39" i="1"/>
  <c r="U39" i="1"/>
  <c r="V38" i="1"/>
  <c r="U38" i="1"/>
  <c r="V37" i="1"/>
  <c r="U37" i="1"/>
  <c r="V35" i="1"/>
  <c r="U35" i="1"/>
  <c r="V34" i="1"/>
  <c r="U34" i="1"/>
  <c r="V32" i="1"/>
  <c r="U32" i="1"/>
  <c r="V31" i="1"/>
  <c r="U31" i="1"/>
  <c r="V30" i="1"/>
  <c r="U30" i="1"/>
  <c r="V27" i="1"/>
  <c r="U27" i="1"/>
  <c r="V26" i="1"/>
  <c r="U26" i="1"/>
  <c r="V24" i="1"/>
  <c r="U24" i="1"/>
  <c r="V23" i="1"/>
  <c r="U23" i="1"/>
  <c r="V22" i="1"/>
  <c r="U22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2" i="1"/>
  <c r="U12" i="1"/>
  <c r="V11" i="1"/>
  <c r="U11" i="1"/>
  <c r="V9" i="1"/>
  <c r="U9" i="1"/>
  <c r="V8" i="1"/>
  <c r="U8" i="1"/>
  <c r="V7" i="1"/>
  <c r="U7" i="1"/>
  <c r="V6" i="1"/>
  <c r="U6" i="1"/>
  <c r="N61" i="1" l="1"/>
  <c r="M61" i="1"/>
  <c r="L61" i="1"/>
  <c r="K61" i="1"/>
  <c r="J61" i="1"/>
  <c r="I61" i="1"/>
  <c r="S61" i="1"/>
  <c r="R61" i="1"/>
  <c r="Q61" i="1"/>
  <c r="P61" i="1"/>
  <c r="O61" i="1"/>
  <c r="T61" i="1"/>
  <c r="V61" i="1" l="1"/>
  <c r="U61" i="1"/>
</calcChain>
</file>

<file path=xl/sharedStrings.xml><?xml version="1.0" encoding="utf-8"?>
<sst xmlns="http://schemas.openxmlformats.org/spreadsheetml/2006/main" count="495" uniqueCount="186">
  <si>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</si>
  <si>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</si>
  <si>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</si>
  <si>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</si>
  <si>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</si>
  <si>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</si>
  <si>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</si>
  <si>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</si>
  <si>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</si>
  <si>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</si>
  <si>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</si>
  <si>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</si>
  <si>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</si>
  <si>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</si>
  <si>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</si>
  <si>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</si>
  <si>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</si>
  <si>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</si>
  <si>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</si>
  <si>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</si>
  <si>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</si>
  <si>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</si>
  <si>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</si>
  <si>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</si>
  <si>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</si>
  <si>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</si>
  <si>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</si>
  <si>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</si>
  <si>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</si>
  <si>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</si>
  <si>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</si>
  <si>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</si>
  <si>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</si>
  <si>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RÉGIMEN GENERAL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</si>
  <si>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</si>
  <si>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</si>
  <si>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</si>
  <si>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</si>
  <si>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</si>
  <si>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</si>
  <si>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</si>
  <si>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</si>
  <si>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</si>
  <si>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</si>
  <si>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</si>
  <si>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</si>
  <si>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</si>
  <si>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</si>
  <si>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PASCO</t>
  </si>
  <si>
    <t>DANIEL ALCIDES CARRION</t>
  </si>
  <si>
    <t>YANAHUANCA</t>
  </si>
  <si>
    <t>RECUPERADA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</si>
  <si>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</si>
  <si>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</si>
  <si>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</si>
  <si>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</si>
  <si>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</si>
  <si>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</si>
  <si>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</si>
  <si>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</si>
  <si>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</si>
  <si>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</si>
  <si>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</si>
  <si>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</si>
  <si>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</si>
  <si>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</si>
  <si>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</si>
  <si>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</si>
  <si>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</si>
  <si>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</si>
  <si>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</si>
  <si>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</si>
  <si>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</si>
  <si>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</si>
  <si>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</si>
  <si>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</si>
  <si>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</si>
  <si>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</si>
  <si>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</si>
  <si>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</si>
  <si>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</si>
  <si>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</si>
  <si>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</si>
  <si>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</si>
  <si>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SAN VICENTE</t>
  </si>
  <si>
    <t>CHANCHAMAYO</t>
  </si>
  <si>
    <t>VITOC</t>
  </si>
  <si>
    <t>MINA CORICANCHA</t>
  </si>
  <si>
    <t>LIMA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</si>
  <si>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</si>
  <si>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</si>
  <si>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</si>
  <si>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</si>
  <si>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</si>
  <si>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</si>
  <si>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</si>
  <si>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</si>
  <si>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</si>
  <si>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</si>
  <si>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</si>
  <si>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</si>
  <si>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</si>
  <si>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</si>
  <si>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</si>
  <si>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</si>
  <si>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</si>
  <si>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</si>
  <si>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</si>
  <si>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</si>
  <si>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</si>
  <si>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</si>
  <si>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</si>
  <si>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</si>
  <si>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</si>
  <si>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</si>
  <si>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</si>
  <si>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</si>
  <si>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</si>
  <si>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</si>
  <si>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</si>
  <si>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</si>
  <si>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</si>
  <si>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</si>
  <si>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</si>
  <si>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</si>
  <si>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</si>
  <si>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</si>
  <si>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</si>
  <si>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</si>
  <si>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</si>
  <si>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</si>
  <si>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</si>
  <si>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MTZ S.A.C.</t>
  </si>
  <si>
    <t>SUCCHA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</si>
  <si>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</si>
  <si>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</si>
  <si>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</si>
  <si>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</si>
  <si>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</si>
  <si>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</si>
  <si>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</si>
  <si>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</si>
  <si>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</si>
  <si>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</si>
  <si>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</si>
  <si>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</si>
  <si>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</si>
  <si>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</si>
  <si>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</si>
  <si>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MILPO Nº1</t>
  </si>
  <si>
    <t>CHILPES</t>
  </si>
  <si>
    <t>JAUJA</t>
  </si>
  <si>
    <t>MONOBAMBA</t>
  </si>
  <si>
    <t>PALMAPATA</t>
  </si>
  <si>
    <t>SAN RAMON</t>
  </si>
  <si>
    <t>NYRSTAR ANCASH S.A.</t>
  </si>
  <si>
    <t>NYRSTAR CORICANCHA S.A.</t>
  </si>
  <si>
    <t>SOCIEDAD MINERA EL BROCAL S.A.A.</t>
  </si>
  <si>
    <t>COLQUIJIRCA Nº 2</t>
  </si>
  <si>
    <t>TINYAHUARCO</t>
  </si>
  <si>
    <t>HUACHIS</t>
  </si>
  <si>
    <t>COMPAÑIA MINERA SAN IGNACIO DE MOROCOCHA S.A.A.</t>
  </si>
  <si>
    <t>MINERA PARON S.A.C</t>
  </si>
  <si>
    <t>ANITA MLM</t>
  </si>
  <si>
    <t>ANTA</t>
  </si>
  <si>
    <t>MALLAY</t>
  </si>
  <si>
    <t>PAN AMERICAN SILVER HUARON S.A.</t>
  </si>
  <si>
    <t>LIXIViACIÓN</t>
  </si>
  <si>
    <t>ICM PACHAPAQUI S.A.C.</t>
  </si>
  <si>
    <t>ICM</t>
  </si>
  <si>
    <t>PERFOMIN S.A.C.</t>
  </si>
  <si>
    <t>CUENCA</t>
  </si>
  <si>
    <t>PACCHA</t>
  </si>
  <si>
    <t>COMPAÑIA MINERA QUIRUVILCA S.A.</t>
  </si>
  <si>
    <t>TOTAL - ENERO</t>
  </si>
  <si>
    <t>TOTAL ACUMULADO ENERO - ENERO</t>
  </si>
  <si>
    <t>TOTAL COMPARADO ACUMULADO - ENERO - ENERO</t>
  </si>
  <si>
    <t>Var. % 2012/2011 - ENERO</t>
  </si>
  <si>
    <t>Var. % 2012/2011 - ENERO - ENERO</t>
  </si>
  <si>
    <t>PRODUCCIÓN MINERA METÁLICA DE PLOMO (TMF) - 2013/2012</t>
  </si>
  <si>
    <t>UCHUCCHACUA</t>
  </si>
  <si>
    <t>UCHUCCHACUA  h)</t>
  </si>
  <si>
    <t>ANTICONA  a)</t>
  </si>
  <si>
    <t>CERRO LINDO  b)</t>
  </si>
  <si>
    <t>ACUMULACION RAURA  c)</t>
  </si>
  <si>
    <t>ACUMULACION ISCAYCRUZ 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</si>
</sst>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4" fontId="2" fillId="0" borderId="3" xfId="0" quotePrefix="1" applyNumberFormat="1" applyFont="1" applyBorder="1" applyAlignment="1">
      <alignment horizontal="right"/>
    </xf>
    <xf numFmtId="4" fontId="2" fillId="0" borderId="3" xfId="0" applyNumberFormat="1" applyFont="1" applyBorder="1"/>
    <xf numFmtId="3" fontId="2" fillId="0" borderId="3" xfId="0" applyNumberFormat="1" applyFont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quotePrefix="1" applyNumberFormat="1" applyFont="1" applyBorder="1" applyAlignment="1">
      <alignment horizontal="right"/>
    </xf>
    <xf numFmtId="4" fontId="2" fillId="0" borderId="5" xfId="0" applyNumberFormat="1" applyFont="1" applyBorder="1"/>
    <xf numFmtId="3" fontId="0" fillId="0" borderId="5" xfId="0" applyNumberFormat="1" applyBorder="1" applyAlignment="1"/>
    <xf numFmtId="0" fontId="0" fillId="0" borderId="4" xfId="0" applyBorder="1" applyAlignment="1"/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3" fillId="3" borderId="13" xfId="0" applyNumberFormat="1" applyFont="1" applyFill="1" applyBorder="1"/>
    <xf numFmtId="0" fontId="0" fillId="4" borderId="0" xfId="0" applyFill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5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68.85546875" style="1" customWidth="1"/>
    <col min="5" max="5" width="36.7109375" style="1" bestFit="1" customWidth="1"/>
    <col min="6" max="6" width="15.42578125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34" t="s">
        <v>179</v>
      </c>
    </row>
    <row r="2" spans="1:22" ht="13.5" thickBot="1" x14ac:dyDescent="0.25">
      <c r="A2" s="46"/>
    </row>
    <row r="3" spans="1:22" customFormat="1" ht="13.5" thickBot="1" x14ac:dyDescent="0.25">
      <c r="A3" s="36"/>
      <c r="I3" s="47">
        <v>2013</v>
      </c>
      <c r="J3" s="48"/>
      <c r="K3" s="48"/>
      <c r="L3" s="48"/>
      <c r="M3" s="48"/>
      <c r="N3" s="49"/>
      <c r="O3" s="47">
        <v>2012</v>
      </c>
      <c r="P3" s="48"/>
      <c r="Q3" s="48"/>
      <c r="R3" s="48"/>
      <c r="S3" s="48"/>
      <c r="T3" s="49"/>
      <c r="U3" s="4"/>
      <c r="V3" s="4"/>
    </row>
    <row r="4" spans="1:22" customFormat="1" ht="73.5" customHeight="1" x14ac:dyDescent="0.2">
      <c r="A4" s="38" t="s">
        <v>0</v>
      </c>
      <c r="B4" s="21" t="s">
        <v>1</v>
      </c>
      <c r="C4" s="21" t="s">
        <v>10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8" t="s">
        <v>11</v>
      </c>
      <c r="J4" s="21" t="s">
        <v>7</v>
      </c>
      <c r="K4" s="21" t="s">
        <v>174</v>
      </c>
      <c r="L4" s="21" t="s">
        <v>12</v>
      </c>
      <c r="M4" s="21" t="s">
        <v>8</v>
      </c>
      <c r="N4" s="39" t="s">
        <v>175</v>
      </c>
      <c r="O4" s="38" t="s">
        <v>13</v>
      </c>
      <c r="P4" s="21" t="s">
        <v>14</v>
      </c>
      <c r="Q4" s="21" t="s">
        <v>174</v>
      </c>
      <c r="R4" s="21" t="s">
        <v>15</v>
      </c>
      <c r="S4" s="21" t="s">
        <v>16</v>
      </c>
      <c r="T4" s="39" t="s">
        <v>176</v>
      </c>
      <c r="U4" s="40" t="s">
        <v>177</v>
      </c>
      <c r="V4" s="39" t="s">
        <v>178</v>
      </c>
    </row>
    <row r="5" spans="1:22" x14ac:dyDescent="0.2">
      <c r="A5" s="14"/>
      <c r="B5" s="8"/>
      <c r="C5" s="8"/>
      <c r="D5" s="8"/>
      <c r="E5" s="8"/>
      <c r="F5" s="8"/>
      <c r="G5" s="8"/>
      <c r="H5" s="12"/>
      <c r="I5" s="14"/>
      <c r="J5" s="8"/>
      <c r="K5" s="9"/>
      <c r="L5" s="8"/>
      <c r="M5" s="8"/>
      <c r="N5" s="15"/>
      <c r="O5" s="14"/>
      <c r="P5" s="8"/>
      <c r="Q5" s="9"/>
      <c r="R5" s="8"/>
      <c r="S5" s="8"/>
      <c r="T5" s="15"/>
      <c r="U5" s="13"/>
      <c r="V5" s="23"/>
    </row>
    <row r="6" spans="1:22" ht="15" x14ac:dyDescent="0.2">
      <c r="A6" s="27" t="s">
        <v>9</v>
      </c>
      <c r="B6" s="28" t="s">
        <v>25</v>
      </c>
      <c r="C6" s="28" t="s">
        <v>26</v>
      </c>
      <c r="D6" s="28" t="s">
        <v>27</v>
      </c>
      <c r="E6" s="28" t="s">
        <v>28</v>
      </c>
      <c r="F6" s="28" t="s">
        <v>29</v>
      </c>
      <c r="G6" s="28" t="s">
        <v>30</v>
      </c>
      <c r="H6" s="31" t="s">
        <v>31</v>
      </c>
      <c r="I6" s="32">
        <v>48.193964999999999</v>
      </c>
      <c r="J6" s="29">
        <v>6.5484609999999996</v>
      </c>
      <c r="K6" s="30">
        <v>54.742426000000002</v>
      </c>
      <c r="L6" s="29">
        <v>48.193964999999999</v>
      </c>
      <c r="M6" s="29">
        <v>6.5484609999999996</v>
      </c>
      <c r="N6" s="33">
        <v>54.742426000000002</v>
      </c>
      <c r="O6" s="32">
        <v>31.845800000000001</v>
      </c>
      <c r="P6" s="29">
        <v>3.4876079999999998</v>
      </c>
      <c r="Q6" s="30">
        <v>35.333407999999999</v>
      </c>
      <c r="R6" s="29">
        <v>31.845800000000001</v>
      </c>
      <c r="S6" s="29">
        <v>3.4876079999999998</v>
      </c>
      <c r="T6" s="33">
        <v>35.333407999999999</v>
      </c>
      <c r="U6" s="19">
        <f t="shared" ref="U6:U9" si="0">+((K6/Q6)-1)*100</f>
        <v>54.931066938122711</v>
      </c>
      <c r="V6" s="25">
        <f t="shared" ref="V6:V9" si="1">+((N6/T6)-1)*100</f>
        <v>54.931066938122711</v>
      </c>
    </row>
    <row r="7" spans="1:22" ht="15" x14ac:dyDescent="0.2">
      <c r="A7" s="27" t="s">
        <v>9</v>
      </c>
      <c r="B7" s="28" t="s">
        <v>25</v>
      </c>
      <c r="C7" s="28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31" t="s">
        <v>38</v>
      </c>
      <c r="I7" s="32">
        <v>24.179231999999999</v>
      </c>
      <c r="J7" s="29">
        <v>0</v>
      </c>
      <c r="K7" s="30">
        <v>24.179231999999999</v>
      </c>
      <c r="L7" s="29">
        <v>24.179231999999999</v>
      </c>
      <c r="M7" s="29">
        <v>0</v>
      </c>
      <c r="N7" s="33">
        <v>24.179231999999999</v>
      </c>
      <c r="O7" s="32">
        <v>61.402290999999998</v>
      </c>
      <c r="P7" s="29">
        <v>0</v>
      </c>
      <c r="Q7" s="30">
        <v>61.402290999999998</v>
      </c>
      <c r="R7" s="29">
        <v>61.402290999999998</v>
      </c>
      <c r="S7" s="29">
        <v>0</v>
      </c>
      <c r="T7" s="33">
        <v>61.402290999999998</v>
      </c>
      <c r="U7" s="19">
        <f t="shared" si="0"/>
        <v>-60.621612636570845</v>
      </c>
      <c r="V7" s="25">
        <f t="shared" si="1"/>
        <v>-60.621612636570845</v>
      </c>
    </row>
    <row r="8" spans="1:22" ht="15" x14ac:dyDescent="0.2">
      <c r="A8" s="27" t="s">
        <v>9</v>
      </c>
      <c r="B8" s="28" t="s">
        <v>25</v>
      </c>
      <c r="C8" s="28" t="s">
        <v>33</v>
      </c>
      <c r="D8" s="28" t="s">
        <v>39</v>
      </c>
      <c r="E8" s="37" t="s">
        <v>40</v>
      </c>
      <c r="F8" s="28" t="s">
        <v>41</v>
      </c>
      <c r="G8" s="28" t="s">
        <v>42</v>
      </c>
      <c r="H8" s="31" t="s">
        <v>43</v>
      </c>
      <c r="I8" s="32">
        <v>641.051829</v>
      </c>
      <c r="J8" s="29">
        <v>64.296102000000005</v>
      </c>
      <c r="K8" s="30">
        <v>705.34793000000002</v>
      </c>
      <c r="L8" s="29">
        <v>641.051829</v>
      </c>
      <c r="M8" s="29">
        <v>64.296102000000005</v>
      </c>
      <c r="N8" s="33">
        <v>705.34793000000002</v>
      </c>
      <c r="O8" s="32">
        <v>627.21658200000002</v>
      </c>
      <c r="P8" s="29">
        <v>45.255965000000003</v>
      </c>
      <c r="Q8" s="30">
        <v>672.47254699999996</v>
      </c>
      <c r="R8" s="29">
        <v>627.21658200000002</v>
      </c>
      <c r="S8" s="29">
        <v>45.255965000000003</v>
      </c>
      <c r="T8" s="33">
        <v>672.47254699999996</v>
      </c>
      <c r="U8" s="19">
        <f t="shared" si="0"/>
        <v>4.8887323574266395</v>
      </c>
      <c r="V8" s="25">
        <f t="shared" si="1"/>
        <v>4.8887323574266395</v>
      </c>
    </row>
    <row r="9" spans="1:22" ht="15" x14ac:dyDescent="0.2">
      <c r="A9" s="27" t="s">
        <v>9</v>
      </c>
      <c r="B9" s="28" t="s">
        <v>25</v>
      </c>
      <c r="C9" s="28" t="s">
        <v>33</v>
      </c>
      <c r="D9" s="28" t="s">
        <v>44</v>
      </c>
      <c r="E9" s="28" t="s">
        <v>180</v>
      </c>
      <c r="F9" s="28" t="s">
        <v>48</v>
      </c>
      <c r="G9" s="28" t="s">
        <v>49</v>
      </c>
      <c r="H9" s="31" t="s">
        <v>50</v>
      </c>
      <c r="I9" s="32">
        <v>0</v>
      </c>
      <c r="J9" s="29">
        <v>763.82774400000005</v>
      </c>
      <c r="K9" s="30">
        <v>763.82774400000005</v>
      </c>
      <c r="L9" s="29">
        <v>0</v>
      </c>
      <c r="M9" s="29">
        <v>763.82774400000005</v>
      </c>
      <c r="N9" s="33">
        <v>763.82774400000005</v>
      </c>
      <c r="O9" s="32">
        <v>0</v>
      </c>
      <c r="P9" s="29">
        <v>698.10376599999995</v>
      </c>
      <c r="Q9" s="30">
        <v>698.10376599999995</v>
      </c>
      <c r="R9" s="29">
        <v>0</v>
      </c>
      <c r="S9" s="29">
        <v>698.10376599999995</v>
      </c>
      <c r="T9" s="33">
        <v>698.10376599999995</v>
      </c>
      <c r="U9" s="19">
        <f t="shared" si="0"/>
        <v>9.4146430947630968</v>
      </c>
      <c r="V9" s="25">
        <f t="shared" si="1"/>
        <v>9.4146430947630968</v>
      </c>
    </row>
    <row r="10" spans="1:22" ht="15" x14ac:dyDescent="0.2">
      <c r="A10" s="27" t="s">
        <v>9</v>
      </c>
      <c r="B10" s="28" t="s">
        <v>25</v>
      </c>
      <c r="C10" s="28" t="s">
        <v>33</v>
      </c>
      <c r="D10" s="28" t="s">
        <v>44</v>
      </c>
      <c r="E10" s="28" t="s">
        <v>165</v>
      </c>
      <c r="F10" s="28" t="s">
        <v>88</v>
      </c>
      <c r="G10" s="28" t="s">
        <v>119</v>
      </c>
      <c r="H10" s="31" t="s">
        <v>119</v>
      </c>
      <c r="I10" s="32">
        <v>577.19422499999996</v>
      </c>
      <c r="J10" s="29">
        <v>34.018999999999998</v>
      </c>
      <c r="K10" s="30">
        <v>611.21322499999997</v>
      </c>
      <c r="L10" s="29">
        <v>577.19422499999996</v>
      </c>
      <c r="M10" s="29">
        <v>34.018999999999998</v>
      </c>
      <c r="N10" s="33">
        <v>611.21322499999997</v>
      </c>
      <c r="O10" s="32">
        <v>0</v>
      </c>
      <c r="P10" s="29">
        <v>0</v>
      </c>
      <c r="Q10" s="30">
        <v>0</v>
      </c>
      <c r="R10" s="29">
        <v>0</v>
      </c>
      <c r="S10" s="29">
        <v>0</v>
      </c>
      <c r="T10" s="33">
        <v>0</v>
      </c>
      <c r="U10" s="18" t="s">
        <v>18</v>
      </c>
      <c r="V10" s="24" t="s">
        <v>18</v>
      </c>
    </row>
    <row r="11" spans="1:22" ht="15" x14ac:dyDescent="0.2">
      <c r="A11" s="27" t="s">
        <v>9</v>
      </c>
      <c r="B11" s="28" t="s">
        <v>25</v>
      </c>
      <c r="C11" s="28" t="s">
        <v>33</v>
      </c>
      <c r="D11" s="28" t="s">
        <v>44</v>
      </c>
      <c r="E11" s="37" t="s">
        <v>51</v>
      </c>
      <c r="F11" s="28" t="s">
        <v>36</v>
      </c>
      <c r="G11" s="28" t="s">
        <v>46</v>
      </c>
      <c r="H11" s="31" t="s">
        <v>52</v>
      </c>
      <c r="I11" s="32">
        <v>306.03277600000001</v>
      </c>
      <c r="J11" s="29">
        <v>16.8368</v>
      </c>
      <c r="K11" s="30">
        <v>322.869576</v>
      </c>
      <c r="L11" s="29">
        <v>306.03277600000001</v>
      </c>
      <c r="M11" s="29">
        <v>16.8368</v>
      </c>
      <c r="N11" s="33">
        <v>322.869576</v>
      </c>
      <c r="O11" s="32">
        <v>235.98230699999999</v>
      </c>
      <c r="P11" s="29">
        <v>9.4704449999999998</v>
      </c>
      <c r="Q11" s="30">
        <v>245.452752</v>
      </c>
      <c r="R11" s="29">
        <v>235.98230699999999</v>
      </c>
      <c r="S11" s="29">
        <v>9.4704449999999998</v>
      </c>
      <c r="T11" s="33">
        <v>245.452752</v>
      </c>
      <c r="U11" s="19">
        <f t="shared" ref="U11:U14" si="2">+((K11/Q11)-1)*100</f>
        <v>31.540418010876479</v>
      </c>
      <c r="V11" s="25">
        <f t="shared" ref="V11:V14" si="3">+((N11/T11)-1)*100</f>
        <v>31.540418010876479</v>
      </c>
    </row>
    <row r="12" spans="1:22" ht="15" x14ac:dyDescent="0.2">
      <c r="A12" s="27" t="s">
        <v>9</v>
      </c>
      <c r="B12" s="28" t="s">
        <v>25</v>
      </c>
      <c r="C12" s="28" t="s">
        <v>33</v>
      </c>
      <c r="D12" s="28" t="s">
        <v>44</v>
      </c>
      <c r="E12" s="37" t="s">
        <v>45</v>
      </c>
      <c r="F12" s="28" t="s">
        <v>36</v>
      </c>
      <c r="G12" s="28" t="s">
        <v>46</v>
      </c>
      <c r="H12" s="31" t="s">
        <v>47</v>
      </c>
      <c r="I12" s="32">
        <v>171.64019099999999</v>
      </c>
      <c r="J12" s="29">
        <v>0</v>
      </c>
      <c r="K12" s="30">
        <v>171.64019099999999</v>
      </c>
      <c r="L12" s="29">
        <v>171.64019099999999</v>
      </c>
      <c r="M12" s="29">
        <v>0</v>
      </c>
      <c r="N12" s="33">
        <v>171.64019099999999</v>
      </c>
      <c r="O12" s="32">
        <v>172.511988</v>
      </c>
      <c r="P12" s="29">
        <v>0</v>
      </c>
      <c r="Q12" s="30">
        <v>172.511988</v>
      </c>
      <c r="R12" s="29">
        <v>172.511988</v>
      </c>
      <c r="S12" s="29">
        <v>0</v>
      </c>
      <c r="T12" s="33">
        <v>172.511988</v>
      </c>
      <c r="U12" s="19">
        <f t="shared" si="2"/>
        <v>-0.50535444528064799</v>
      </c>
      <c r="V12" s="25">
        <f t="shared" si="3"/>
        <v>-0.50535444528064799</v>
      </c>
    </row>
    <row r="13" spans="1:22" ht="15" x14ac:dyDescent="0.2">
      <c r="A13" s="27" t="s">
        <v>9</v>
      </c>
      <c r="B13" s="28" t="s">
        <v>167</v>
      </c>
      <c r="C13" s="28" t="s">
        <v>33</v>
      </c>
      <c r="D13" s="28" t="s">
        <v>44</v>
      </c>
      <c r="E13" s="28" t="s">
        <v>181</v>
      </c>
      <c r="F13" s="28" t="s">
        <v>48</v>
      </c>
      <c r="G13" s="28" t="s">
        <v>49</v>
      </c>
      <c r="H13" s="31" t="s">
        <v>50</v>
      </c>
      <c r="I13" s="32">
        <v>0</v>
      </c>
      <c r="J13" s="29">
        <v>38.692224000000003</v>
      </c>
      <c r="K13" s="30">
        <v>38.692224000000003</v>
      </c>
      <c r="L13" s="29">
        <v>0</v>
      </c>
      <c r="M13" s="29">
        <v>38.692224000000003</v>
      </c>
      <c r="N13" s="33">
        <v>38.692224000000003</v>
      </c>
      <c r="O13" s="32">
        <v>0</v>
      </c>
      <c r="P13" s="29">
        <v>0</v>
      </c>
      <c r="Q13" s="30">
        <v>0</v>
      </c>
      <c r="R13" s="29">
        <v>0</v>
      </c>
      <c r="S13" s="29">
        <v>0</v>
      </c>
      <c r="T13" s="33">
        <v>0</v>
      </c>
      <c r="U13" s="18" t="s">
        <v>18</v>
      </c>
      <c r="V13" s="24" t="s">
        <v>18</v>
      </c>
    </row>
    <row r="14" spans="1:22" ht="15" x14ac:dyDescent="0.2">
      <c r="A14" s="27" t="s">
        <v>9</v>
      </c>
      <c r="B14" s="28" t="s">
        <v>25</v>
      </c>
      <c r="C14" s="28" t="s">
        <v>33</v>
      </c>
      <c r="D14" s="28" t="s">
        <v>55</v>
      </c>
      <c r="E14" s="28" t="s">
        <v>56</v>
      </c>
      <c r="F14" s="28" t="s">
        <v>29</v>
      </c>
      <c r="G14" s="28" t="s">
        <v>57</v>
      </c>
      <c r="H14" s="31" t="s">
        <v>58</v>
      </c>
      <c r="I14" s="32">
        <v>169.059</v>
      </c>
      <c r="J14" s="29">
        <v>0</v>
      </c>
      <c r="K14" s="30">
        <v>169.059</v>
      </c>
      <c r="L14" s="29">
        <v>169.059</v>
      </c>
      <c r="M14" s="29">
        <v>0</v>
      </c>
      <c r="N14" s="33">
        <v>169.059</v>
      </c>
      <c r="O14" s="32">
        <v>215.6816</v>
      </c>
      <c r="P14" s="29">
        <v>0</v>
      </c>
      <c r="Q14" s="30">
        <v>215.6816</v>
      </c>
      <c r="R14" s="29">
        <v>215.6816</v>
      </c>
      <c r="S14" s="29">
        <v>0</v>
      </c>
      <c r="T14" s="33">
        <v>215.6816</v>
      </c>
      <c r="U14" s="19">
        <f t="shared" si="2"/>
        <v>-21.616401213640845</v>
      </c>
      <c r="V14" s="25">
        <f t="shared" si="3"/>
        <v>-21.616401213640845</v>
      </c>
    </row>
    <row r="15" spans="1:22" ht="15" x14ac:dyDescent="0.2">
      <c r="A15" s="27" t="s">
        <v>9</v>
      </c>
      <c r="B15" s="28" t="s">
        <v>25</v>
      </c>
      <c r="C15" s="28" t="s">
        <v>33</v>
      </c>
      <c r="D15" s="28" t="s">
        <v>59</v>
      </c>
      <c r="E15" s="28" t="s">
        <v>60</v>
      </c>
      <c r="F15" s="28" t="s">
        <v>61</v>
      </c>
      <c r="G15" s="28" t="s">
        <v>62</v>
      </c>
      <c r="H15" s="31" t="s">
        <v>63</v>
      </c>
      <c r="I15" s="32">
        <v>0</v>
      </c>
      <c r="J15" s="29">
        <v>77.782650000000004</v>
      </c>
      <c r="K15" s="30">
        <v>77.782650000000004</v>
      </c>
      <c r="L15" s="29">
        <v>0</v>
      </c>
      <c r="M15" s="29">
        <v>77.782650000000004</v>
      </c>
      <c r="N15" s="33">
        <v>77.782650000000004</v>
      </c>
      <c r="O15" s="32">
        <v>0</v>
      </c>
      <c r="P15" s="29">
        <v>112.9614</v>
      </c>
      <c r="Q15" s="30">
        <v>112.9614</v>
      </c>
      <c r="R15" s="29">
        <v>0</v>
      </c>
      <c r="S15" s="29">
        <v>112.9614</v>
      </c>
      <c r="T15" s="33">
        <v>112.9614</v>
      </c>
      <c r="U15" s="19">
        <f t="shared" ref="U15:U59" si="4">+((K15/Q15)-1)*100</f>
        <v>-31.142275148856157</v>
      </c>
      <c r="V15" s="25">
        <f t="shared" ref="V15:V59" si="5">+((N15/T15)-1)*100</f>
        <v>-31.142275148856157</v>
      </c>
    </row>
    <row r="16" spans="1:22" ht="15" x14ac:dyDescent="0.2">
      <c r="A16" s="27" t="s">
        <v>9</v>
      </c>
      <c r="B16" s="28" t="s">
        <v>25</v>
      </c>
      <c r="C16" s="28" t="s">
        <v>33</v>
      </c>
      <c r="D16" s="28" t="s">
        <v>64</v>
      </c>
      <c r="E16" s="28" t="s">
        <v>182</v>
      </c>
      <c r="F16" s="28" t="s">
        <v>53</v>
      </c>
      <c r="G16" s="28" t="s">
        <v>54</v>
      </c>
      <c r="H16" s="31" t="s">
        <v>54</v>
      </c>
      <c r="I16" s="32">
        <v>170.11261200000001</v>
      </c>
      <c r="J16" s="29">
        <v>38.619301</v>
      </c>
      <c r="K16" s="30">
        <v>208.73191299999999</v>
      </c>
      <c r="L16" s="29">
        <v>170.11261200000001</v>
      </c>
      <c r="M16" s="29">
        <v>38.619301</v>
      </c>
      <c r="N16" s="33">
        <v>208.73191299999999</v>
      </c>
      <c r="O16" s="32">
        <v>174.11770200000001</v>
      </c>
      <c r="P16" s="29">
        <v>32.585559000000003</v>
      </c>
      <c r="Q16" s="30">
        <v>206.703261</v>
      </c>
      <c r="R16" s="29">
        <v>174.11770200000001</v>
      </c>
      <c r="S16" s="29">
        <v>32.585559000000003</v>
      </c>
      <c r="T16" s="33">
        <v>206.703261</v>
      </c>
      <c r="U16" s="19">
        <f t="shared" si="4"/>
        <v>0.98143202491614012</v>
      </c>
      <c r="V16" s="25">
        <f t="shared" si="5"/>
        <v>0.98143202491614012</v>
      </c>
    </row>
    <row r="17" spans="1:22" ht="15" x14ac:dyDescent="0.2">
      <c r="A17" s="27" t="s">
        <v>9</v>
      </c>
      <c r="B17" s="28" t="s">
        <v>25</v>
      </c>
      <c r="C17" s="28" t="s">
        <v>33</v>
      </c>
      <c r="D17" s="28" t="s">
        <v>64</v>
      </c>
      <c r="E17" s="28" t="s">
        <v>65</v>
      </c>
      <c r="F17" s="28" t="s">
        <v>53</v>
      </c>
      <c r="G17" s="28" t="s">
        <v>54</v>
      </c>
      <c r="H17" s="31" t="s">
        <v>54</v>
      </c>
      <c r="I17" s="32">
        <v>104.42573400000001</v>
      </c>
      <c r="J17" s="29">
        <v>16.375080000000001</v>
      </c>
      <c r="K17" s="30">
        <v>120.800814</v>
      </c>
      <c r="L17" s="29">
        <v>104.42573400000001</v>
      </c>
      <c r="M17" s="29">
        <v>16.375080000000001</v>
      </c>
      <c r="N17" s="33">
        <v>120.800814</v>
      </c>
      <c r="O17" s="32">
        <v>55.310400000000001</v>
      </c>
      <c r="P17" s="29">
        <v>13.263510999999999</v>
      </c>
      <c r="Q17" s="30">
        <v>68.573910999999995</v>
      </c>
      <c r="R17" s="29">
        <v>55.310400000000001</v>
      </c>
      <c r="S17" s="29">
        <v>13.263510999999999</v>
      </c>
      <c r="T17" s="33">
        <v>68.573910999999995</v>
      </c>
      <c r="U17" s="19">
        <f t="shared" si="4"/>
        <v>76.161476337553523</v>
      </c>
      <c r="V17" s="25">
        <f t="shared" si="5"/>
        <v>76.161476337553523</v>
      </c>
    </row>
    <row r="18" spans="1:22" ht="15" x14ac:dyDescent="0.2">
      <c r="A18" s="27" t="s">
        <v>9</v>
      </c>
      <c r="B18" s="28" t="s">
        <v>25</v>
      </c>
      <c r="C18" s="28" t="s">
        <v>33</v>
      </c>
      <c r="D18" s="28" t="s">
        <v>64</v>
      </c>
      <c r="E18" s="28" t="s">
        <v>66</v>
      </c>
      <c r="F18" s="28" t="s">
        <v>53</v>
      </c>
      <c r="G18" s="28" t="s">
        <v>54</v>
      </c>
      <c r="H18" s="31" t="s">
        <v>66</v>
      </c>
      <c r="I18" s="32">
        <v>67.841279999999998</v>
      </c>
      <c r="J18" s="29">
        <v>26.996255999999999</v>
      </c>
      <c r="K18" s="30">
        <v>94.837536</v>
      </c>
      <c r="L18" s="29">
        <v>67.841279999999998</v>
      </c>
      <c r="M18" s="29">
        <v>26.996255999999999</v>
      </c>
      <c r="N18" s="33">
        <v>94.837536</v>
      </c>
      <c r="O18" s="32">
        <v>73.803146999999996</v>
      </c>
      <c r="P18" s="29">
        <v>26.040603999999998</v>
      </c>
      <c r="Q18" s="30">
        <v>99.843750999999997</v>
      </c>
      <c r="R18" s="29">
        <v>73.803146999999996</v>
      </c>
      <c r="S18" s="29">
        <v>26.040603999999998</v>
      </c>
      <c r="T18" s="33">
        <v>99.843750999999997</v>
      </c>
      <c r="U18" s="19">
        <f t="shared" si="4"/>
        <v>-5.0140494020502029</v>
      </c>
      <c r="V18" s="25">
        <f t="shared" si="5"/>
        <v>-5.0140494020502029</v>
      </c>
    </row>
    <row r="19" spans="1:22" ht="15" x14ac:dyDescent="0.2">
      <c r="A19" s="27" t="s">
        <v>9</v>
      </c>
      <c r="B19" s="28" t="s">
        <v>25</v>
      </c>
      <c r="C19" s="28" t="s">
        <v>33</v>
      </c>
      <c r="D19" s="28" t="s">
        <v>67</v>
      </c>
      <c r="E19" s="37" t="s">
        <v>68</v>
      </c>
      <c r="F19" s="28" t="s">
        <v>48</v>
      </c>
      <c r="G19" s="28" t="s">
        <v>48</v>
      </c>
      <c r="H19" s="31" t="s">
        <v>69</v>
      </c>
      <c r="I19" s="32">
        <v>802.29290000000003</v>
      </c>
      <c r="J19" s="29">
        <v>80.626104999999995</v>
      </c>
      <c r="K19" s="30">
        <v>882.91900499999997</v>
      </c>
      <c r="L19" s="29">
        <v>802.29290000000003</v>
      </c>
      <c r="M19" s="29">
        <v>80.626104999999995</v>
      </c>
      <c r="N19" s="33">
        <v>882.91900499999997</v>
      </c>
      <c r="O19" s="32">
        <v>746.35357999999997</v>
      </c>
      <c r="P19" s="29">
        <v>64.200254000000001</v>
      </c>
      <c r="Q19" s="30">
        <v>810.55383400000005</v>
      </c>
      <c r="R19" s="29">
        <v>746.35357999999997</v>
      </c>
      <c r="S19" s="29">
        <v>64.200254000000001</v>
      </c>
      <c r="T19" s="33">
        <v>810.55383400000005</v>
      </c>
      <c r="U19" s="19">
        <f t="shared" si="4"/>
        <v>8.9278673376801176</v>
      </c>
      <c r="V19" s="25">
        <f t="shared" si="5"/>
        <v>8.9278673376801176</v>
      </c>
    </row>
    <row r="20" spans="1:22" ht="15" x14ac:dyDescent="0.2">
      <c r="A20" s="27" t="s">
        <v>9</v>
      </c>
      <c r="B20" s="28" t="s">
        <v>25</v>
      </c>
      <c r="C20" s="28" t="s">
        <v>33</v>
      </c>
      <c r="D20" s="28" t="s">
        <v>70</v>
      </c>
      <c r="E20" s="28" t="s">
        <v>71</v>
      </c>
      <c r="F20" s="28" t="s">
        <v>88</v>
      </c>
      <c r="G20" s="28" t="s">
        <v>89</v>
      </c>
      <c r="H20" s="31" t="s">
        <v>121</v>
      </c>
      <c r="I20" s="32">
        <v>250.52122199999999</v>
      </c>
      <c r="J20" s="29">
        <v>0</v>
      </c>
      <c r="K20" s="30">
        <v>250.52122199999999</v>
      </c>
      <c r="L20" s="29">
        <v>250.52122199999999</v>
      </c>
      <c r="M20" s="29">
        <v>0</v>
      </c>
      <c r="N20" s="33">
        <v>250.52122199999999</v>
      </c>
      <c r="O20" s="32">
        <v>651.57138899999995</v>
      </c>
      <c r="P20" s="29">
        <v>0</v>
      </c>
      <c r="Q20" s="30">
        <v>651.57138899999995</v>
      </c>
      <c r="R20" s="29">
        <v>651.57138899999995</v>
      </c>
      <c r="S20" s="29">
        <v>0</v>
      </c>
      <c r="T20" s="33">
        <v>651.57138899999995</v>
      </c>
      <c r="U20" s="19">
        <f t="shared" si="4"/>
        <v>-61.551224281887549</v>
      </c>
      <c r="V20" s="25">
        <f t="shared" si="5"/>
        <v>-61.551224281887549</v>
      </c>
    </row>
    <row r="21" spans="1:22" ht="15" x14ac:dyDescent="0.2">
      <c r="A21" s="27" t="s">
        <v>9</v>
      </c>
      <c r="B21" s="28" t="s">
        <v>25</v>
      </c>
      <c r="C21" s="28" t="s">
        <v>33</v>
      </c>
      <c r="D21" s="28" t="s">
        <v>72</v>
      </c>
      <c r="E21" s="28" t="s">
        <v>73</v>
      </c>
      <c r="F21" s="28" t="s">
        <v>29</v>
      </c>
      <c r="G21" s="28" t="s">
        <v>74</v>
      </c>
      <c r="H21" s="31" t="s">
        <v>75</v>
      </c>
      <c r="I21" s="32">
        <v>0</v>
      </c>
      <c r="J21" s="29">
        <v>0</v>
      </c>
      <c r="K21" s="30">
        <v>0</v>
      </c>
      <c r="L21" s="29">
        <v>0</v>
      </c>
      <c r="M21" s="29">
        <v>0</v>
      </c>
      <c r="N21" s="33">
        <v>0</v>
      </c>
      <c r="O21" s="32">
        <v>139.30000000000001</v>
      </c>
      <c r="P21" s="29">
        <v>6.732272</v>
      </c>
      <c r="Q21" s="30">
        <v>146.03227200000001</v>
      </c>
      <c r="R21" s="29">
        <v>139.30000000000001</v>
      </c>
      <c r="S21" s="29">
        <v>6.732272</v>
      </c>
      <c r="T21" s="33">
        <v>146.03227200000001</v>
      </c>
      <c r="U21" s="18" t="s">
        <v>18</v>
      </c>
      <c r="V21" s="24" t="s">
        <v>18</v>
      </c>
    </row>
    <row r="22" spans="1:22" ht="15" x14ac:dyDescent="0.2">
      <c r="A22" s="27" t="s">
        <v>9</v>
      </c>
      <c r="B22" s="28" t="s">
        <v>25</v>
      </c>
      <c r="C22" s="28" t="s">
        <v>33</v>
      </c>
      <c r="D22" s="28" t="s">
        <v>76</v>
      </c>
      <c r="E22" s="28" t="s">
        <v>183</v>
      </c>
      <c r="F22" s="28" t="s">
        <v>77</v>
      </c>
      <c r="G22" s="28" t="s">
        <v>78</v>
      </c>
      <c r="H22" s="31" t="s">
        <v>79</v>
      </c>
      <c r="I22" s="32">
        <v>788.30700000000002</v>
      </c>
      <c r="J22" s="29">
        <v>190.65539999999999</v>
      </c>
      <c r="K22" s="30">
        <v>978.9624</v>
      </c>
      <c r="L22" s="29">
        <v>788.30700000000002</v>
      </c>
      <c r="M22" s="29">
        <v>190.65539999999999</v>
      </c>
      <c r="N22" s="33">
        <v>978.9624</v>
      </c>
      <c r="O22" s="32">
        <v>625.60680000000002</v>
      </c>
      <c r="P22" s="29">
        <v>140.5051</v>
      </c>
      <c r="Q22" s="30">
        <v>766.11189999999999</v>
      </c>
      <c r="R22" s="29">
        <v>625.60680000000002</v>
      </c>
      <c r="S22" s="29">
        <v>140.5051</v>
      </c>
      <c r="T22" s="33">
        <v>766.11189999999999</v>
      </c>
      <c r="U22" s="19">
        <f t="shared" si="4"/>
        <v>27.783212870078124</v>
      </c>
      <c r="V22" s="25">
        <f t="shared" si="5"/>
        <v>27.783212870078124</v>
      </c>
    </row>
    <row r="23" spans="1:22" ht="15" x14ac:dyDescent="0.2">
      <c r="A23" s="27" t="s">
        <v>9</v>
      </c>
      <c r="B23" s="28" t="s">
        <v>25</v>
      </c>
      <c r="C23" s="28" t="s">
        <v>33</v>
      </c>
      <c r="D23" s="28" t="s">
        <v>76</v>
      </c>
      <c r="E23" s="28" t="s">
        <v>149</v>
      </c>
      <c r="F23" s="28" t="s">
        <v>48</v>
      </c>
      <c r="G23" s="28" t="s">
        <v>48</v>
      </c>
      <c r="H23" s="31" t="s">
        <v>80</v>
      </c>
      <c r="I23" s="32">
        <v>784.12519999999995</v>
      </c>
      <c r="J23" s="29">
        <v>66.226500000000001</v>
      </c>
      <c r="K23" s="30">
        <v>850.35170000000005</v>
      </c>
      <c r="L23" s="29">
        <v>784.12519999999995</v>
      </c>
      <c r="M23" s="29">
        <v>66.226500000000001</v>
      </c>
      <c r="N23" s="33">
        <v>850.35170000000005</v>
      </c>
      <c r="O23" s="32">
        <v>432.1968</v>
      </c>
      <c r="P23" s="29">
        <v>76.408799999999999</v>
      </c>
      <c r="Q23" s="30">
        <v>508.60559999999998</v>
      </c>
      <c r="R23" s="29">
        <v>432.1968</v>
      </c>
      <c r="S23" s="29">
        <v>76.408799999999999</v>
      </c>
      <c r="T23" s="33">
        <v>508.60559999999998</v>
      </c>
      <c r="U23" s="19">
        <f t="shared" si="4"/>
        <v>67.192752104970936</v>
      </c>
      <c r="V23" s="25">
        <f t="shared" si="5"/>
        <v>67.192752104970936</v>
      </c>
    </row>
    <row r="24" spans="1:22" ht="15" x14ac:dyDescent="0.2">
      <c r="A24" s="27" t="s">
        <v>9</v>
      </c>
      <c r="B24" s="28" t="s">
        <v>25</v>
      </c>
      <c r="C24" s="28" t="s">
        <v>33</v>
      </c>
      <c r="D24" s="28" t="s">
        <v>173</v>
      </c>
      <c r="E24" s="28" t="s">
        <v>135</v>
      </c>
      <c r="F24" s="28" t="s">
        <v>136</v>
      </c>
      <c r="G24" s="28" t="s">
        <v>137</v>
      </c>
      <c r="H24" s="31" t="s">
        <v>135</v>
      </c>
      <c r="I24" s="32">
        <v>165.94897900000001</v>
      </c>
      <c r="J24" s="29">
        <v>45.819170999999997</v>
      </c>
      <c r="K24" s="30">
        <v>211.76814999999999</v>
      </c>
      <c r="L24" s="29">
        <v>165.94897900000001</v>
      </c>
      <c r="M24" s="29">
        <v>45.819170999999997</v>
      </c>
      <c r="N24" s="33">
        <v>211.76814999999999</v>
      </c>
      <c r="O24" s="32">
        <v>170.22232099999999</v>
      </c>
      <c r="P24" s="29">
        <v>19.170583000000001</v>
      </c>
      <c r="Q24" s="30">
        <v>189.39290399999999</v>
      </c>
      <c r="R24" s="29">
        <v>170.22232099999999</v>
      </c>
      <c r="S24" s="29">
        <v>19.170583000000001</v>
      </c>
      <c r="T24" s="33">
        <v>189.39290399999999</v>
      </c>
      <c r="U24" s="19">
        <f t="shared" si="4"/>
        <v>11.814194474783491</v>
      </c>
      <c r="V24" s="25">
        <f t="shared" si="5"/>
        <v>11.814194474783491</v>
      </c>
    </row>
    <row r="25" spans="1:22" ht="15" x14ac:dyDescent="0.2">
      <c r="A25" s="27" t="s">
        <v>9</v>
      </c>
      <c r="B25" s="28" t="s">
        <v>25</v>
      </c>
      <c r="C25" s="28" t="s">
        <v>33</v>
      </c>
      <c r="D25" s="28" t="s">
        <v>173</v>
      </c>
      <c r="E25" s="28" t="s">
        <v>134</v>
      </c>
      <c r="F25" s="28" t="s">
        <v>48</v>
      </c>
      <c r="G25" s="28" t="s">
        <v>48</v>
      </c>
      <c r="H25" s="31" t="s">
        <v>116</v>
      </c>
      <c r="I25" s="32">
        <v>0</v>
      </c>
      <c r="J25" s="29">
        <v>0</v>
      </c>
      <c r="K25" s="30">
        <v>0</v>
      </c>
      <c r="L25" s="29">
        <v>0</v>
      </c>
      <c r="M25" s="29">
        <v>0</v>
      </c>
      <c r="N25" s="33">
        <v>0</v>
      </c>
      <c r="O25" s="32">
        <v>486.58337999999998</v>
      </c>
      <c r="P25" s="29">
        <v>71.418475999999998</v>
      </c>
      <c r="Q25" s="30">
        <v>558.00185599999998</v>
      </c>
      <c r="R25" s="29">
        <v>486.58337999999998</v>
      </c>
      <c r="S25" s="29">
        <v>71.418475999999998</v>
      </c>
      <c r="T25" s="33">
        <v>558.00185599999998</v>
      </c>
      <c r="U25" s="18" t="s">
        <v>18</v>
      </c>
      <c r="V25" s="24" t="s">
        <v>18</v>
      </c>
    </row>
    <row r="26" spans="1:22" ht="15" x14ac:dyDescent="0.2">
      <c r="A26" s="27" t="s">
        <v>9</v>
      </c>
      <c r="B26" s="28" t="s">
        <v>25</v>
      </c>
      <c r="C26" s="28" t="s">
        <v>33</v>
      </c>
      <c r="D26" s="28" t="s">
        <v>81</v>
      </c>
      <c r="E26" s="28" t="s">
        <v>184</v>
      </c>
      <c r="F26" s="28" t="s">
        <v>32</v>
      </c>
      <c r="G26" s="28" t="s">
        <v>82</v>
      </c>
      <c r="H26" s="31" t="s">
        <v>83</v>
      </c>
      <c r="I26" s="32">
        <v>888.02248999999995</v>
      </c>
      <c r="J26" s="29">
        <v>40.074129999999997</v>
      </c>
      <c r="K26" s="30">
        <v>928.09662000000003</v>
      </c>
      <c r="L26" s="29">
        <v>888.02248999999995</v>
      </c>
      <c r="M26" s="29">
        <v>40.074129999999997</v>
      </c>
      <c r="N26" s="33">
        <v>928.09662000000003</v>
      </c>
      <c r="O26" s="32">
        <v>1096.6135400000001</v>
      </c>
      <c r="P26" s="29">
        <v>40.587769999999999</v>
      </c>
      <c r="Q26" s="30">
        <v>1137.2013099999999</v>
      </c>
      <c r="R26" s="29">
        <v>1096.6135400000001</v>
      </c>
      <c r="S26" s="29">
        <v>40.587769999999999</v>
      </c>
      <c r="T26" s="33">
        <v>1137.2013099999999</v>
      </c>
      <c r="U26" s="19">
        <f t="shared" si="4"/>
        <v>-18.387658206267798</v>
      </c>
      <c r="V26" s="25">
        <f t="shared" si="5"/>
        <v>-18.387658206267798</v>
      </c>
    </row>
    <row r="27" spans="1:22" ht="15" x14ac:dyDescent="0.2">
      <c r="A27" s="27" t="s">
        <v>9</v>
      </c>
      <c r="B27" s="28" t="s">
        <v>25</v>
      </c>
      <c r="C27" s="28" t="s">
        <v>33</v>
      </c>
      <c r="D27" s="28" t="s">
        <v>161</v>
      </c>
      <c r="E27" s="28" t="s">
        <v>84</v>
      </c>
      <c r="F27" s="28" t="s">
        <v>53</v>
      </c>
      <c r="G27" s="28" t="s">
        <v>85</v>
      </c>
      <c r="H27" s="31" t="s">
        <v>86</v>
      </c>
      <c r="I27" s="32">
        <v>110.33055</v>
      </c>
      <c r="J27" s="29">
        <v>20.850476</v>
      </c>
      <c r="K27" s="30">
        <v>131.181026</v>
      </c>
      <c r="L27" s="29">
        <v>110.33055</v>
      </c>
      <c r="M27" s="29">
        <v>20.850476</v>
      </c>
      <c r="N27" s="33">
        <v>131.181026</v>
      </c>
      <c r="O27" s="32">
        <v>63.922384000000001</v>
      </c>
      <c r="P27" s="29">
        <v>16.783871999999999</v>
      </c>
      <c r="Q27" s="30">
        <v>80.706255999999996</v>
      </c>
      <c r="R27" s="29">
        <v>63.922384000000001</v>
      </c>
      <c r="S27" s="29">
        <v>16.783871999999999</v>
      </c>
      <c r="T27" s="33">
        <v>80.706255999999996</v>
      </c>
      <c r="U27" s="19">
        <f t="shared" si="4"/>
        <v>62.541335085597339</v>
      </c>
      <c r="V27" s="25">
        <f t="shared" si="5"/>
        <v>62.541335085597339</v>
      </c>
    </row>
    <row r="28" spans="1:22" ht="15" x14ac:dyDescent="0.2">
      <c r="A28" s="27" t="s">
        <v>9</v>
      </c>
      <c r="B28" s="28" t="s">
        <v>25</v>
      </c>
      <c r="C28" s="28" t="s">
        <v>33</v>
      </c>
      <c r="D28" s="28" t="s">
        <v>161</v>
      </c>
      <c r="E28" s="28" t="s">
        <v>153</v>
      </c>
      <c r="F28" s="28" t="s">
        <v>53</v>
      </c>
      <c r="G28" s="28" t="s">
        <v>85</v>
      </c>
      <c r="H28" s="31" t="s">
        <v>154</v>
      </c>
      <c r="I28" s="32">
        <v>80.689949999999996</v>
      </c>
      <c r="J28" s="29">
        <v>14.49126</v>
      </c>
      <c r="K28" s="30">
        <v>95.181209999999993</v>
      </c>
      <c r="L28" s="29">
        <v>80.689949999999996</v>
      </c>
      <c r="M28" s="29">
        <v>14.49126</v>
      </c>
      <c r="N28" s="33">
        <v>95.181209999999993</v>
      </c>
      <c r="O28" s="32">
        <v>8.3937910000000002</v>
      </c>
      <c r="P28" s="29">
        <v>1.228512</v>
      </c>
      <c r="Q28" s="30">
        <v>9.6223030000000005</v>
      </c>
      <c r="R28" s="29">
        <v>8.3937910000000002</v>
      </c>
      <c r="S28" s="29">
        <v>1.228512</v>
      </c>
      <c r="T28" s="33">
        <v>9.6223030000000005</v>
      </c>
      <c r="U28" s="18" t="s">
        <v>18</v>
      </c>
      <c r="V28" s="24" t="s">
        <v>18</v>
      </c>
    </row>
    <row r="29" spans="1:22" ht="15" x14ac:dyDescent="0.2">
      <c r="A29" s="27" t="s">
        <v>9</v>
      </c>
      <c r="B29" s="28" t="s">
        <v>25</v>
      </c>
      <c r="C29" s="28" t="s">
        <v>33</v>
      </c>
      <c r="D29" s="28" t="s">
        <v>161</v>
      </c>
      <c r="E29" s="37" t="s">
        <v>150</v>
      </c>
      <c r="F29" s="28" t="s">
        <v>53</v>
      </c>
      <c r="G29" s="28" t="s">
        <v>151</v>
      </c>
      <c r="H29" s="31" t="s">
        <v>152</v>
      </c>
      <c r="I29" s="32">
        <v>0</v>
      </c>
      <c r="J29" s="29">
        <v>0</v>
      </c>
      <c r="K29" s="30">
        <v>0</v>
      </c>
      <c r="L29" s="29">
        <v>0</v>
      </c>
      <c r="M29" s="29">
        <v>0</v>
      </c>
      <c r="N29" s="33">
        <v>0</v>
      </c>
      <c r="O29" s="32">
        <v>1.6480699999999999</v>
      </c>
      <c r="P29" s="29">
        <v>2.3994239999999998</v>
      </c>
      <c r="Q29" s="30">
        <v>4.0474940000000004</v>
      </c>
      <c r="R29" s="29">
        <v>1.6480699999999999</v>
      </c>
      <c r="S29" s="29">
        <v>2.3994239999999998</v>
      </c>
      <c r="T29" s="33">
        <v>4.0474940000000004</v>
      </c>
      <c r="U29" s="18" t="s">
        <v>18</v>
      </c>
      <c r="V29" s="24" t="s">
        <v>18</v>
      </c>
    </row>
    <row r="30" spans="1:22" ht="15" x14ac:dyDescent="0.2">
      <c r="A30" s="27" t="s">
        <v>9</v>
      </c>
      <c r="B30" s="28" t="s">
        <v>25</v>
      </c>
      <c r="C30" s="28" t="s">
        <v>33</v>
      </c>
      <c r="D30" s="28" t="s">
        <v>91</v>
      </c>
      <c r="E30" s="37" t="s">
        <v>92</v>
      </c>
      <c r="F30" s="28" t="s">
        <v>88</v>
      </c>
      <c r="G30" s="28" t="s">
        <v>93</v>
      </c>
      <c r="H30" s="31" t="s">
        <v>94</v>
      </c>
      <c r="I30" s="32">
        <v>208.43591599999999</v>
      </c>
      <c r="J30" s="29">
        <v>12.223520000000001</v>
      </c>
      <c r="K30" s="30">
        <v>220.659436</v>
      </c>
      <c r="L30" s="29">
        <v>208.43591599999999</v>
      </c>
      <c r="M30" s="29">
        <v>12.223520000000001</v>
      </c>
      <c r="N30" s="33">
        <v>220.659436</v>
      </c>
      <c r="O30" s="32">
        <v>165.33633</v>
      </c>
      <c r="P30" s="29">
        <v>11.14668</v>
      </c>
      <c r="Q30" s="30">
        <v>176.48301000000001</v>
      </c>
      <c r="R30" s="29">
        <v>165.33633</v>
      </c>
      <c r="S30" s="29">
        <v>11.14668</v>
      </c>
      <c r="T30" s="33">
        <v>176.48301000000001</v>
      </c>
      <c r="U30" s="19">
        <f t="shared" si="4"/>
        <v>25.031546096136957</v>
      </c>
      <c r="V30" s="25">
        <f t="shared" si="5"/>
        <v>25.031546096136957</v>
      </c>
    </row>
    <row r="31" spans="1:22" ht="15" x14ac:dyDescent="0.2">
      <c r="A31" s="27" t="s">
        <v>9</v>
      </c>
      <c r="B31" s="28" t="s">
        <v>25</v>
      </c>
      <c r="C31" s="28" t="s">
        <v>33</v>
      </c>
      <c r="D31" s="28" t="s">
        <v>95</v>
      </c>
      <c r="E31" s="28" t="s">
        <v>101</v>
      </c>
      <c r="F31" s="28" t="s">
        <v>29</v>
      </c>
      <c r="G31" s="28" t="s">
        <v>97</v>
      </c>
      <c r="H31" s="31" t="s">
        <v>100</v>
      </c>
      <c r="I31" s="32">
        <v>479.02800000000002</v>
      </c>
      <c r="J31" s="29">
        <v>78.987799999999993</v>
      </c>
      <c r="K31" s="30">
        <v>558.01580000000001</v>
      </c>
      <c r="L31" s="29">
        <v>479.02800000000002</v>
      </c>
      <c r="M31" s="29">
        <v>78.987799999999993</v>
      </c>
      <c r="N31" s="33">
        <v>558.01580000000001</v>
      </c>
      <c r="O31" s="32">
        <v>605.01</v>
      </c>
      <c r="P31" s="29">
        <v>83.644999999999996</v>
      </c>
      <c r="Q31" s="30">
        <v>688.65499999999997</v>
      </c>
      <c r="R31" s="29">
        <v>605.01</v>
      </c>
      <c r="S31" s="29">
        <v>83.644999999999996</v>
      </c>
      <c r="T31" s="33">
        <v>688.65499999999997</v>
      </c>
      <c r="U31" s="19">
        <f t="shared" si="4"/>
        <v>-18.970195526061662</v>
      </c>
      <c r="V31" s="25">
        <f t="shared" si="5"/>
        <v>-18.970195526061662</v>
      </c>
    </row>
    <row r="32" spans="1:22" ht="15" x14ac:dyDescent="0.2">
      <c r="A32" s="27" t="s">
        <v>9</v>
      </c>
      <c r="B32" s="28" t="s">
        <v>25</v>
      </c>
      <c r="C32" s="28" t="s">
        <v>33</v>
      </c>
      <c r="D32" s="28" t="s">
        <v>95</v>
      </c>
      <c r="E32" s="28" t="s">
        <v>96</v>
      </c>
      <c r="F32" s="28" t="s">
        <v>29</v>
      </c>
      <c r="G32" s="28" t="s">
        <v>97</v>
      </c>
      <c r="H32" s="31" t="s">
        <v>98</v>
      </c>
      <c r="I32" s="32">
        <v>133.55099999999999</v>
      </c>
      <c r="J32" s="29">
        <v>53.479599999999998</v>
      </c>
      <c r="K32" s="30">
        <v>187.03059999999999</v>
      </c>
      <c r="L32" s="29">
        <v>133.55099999999999</v>
      </c>
      <c r="M32" s="29">
        <v>53.479599999999998</v>
      </c>
      <c r="N32" s="33">
        <v>187.03059999999999</v>
      </c>
      <c r="O32" s="32">
        <v>122.206</v>
      </c>
      <c r="P32" s="29">
        <v>39.484999999999999</v>
      </c>
      <c r="Q32" s="30">
        <v>161.691</v>
      </c>
      <c r="R32" s="29">
        <v>122.206</v>
      </c>
      <c r="S32" s="29">
        <v>39.484999999999999</v>
      </c>
      <c r="T32" s="33">
        <v>161.691</v>
      </c>
      <c r="U32" s="19">
        <f t="shared" si="4"/>
        <v>15.671620560204325</v>
      </c>
      <c r="V32" s="25">
        <f t="shared" si="5"/>
        <v>15.671620560204325</v>
      </c>
    </row>
    <row r="33" spans="1:22" ht="15" x14ac:dyDescent="0.2">
      <c r="A33" s="27" t="s">
        <v>9</v>
      </c>
      <c r="B33" s="28" t="s">
        <v>25</v>
      </c>
      <c r="C33" s="28" t="s">
        <v>33</v>
      </c>
      <c r="D33" s="28" t="s">
        <v>95</v>
      </c>
      <c r="E33" s="28" t="s">
        <v>99</v>
      </c>
      <c r="F33" s="28" t="s">
        <v>29</v>
      </c>
      <c r="G33" s="28" t="s">
        <v>97</v>
      </c>
      <c r="H33" s="31" t="s">
        <v>100</v>
      </c>
      <c r="I33" s="32">
        <v>136.059</v>
      </c>
      <c r="J33" s="29">
        <v>22.498899999999999</v>
      </c>
      <c r="K33" s="30">
        <v>158.55789999999999</v>
      </c>
      <c r="L33" s="29">
        <v>136.059</v>
      </c>
      <c r="M33" s="29">
        <v>22.498899999999999</v>
      </c>
      <c r="N33" s="33">
        <v>158.55789999999999</v>
      </c>
      <c r="O33" s="32">
        <v>39.130000000000003</v>
      </c>
      <c r="P33" s="29">
        <v>5.4020000000000001</v>
      </c>
      <c r="Q33" s="30">
        <v>44.531999999999996</v>
      </c>
      <c r="R33" s="29">
        <v>39.130000000000003</v>
      </c>
      <c r="S33" s="29">
        <v>5.4020000000000001</v>
      </c>
      <c r="T33" s="33">
        <v>44.531999999999996</v>
      </c>
      <c r="U33" s="18" t="s">
        <v>18</v>
      </c>
      <c r="V33" s="24" t="s">
        <v>18</v>
      </c>
    </row>
    <row r="34" spans="1:22" ht="15" x14ac:dyDescent="0.2">
      <c r="A34" s="27" t="s">
        <v>9</v>
      </c>
      <c r="B34" s="28" t="s">
        <v>25</v>
      </c>
      <c r="C34" s="28" t="s">
        <v>33</v>
      </c>
      <c r="D34" s="28" t="s">
        <v>102</v>
      </c>
      <c r="E34" s="28" t="s">
        <v>103</v>
      </c>
      <c r="F34" s="28" t="s">
        <v>104</v>
      </c>
      <c r="G34" s="28" t="s">
        <v>105</v>
      </c>
      <c r="H34" s="31" t="s">
        <v>106</v>
      </c>
      <c r="I34" s="32">
        <v>129.3732</v>
      </c>
      <c r="J34" s="29">
        <v>10.172700000000001</v>
      </c>
      <c r="K34" s="30">
        <v>139.54589999999999</v>
      </c>
      <c r="L34" s="29">
        <v>129.3732</v>
      </c>
      <c r="M34" s="29">
        <v>10.172700000000001</v>
      </c>
      <c r="N34" s="33">
        <v>139.54589999999999</v>
      </c>
      <c r="O34" s="32">
        <v>176.147829</v>
      </c>
      <c r="P34" s="29">
        <v>14.532337</v>
      </c>
      <c r="Q34" s="30">
        <v>190.68016600000001</v>
      </c>
      <c r="R34" s="29">
        <v>176.147829</v>
      </c>
      <c r="S34" s="29">
        <v>14.532337</v>
      </c>
      <c r="T34" s="33">
        <v>190.68016600000001</v>
      </c>
      <c r="U34" s="19">
        <f t="shared" si="4"/>
        <v>-26.816772332786844</v>
      </c>
      <c r="V34" s="25">
        <f t="shared" si="5"/>
        <v>-26.816772332786844</v>
      </c>
    </row>
    <row r="35" spans="1:22" ht="15" x14ac:dyDescent="0.2">
      <c r="A35" s="27" t="s">
        <v>9</v>
      </c>
      <c r="B35" s="28" t="s">
        <v>25</v>
      </c>
      <c r="C35" s="28" t="s">
        <v>33</v>
      </c>
      <c r="D35" s="28" t="s">
        <v>107</v>
      </c>
      <c r="E35" s="28" t="s">
        <v>108</v>
      </c>
      <c r="F35" s="28" t="s">
        <v>36</v>
      </c>
      <c r="G35" s="28" t="s">
        <v>37</v>
      </c>
      <c r="H35" s="31" t="s">
        <v>37</v>
      </c>
      <c r="I35" s="32">
        <v>65.698710000000005</v>
      </c>
      <c r="J35" s="29">
        <v>0</v>
      </c>
      <c r="K35" s="30">
        <v>65.698710000000005</v>
      </c>
      <c r="L35" s="29">
        <v>65.698710000000005</v>
      </c>
      <c r="M35" s="29">
        <v>0</v>
      </c>
      <c r="N35" s="33">
        <v>65.698710000000005</v>
      </c>
      <c r="O35" s="32">
        <v>99.698662999999996</v>
      </c>
      <c r="P35" s="29">
        <v>0</v>
      </c>
      <c r="Q35" s="30">
        <v>99.698662999999996</v>
      </c>
      <c r="R35" s="29">
        <v>99.698662999999996</v>
      </c>
      <c r="S35" s="29">
        <v>0</v>
      </c>
      <c r="T35" s="33">
        <v>99.698662999999996</v>
      </c>
      <c r="U35" s="19">
        <f t="shared" si="4"/>
        <v>-34.102717104641613</v>
      </c>
      <c r="V35" s="25">
        <f t="shared" si="5"/>
        <v>-34.102717104641613</v>
      </c>
    </row>
    <row r="36" spans="1:22" ht="15" x14ac:dyDescent="0.2">
      <c r="A36" s="27" t="s">
        <v>9</v>
      </c>
      <c r="B36" s="28" t="s">
        <v>25</v>
      </c>
      <c r="C36" s="28" t="s">
        <v>26</v>
      </c>
      <c r="D36" s="28" t="s">
        <v>109</v>
      </c>
      <c r="E36" s="28" t="s">
        <v>110</v>
      </c>
      <c r="F36" s="28" t="s">
        <v>29</v>
      </c>
      <c r="G36" s="28" t="s">
        <v>74</v>
      </c>
      <c r="H36" s="31" t="s">
        <v>111</v>
      </c>
      <c r="I36" s="32">
        <v>288.15112199999999</v>
      </c>
      <c r="J36" s="29">
        <v>9.3103219999999993</v>
      </c>
      <c r="K36" s="30">
        <v>297.46144399999997</v>
      </c>
      <c r="L36" s="29">
        <v>288.15112199999999</v>
      </c>
      <c r="M36" s="29">
        <v>9.3103219999999993</v>
      </c>
      <c r="N36" s="33">
        <v>297.46144399999997</v>
      </c>
      <c r="O36" s="32">
        <v>107.588821</v>
      </c>
      <c r="P36" s="29">
        <v>2.75081</v>
      </c>
      <c r="Q36" s="30">
        <v>110.33963</v>
      </c>
      <c r="R36" s="29">
        <v>107.588821</v>
      </c>
      <c r="S36" s="29">
        <v>2.75081</v>
      </c>
      <c r="T36" s="33">
        <v>110.33963</v>
      </c>
      <c r="U36" s="18" t="s">
        <v>18</v>
      </c>
      <c r="V36" s="24" t="s">
        <v>18</v>
      </c>
    </row>
    <row r="37" spans="1:22" ht="15" x14ac:dyDescent="0.2">
      <c r="A37" s="27" t="s">
        <v>9</v>
      </c>
      <c r="B37" s="28" t="s">
        <v>25</v>
      </c>
      <c r="C37" s="28" t="s">
        <v>33</v>
      </c>
      <c r="D37" s="28" t="s">
        <v>112</v>
      </c>
      <c r="E37" s="28" t="s">
        <v>113</v>
      </c>
      <c r="F37" s="28" t="s">
        <v>48</v>
      </c>
      <c r="G37" s="28" t="s">
        <v>48</v>
      </c>
      <c r="H37" s="31" t="s">
        <v>114</v>
      </c>
      <c r="I37" s="32">
        <v>597.50362500000006</v>
      </c>
      <c r="J37" s="29">
        <v>50.402484000000001</v>
      </c>
      <c r="K37" s="30">
        <v>647.90610900000001</v>
      </c>
      <c r="L37" s="29">
        <v>597.50362500000006</v>
      </c>
      <c r="M37" s="29">
        <v>50.402484000000001</v>
      </c>
      <c r="N37" s="33">
        <v>647.90610900000001</v>
      </c>
      <c r="O37" s="32">
        <v>1590.960781</v>
      </c>
      <c r="P37" s="29">
        <v>293.43553500000002</v>
      </c>
      <c r="Q37" s="30">
        <v>1884.3963160000001</v>
      </c>
      <c r="R37" s="29">
        <v>1590.960781</v>
      </c>
      <c r="S37" s="29">
        <v>293.43553500000002</v>
      </c>
      <c r="T37" s="33">
        <v>1884.3963160000001</v>
      </c>
      <c r="U37" s="19">
        <f t="shared" si="4"/>
        <v>-65.617311841528775</v>
      </c>
      <c r="V37" s="25">
        <f t="shared" si="5"/>
        <v>-65.617311841528775</v>
      </c>
    </row>
    <row r="38" spans="1:22" ht="15" x14ac:dyDescent="0.2">
      <c r="A38" s="27" t="s">
        <v>9</v>
      </c>
      <c r="B38" s="28" t="s">
        <v>25</v>
      </c>
      <c r="C38" s="28" t="s">
        <v>33</v>
      </c>
      <c r="D38" s="28" t="s">
        <v>115</v>
      </c>
      <c r="E38" s="28" t="s">
        <v>117</v>
      </c>
      <c r="F38" s="28" t="s">
        <v>48</v>
      </c>
      <c r="G38" s="28" t="s">
        <v>48</v>
      </c>
      <c r="H38" s="31" t="s">
        <v>116</v>
      </c>
      <c r="I38" s="32">
        <v>1906.9208180000001</v>
      </c>
      <c r="J38" s="29">
        <v>108.705023</v>
      </c>
      <c r="K38" s="30">
        <v>2015.625841</v>
      </c>
      <c r="L38" s="29">
        <v>1906.9208180000001</v>
      </c>
      <c r="M38" s="29">
        <v>108.705023</v>
      </c>
      <c r="N38" s="33">
        <v>2015.625841</v>
      </c>
      <c r="O38" s="32">
        <v>1389.3803780000001</v>
      </c>
      <c r="P38" s="29">
        <v>118.21288699999999</v>
      </c>
      <c r="Q38" s="30">
        <v>1507.593265</v>
      </c>
      <c r="R38" s="29">
        <v>1389.3803780000001</v>
      </c>
      <c r="S38" s="29">
        <v>118.21288699999999</v>
      </c>
      <c r="T38" s="33">
        <v>1507.593265</v>
      </c>
      <c r="U38" s="19">
        <f t="shared" si="4"/>
        <v>33.698251895546917</v>
      </c>
      <c r="V38" s="25">
        <f t="shared" si="5"/>
        <v>33.698251895546917</v>
      </c>
    </row>
    <row r="39" spans="1:22" ht="15" x14ac:dyDescent="0.2">
      <c r="A39" s="27" t="s">
        <v>9</v>
      </c>
      <c r="B39" s="28" t="s">
        <v>25</v>
      </c>
      <c r="C39" s="28" t="s">
        <v>33</v>
      </c>
      <c r="D39" s="28" t="s">
        <v>118</v>
      </c>
      <c r="E39" s="28" t="s">
        <v>120</v>
      </c>
      <c r="F39" s="28" t="s">
        <v>88</v>
      </c>
      <c r="G39" s="28" t="s">
        <v>89</v>
      </c>
      <c r="H39" s="31" t="s">
        <v>121</v>
      </c>
      <c r="I39" s="32">
        <v>0</v>
      </c>
      <c r="J39" s="29">
        <v>780.42160000000001</v>
      </c>
      <c r="K39" s="30">
        <v>780.42160000000001</v>
      </c>
      <c r="L39" s="29">
        <v>0</v>
      </c>
      <c r="M39" s="29">
        <v>780.42160000000001</v>
      </c>
      <c r="N39" s="33">
        <v>780.42160000000001</v>
      </c>
      <c r="O39" s="32">
        <v>800.12099999999998</v>
      </c>
      <c r="P39" s="29">
        <v>44.269199999999998</v>
      </c>
      <c r="Q39" s="30">
        <v>844.39020000000005</v>
      </c>
      <c r="R39" s="29">
        <v>800.12099999999998</v>
      </c>
      <c r="S39" s="29">
        <v>44.269199999999998</v>
      </c>
      <c r="T39" s="33">
        <v>844.39020000000005</v>
      </c>
      <c r="U39" s="19">
        <f t="shared" si="4"/>
        <v>-7.5757155874144448</v>
      </c>
      <c r="V39" s="25">
        <f t="shared" si="5"/>
        <v>-7.5757155874144448</v>
      </c>
    </row>
    <row r="40" spans="1:22" ht="15" x14ac:dyDescent="0.2">
      <c r="A40" s="27" t="s">
        <v>9</v>
      </c>
      <c r="B40" s="28" t="s">
        <v>25</v>
      </c>
      <c r="C40" s="28" t="s">
        <v>33</v>
      </c>
      <c r="D40" s="28" t="s">
        <v>118</v>
      </c>
      <c r="E40" s="37" t="s">
        <v>185</v>
      </c>
      <c r="F40" s="28" t="s">
        <v>88</v>
      </c>
      <c r="G40" s="28" t="s">
        <v>119</v>
      </c>
      <c r="H40" s="31" t="s">
        <v>119</v>
      </c>
      <c r="I40" s="32">
        <v>224.2944</v>
      </c>
      <c r="J40" s="29">
        <v>94.424300000000002</v>
      </c>
      <c r="K40" s="30">
        <v>318.71870000000001</v>
      </c>
      <c r="L40" s="29">
        <v>224.2944</v>
      </c>
      <c r="M40" s="29">
        <v>94.424300000000002</v>
      </c>
      <c r="N40" s="33">
        <v>318.71870000000001</v>
      </c>
      <c r="O40" s="32">
        <v>52.400599999999997</v>
      </c>
      <c r="P40" s="29">
        <v>17.327999999999999</v>
      </c>
      <c r="Q40" s="30">
        <v>69.7286</v>
      </c>
      <c r="R40" s="29">
        <v>52.400599999999997</v>
      </c>
      <c r="S40" s="29">
        <v>17.327999999999999</v>
      </c>
      <c r="T40" s="33">
        <v>69.7286</v>
      </c>
      <c r="U40" s="18" t="s">
        <v>18</v>
      </c>
      <c r="V40" s="24" t="s">
        <v>18</v>
      </c>
    </row>
    <row r="41" spans="1:22" ht="15" x14ac:dyDescent="0.2">
      <c r="A41" s="27" t="s">
        <v>9</v>
      </c>
      <c r="B41" s="28" t="s">
        <v>25</v>
      </c>
      <c r="C41" s="28" t="s">
        <v>33</v>
      </c>
      <c r="D41" s="28" t="s">
        <v>118</v>
      </c>
      <c r="E41" s="28" t="s">
        <v>122</v>
      </c>
      <c r="F41" s="28" t="s">
        <v>88</v>
      </c>
      <c r="G41" s="28" t="s">
        <v>89</v>
      </c>
      <c r="H41" s="31" t="s">
        <v>121</v>
      </c>
      <c r="I41" s="32">
        <v>0</v>
      </c>
      <c r="J41" s="29">
        <v>38.039000000000001</v>
      </c>
      <c r="K41" s="30">
        <v>38.039000000000001</v>
      </c>
      <c r="L41" s="29">
        <v>0</v>
      </c>
      <c r="M41" s="29">
        <v>38.039000000000001</v>
      </c>
      <c r="N41" s="33">
        <v>38.039000000000001</v>
      </c>
      <c r="O41" s="32">
        <v>19.0505</v>
      </c>
      <c r="P41" s="29">
        <v>1.0532999999999999</v>
      </c>
      <c r="Q41" s="30">
        <v>20.1038</v>
      </c>
      <c r="R41" s="29">
        <v>19.0505</v>
      </c>
      <c r="S41" s="29">
        <v>1.0532999999999999</v>
      </c>
      <c r="T41" s="33">
        <v>20.1038</v>
      </c>
      <c r="U41" s="19">
        <f t="shared" si="4"/>
        <v>89.212984609874766</v>
      </c>
      <c r="V41" s="25">
        <f t="shared" si="5"/>
        <v>89.212984609874766</v>
      </c>
    </row>
    <row r="42" spans="1:22" ht="15" x14ac:dyDescent="0.2">
      <c r="A42" s="27" t="s">
        <v>9</v>
      </c>
      <c r="B42" s="28" t="s">
        <v>25</v>
      </c>
      <c r="C42" s="28" t="s">
        <v>33</v>
      </c>
      <c r="D42" s="28" t="s">
        <v>168</v>
      </c>
      <c r="E42" s="28" t="s">
        <v>169</v>
      </c>
      <c r="F42" s="28" t="s">
        <v>29</v>
      </c>
      <c r="G42" s="28" t="s">
        <v>97</v>
      </c>
      <c r="H42" s="31" t="s">
        <v>142</v>
      </c>
      <c r="I42" s="32">
        <v>42.122681999999998</v>
      </c>
      <c r="J42" s="29">
        <v>13.376747999999999</v>
      </c>
      <c r="K42" s="30">
        <v>55.499429999999997</v>
      </c>
      <c r="L42" s="29">
        <v>42.122681999999998</v>
      </c>
      <c r="M42" s="29">
        <v>13.376747999999999</v>
      </c>
      <c r="N42" s="33">
        <v>55.499429999999997</v>
      </c>
      <c r="O42" s="32">
        <v>0</v>
      </c>
      <c r="P42" s="29">
        <v>0</v>
      </c>
      <c r="Q42" s="30">
        <v>0</v>
      </c>
      <c r="R42" s="29">
        <v>0</v>
      </c>
      <c r="S42" s="29">
        <v>0</v>
      </c>
      <c r="T42" s="33">
        <v>0</v>
      </c>
      <c r="U42" s="18" t="s">
        <v>18</v>
      </c>
      <c r="V42" s="24" t="s">
        <v>18</v>
      </c>
    </row>
    <row r="43" spans="1:22" ht="15" x14ac:dyDescent="0.2">
      <c r="A43" s="27" t="s">
        <v>9</v>
      </c>
      <c r="B43" s="28" t="s">
        <v>25</v>
      </c>
      <c r="C43" s="28" t="s">
        <v>33</v>
      </c>
      <c r="D43" s="28" t="s">
        <v>123</v>
      </c>
      <c r="E43" s="37" t="s">
        <v>124</v>
      </c>
      <c r="F43" s="28" t="s">
        <v>61</v>
      </c>
      <c r="G43" s="28" t="s">
        <v>125</v>
      </c>
      <c r="H43" s="31" t="s">
        <v>125</v>
      </c>
      <c r="I43" s="32">
        <v>769.256214</v>
      </c>
      <c r="J43" s="29">
        <v>4.818962</v>
      </c>
      <c r="K43" s="30">
        <v>774.07517600000006</v>
      </c>
      <c r="L43" s="29">
        <v>769.256214</v>
      </c>
      <c r="M43" s="29">
        <v>4.818962</v>
      </c>
      <c r="N43" s="33">
        <v>774.07517600000006</v>
      </c>
      <c r="O43" s="32">
        <v>682.80536600000005</v>
      </c>
      <c r="P43" s="29">
        <v>4.6824839999999996</v>
      </c>
      <c r="Q43" s="30">
        <v>687.48784999999998</v>
      </c>
      <c r="R43" s="29">
        <v>682.80536600000005</v>
      </c>
      <c r="S43" s="29">
        <v>4.6824839999999996</v>
      </c>
      <c r="T43" s="33">
        <v>687.48784999999998</v>
      </c>
      <c r="U43" s="19">
        <f t="shared" si="4"/>
        <v>12.594742728907882</v>
      </c>
      <c r="V43" s="25">
        <f t="shared" si="5"/>
        <v>12.594742728907882</v>
      </c>
    </row>
    <row r="44" spans="1:22" ht="15" x14ac:dyDescent="0.2">
      <c r="A44" s="27" t="s">
        <v>9</v>
      </c>
      <c r="B44" s="28" t="s">
        <v>25</v>
      </c>
      <c r="C44" s="28" t="s">
        <v>33</v>
      </c>
      <c r="D44" s="28" t="s">
        <v>126</v>
      </c>
      <c r="E44" s="28" t="s">
        <v>127</v>
      </c>
      <c r="F44" s="28" t="s">
        <v>88</v>
      </c>
      <c r="G44" s="28" t="s">
        <v>128</v>
      </c>
      <c r="H44" s="31" t="s">
        <v>128</v>
      </c>
      <c r="I44" s="32">
        <v>193.89287200000001</v>
      </c>
      <c r="J44" s="29">
        <v>51.776141000000003</v>
      </c>
      <c r="K44" s="30">
        <v>245.66901300000001</v>
      </c>
      <c r="L44" s="29">
        <v>193.89287200000001</v>
      </c>
      <c r="M44" s="29">
        <v>51.776141000000003</v>
      </c>
      <c r="N44" s="33">
        <v>245.66901300000001</v>
      </c>
      <c r="O44" s="32">
        <v>267.41289899999998</v>
      </c>
      <c r="P44" s="29">
        <v>67.920432000000005</v>
      </c>
      <c r="Q44" s="30">
        <v>335.33333099999999</v>
      </c>
      <c r="R44" s="29">
        <v>267.41289899999998</v>
      </c>
      <c r="S44" s="29">
        <v>67.920432000000005</v>
      </c>
      <c r="T44" s="33">
        <v>335.33333099999999</v>
      </c>
      <c r="U44" s="19">
        <f t="shared" si="4"/>
        <v>-26.738862412695852</v>
      </c>
      <c r="V44" s="25">
        <f t="shared" si="5"/>
        <v>-26.738862412695852</v>
      </c>
    </row>
    <row r="45" spans="1:22" ht="15" x14ac:dyDescent="0.2">
      <c r="A45" s="27" t="s">
        <v>9</v>
      </c>
      <c r="B45" s="28" t="s">
        <v>25</v>
      </c>
      <c r="C45" s="28" t="s">
        <v>26</v>
      </c>
      <c r="D45" s="28" t="s">
        <v>130</v>
      </c>
      <c r="E45" s="37" t="s">
        <v>131</v>
      </c>
      <c r="F45" s="28" t="s">
        <v>29</v>
      </c>
      <c r="G45" s="28" t="s">
        <v>30</v>
      </c>
      <c r="H45" s="31" t="s">
        <v>31</v>
      </c>
      <c r="I45" s="32">
        <v>39.306192000000003</v>
      </c>
      <c r="J45" s="29">
        <v>3.5359579999999999</v>
      </c>
      <c r="K45" s="30">
        <v>42.842149999999997</v>
      </c>
      <c r="L45" s="29">
        <v>39.306192000000003</v>
      </c>
      <c r="M45" s="29">
        <v>3.5359579999999999</v>
      </c>
      <c r="N45" s="33">
        <v>42.842149999999997</v>
      </c>
      <c r="O45" s="32">
        <v>80.072595000000007</v>
      </c>
      <c r="P45" s="29">
        <v>4.1165279999999997</v>
      </c>
      <c r="Q45" s="30">
        <v>84.189122999999995</v>
      </c>
      <c r="R45" s="29">
        <v>80.072595000000007</v>
      </c>
      <c r="S45" s="29">
        <v>4.1165279999999997</v>
      </c>
      <c r="T45" s="33">
        <v>84.189122999999995</v>
      </c>
      <c r="U45" s="19">
        <f t="shared" si="4"/>
        <v>-49.112012961579374</v>
      </c>
      <c r="V45" s="25">
        <f t="shared" si="5"/>
        <v>-49.112012961579374</v>
      </c>
    </row>
    <row r="46" spans="1:22" ht="15" x14ac:dyDescent="0.2">
      <c r="A46" s="27" t="s">
        <v>9</v>
      </c>
      <c r="B46" s="28" t="s">
        <v>25</v>
      </c>
      <c r="C46" s="28" t="s">
        <v>26</v>
      </c>
      <c r="D46" s="28" t="s">
        <v>162</v>
      </c>
      <c r="E46" s="37" t="s">
        <v>163</v>
      </c>
      <c r="F46" s="28" t="s">
        <v>29</v>
      </c>
      <c r="G46" s="28" t="s">
        <v>74</v>
      </c>
      <c r="H46" s="31" t="s">
        <v>164</v>
      </c>
      <c r="I46" s="32">
        <v>16.206</v>
      </c>
      <c r="J46" s="29">
        <v>0</v>
      </c>
      <c r="K46" s="30">
        <v>16.206</v>
      </c>
      <c r="L46" s="29">
        <v>16.206</v>
      </c>
      <c r="M46" s="29">
        <v>0</v>
      </c>
      <c r="N46" s="33">
        <v>16.206</v>
      </c>
      <c r="O46" s="32">
        <v>0</v>
      </c>
      <c r="P46" s="29">
        <v>0</v>
      </c>
      <c r="Q46" s="30">
        <v>0</v>
      </c>
      <c r="R46" s="29">
        <v>0</v>
      </c>
      <c r="S46" s="29">
        <v>0</v>
      </c>
      <c r="T46" s="33">
        <v>0</v>
      </c>
      <c r="U46" s="18" t="s">
        <v>18</v>
      </c>
      <c r="V46" s="24" t="s">
        <v>18</v>
      </c>
    </row>
    <row r="47" spans="1:22" ht="15" x14ac:dyDescent="0.2">
      <c r="A47" s="27" t="s">
        <v>9</v>
      </c>
      <c r="B47" s="28" t="s">
        <v>25</v>
      </c>
      <c r="C47" s="28" t="s">
        <v>26</v>
      </c>
      <c r="D47" s="28" t="s">
        <v>132</v>
      </c>
      <c r="E47" s="37" t="s">
        <v>30</v>
      </c>
      <c r="F47" s="28" t="s">
        <v>29</v>
      </c>
      <c r="G47" s="28" t="s">
        <v>30</v>
      </c>
      <c r="H47" s="31" t="s">
        <v>133</v>
      </c>
      <c r="I47" s="32">
        <v>0</v>
      </c>
      <c r="J47" s="29">
        <v>0</v>
      </c>
      <c r="K47" s="30">
        <v>0</v>
      </c>
      <c r="L47" s="29">
        <v>0</v>
      </c>
      <c r="M47" s="29">
        <v>0</v>
      </c>
      <c r="N47" s="33">
        <v>0</v>
      </c>
      <c r="O47" s="32">
        <v>10.839840000000001</v>
      </c>
      <c r="P47" s="29">
        <v>0</v>
      </c>
      <c r="Q47" s="30">
        <v>10.839840000000001</v>
      </c>
      <c r="R47" s="29">
        <v>10.839840000000001</v>
      </c>
      <c r="S47" s="29">
        <v>0</v>
      </c>
      <c r="T47" s="33">
        <v>10.839840000000001</v>
      </c>
      <c r="U47" s="18" t="s">
        <v>18</v>
      </c>
      <c r="V47" s="24" t="s">
        <v>18</v>
      </c>
    </row>
    <row r="48" spans="1:22" ht="15" x14ac:dyDescent="0.2">
      <c r="A48" s="27" t="s">
        <v>9</v>
      </c>
      <c r="B48" s="28" t="s">
        <v>25</v>
      </c>
      <c r="C48" s="28" t="s">
        <v>33</v>
      </c>
      <c r="D48" s="28" t="s">
        <v>155</v>
      </c>
      <c r="E48" s="28" t="s">
        <v>129</v>
      </c>
      <c r="F48" s="28" t="s">
        <v>29</v>
      </c>
      <c r="G48" s="28" t="s">
        <v>57</v>
      </c>
      <c r="H48" s="31" t="s">
        <v>160</v>
      </c>
      <c r="I48" s="32">
        <v>46.284140000000001</v>
      </c>
      <c r="J48" s="29">
        <v>16.272841</v>
      </c>
      <c r="K48" s="30">
        <v>62.556981</v>
      </c>
      <c r="L48" s="29">
        <v>46.284140000000001</v>
      </c>
      <c r="M48" s="29">
        <v>16.272841</v>
      </c>
      <c r="N48" s="33">
        <v>62.556981</v>
      </c>
      <c r="O48" s="32">
        <v>103.005188</v>
      </c>
      <c r="P48" s="29">
        <v>32.199660000000002</v>
      </c>
      <c r="Q48" s="30">
        <v>135.204848</v>
      </c>
      <c r="R48" s="29">
        <v>103.005188</v>
      </c>
      <c r="S48" s="29">
        <v>32.199660000000002</v>
      </c>
      <c r="T48" s="33">
        <v>135.204848</v>
      </c>
      <c r="U48" s="19">
        <f t="shared" si="4"/>
        <v>-53.731702727109308</v>
      </c>
      <c r="V48" s="25">
        <f t="shared" si="5"/>
        <v>-53.731702727109308</v>
      </c>
    </row>
    <row r="49" spans="1:22" ht="15" x14ac:dyDescent="0.2">
      <c r="A49" s="27" t="s">
        <v>9</v>
      </c>
      <c r="B49" s="28" t="s">
        <v>25</v>
      </c>
      <c r="C49" s="28" t="s">
        <v>33</v>
      </c>
      <c r="D49" s="28" t="s">
        <v>156</v>
      </c>
      <c r="E49" s="37" t="s">
        <v>87</v>
      </c>
      <c r="F49" s="28" t="s">
        <v>88</v>
      </c>
      <c r="G49" s="28" t="s">
        <v>89</v>
      </c>
      <c r="H49" s="31" t="s">
        <v>90</v>
      </c>
      <c r="I49" s="32">
        <v>72.461395999999993</v>
      </c>
      <c r="J49" s="29">
        <v>14.610682000000001</v>
      </c>
      <c r="K49" s="30">
        <v>87.072078000000005</v>
      </c>
      <c r="L49" s="29">
        <v>72.461395999999993</v>
      </c>
      <c r="M49" s="29">
        <v>14.610682000000001</v>
      </c>
      <c r="N49" s="33">
        <v>87.072078000000005</v>
      </c>
      <c r="O49" s="32">
        <v>99.268848000000006</v>
      </c>
      <c r="P49" s="29">
        <v>25.797508000000001</v>
      </c>
      <c r="Q49" s="30">
        <v>125.066356</v>
      </c>
      <c r="R49" s="29">
        <v>99.268848000000006</v>
      </c>
      <c r="S49" s="29">
        <v>25.797508000000001</v>
      </c>
      <c r="T49" s="33">
        <v>125.066356</v>
      </c>
      <c r="U49" s="19">
        <f t="shared" si="4"/>
        <v>-30.379295611683123</v>
      </c>
      <c r="V49" s="25">
        <f t="shared" si="5"/>
        <v>-30.379295611683123</v>
      </c>
    </row>
    <row r="50" spans="1:22" ht="15" x14ac:dyDescent="0.2">
      <c r="A50" s="27" t="s">
        <v>9</v>
      </c>
      <c r="B50" s="28" t="s">
        <v>25</v>
      </c>
      <c r="C50" s="28" t="s">
        <v>33</v>
      </c>
      <c r="D50" s="28" t="s">
        <v>166</v>
      </c>
      <c r="E50" s="37" t="s">
        <v>134</v>
      </c>
      <c r="F50" s="28" t="s">
        <v>48</v>
      </c>
      <c r="G50" s="28" t="s">
        <v>48</v>
      </c>
      <c r="H50" s="31" t="s">
        <v>116</v>
      </c>
      <c r="I50" s="32">
        <v>439.02580799999998</v>
      </c>
      <c r="J50" s="29">
        <v>101.173869</v>
      </c>
      <c r="K50" s="30">
        <v>540.19967699999995</v>
      </c>
      <c r="L50" s="29">
        <v>439.02580799999998</v>
      </c>
      <c r="M50" s="29">
        <v>101.173869</v>
      </c>
      <c r="N50" s="33">
        <v>540.19967699999995</v>
      </c>
      <c r="O50" s="32">
        <v>0</v>
      </c>
      <c r="P50" s="29">
        <v>0</v>
      </c>
      <c r="Q50" s="30">
        <v>0</v>
      </c>
      <c r="R50" s="29">
        <v>0</v>
      </c>
      <c r="S50" s="29">
        <v>0</v>
      </c>
      <c r="T50" s="33">
        <v>0</v>
      </c>
      <c r="U50" s="18" t="s">
        <v>18</v>
      </c>
      <c r="V50" s="24" t="s">
        <v>18</v>
      </c>
    </row>
    <row r="51" spans="1:22" ht="15" x14ac:dyDescent="0.2">
      <c r="A51" s="27" t="s">
        <v>9</v>
      </c>
      <c r="B51" s="28" t="s">
        <v>25</v>
      </c>
      <c r="C51" s="28" t="s">
        <v>33</v>
      </c>
      <c r="D51" s="28" t="s">
        <v>170</v>
      </c>
      <c r="E51" s="28" t="s">
        <v>171</v>
      </c>
      <c r="F51" s="28" t="s">
        <v>53</v>
      </c>
      <c r="G51" s="28" t="s">
        <v>54</v>
      </c>
      <c r="H51" s="31" t="s">
        <v>172</v>
      </c>
      <c r="I51" s="32">
        <v>0</v>
      </c>
      <c r="J51" s="29">
        <v>3.04</v>
      </c>
      <c r="K51" s="30">
        <v>3.04</v>
      </c>
      <c r="L51" s="29">
        <v>0</v>
      </c>
      <c r="M51" s="29">
        <v>3.04</v>
      </c>
      <c r="N51" s="33">
        <v>3.04</v>
      </c>
      <c r="O51" s="32">
        <v>0</v>
      </c>
      <c r="P51" s="29">
        <v>0</v>
      </c>
      <c r="Q51" s="30">
        <v>0</v>
      </c>
      <c r="R51" s="29">
        <v>0</v>
      </c>
      <c r="S51" s="29">
        <v>0</v>
      </c>
      <c r="T51" s="33">
        <v>0</v>
      </c>
      <c r="U51" s="18" t="s">
        <v>18</v>
      </c>
      <c r="V51" s="24" t="s">
        <v>18</v>
      </c>
    </row>
    <row r="52" spans="1:22" ht="15" x14ac:dyDescent="0.2">
      <c r="A52" s="27" t="s">
        <v>9</v>
      </c>
      <c r="B52" s="28" t="s">
        <v>25</v>
      </c>
      <c r="C52" s="28" t="s">
        <v>33</v>
      </c>
      <c r="D52" s="28" t="s">
        <v>138</v>
      </c>
      <c r="E52" s="28" t="s">
        <v>139</v>
      </c>
      <c r="F52" s="28" t="s">
        <v>53</v>
      </c>
      <c r="G52" s="28" t="s">
        <v>54</v>
      </c>
      <c r="H52" s="31" t="s">
        <v>66</v>
      </c>
      <c r="I52" s="32">
        <v>134.537443</v>
      </c>
      <c r="J52" s="29">
        <v>30.744018000000001</v>
      </c>
      <c r="K52" s="30">
        <v>165.28146100000001</v>
      </c>
      <c r="L52" s="29">
        <v>134.537443</v>
      </c>
      <c r="M52" s="29">
        <v>30.744018000000001</v>
      </c>
      <c r="N52" s="33">
        <v>165.28146100000001</v>
      </c>
      <c r="O52" s="32">
        <v>187.45464899999999</v>
      </c>
      <c r="P52" s="29">
        <v>34.381743</v>
      </c>
      <c r="Q52" s="30">
        <v>221.83639199999999</v>
      </c>
      <c r="R52" s="29">
        <v>187.45464899999999</v>
      </c>
      <c r="S52" s="29">
        <v>34.381743</v>
      </c>
      <c r="T52" s="33">
        <v>221.83639199999999</v>
      </c>
      <c r="U52" s="19">
        <f t="shared" si="4"/>
        <v>-25.493982520234994</v>
      </c>
      <c r="V52" s="25">
        <f t="shared" si="5"/>
        <v>-25.493982520234994</v>
      </c>
    </row>
    <row r="53" spans="1:22" ht="15" x14ac:dyDescent="0.2">
      <c r="A53" s="27" t="s">
        <v>9</v>
      </c>
      <c r="B53" s="28" t="s">
        <v>25</v>
      </c>
      <c r="C53" s="28" t="s">
        <v>33</v>
      </c>
      <c r="D53" s="28" t="s">
        <v>140</v>
      </c>
      <c r="E53" s="28" t="s">
        <v>141</v>
      </c>
      <c r="F53" s="28" t="s">
        <v>88</v>
      </c>
      <c r="G53" s="28" t="s">
        <v>93</v>
      </c>
      <c r="H53" s="31" t="s">
        <v>94</v>
      </c>
      <c r="I53" s="32">
        <v>1164.708756</v>
      </c>
      <c r="J53" s="29">
        <v>61.022190999999999</v>
      </c>
      <c r="K53" s="30">
        <v>1225.730947</v>
      </c>
      <c r="L53" s="29">
        <v>1164.708756</v>
      </c>
      <c r="M53" s="29">
        <v>61.022190999999999</v>
      </c>
      <c r="N53" s="33">
        <v>1225.730947</v>
      </c>
      <c r="O53" s="32">
        <v>1135.993242</v>
      </c>
      <c r="P53" s="29">
        <v>117.46252699999999</v>
      </c>
      <c r="Q53" s="30">
        <v>1253.4557689999999</v>
      </c>
      <c r="R53" s="29">
        <v>1135.993242</v>
      </c>
      <c r="S53" s="29">
        <v>117.46252699999999</v>
      </c>
      <c r="T53" s="33">
        <v>1253.4557689999999</v>
      </c>
      <c r="U53" s="19">
        <f t="shared" si="4"/>
        <v>-2.2118707883979516</v>
      </c>
      <c r="V53" s="25">
        <f t="shared" si="5"/>
        <v>-2.2118707883979516</v>
      </c>
    </row>
    <row r="54" spans="1:22" ht="15" x14ac:dyDescent="0.2">
      <c r="A54" s="27" t="s">
        <v>9</v>
      </c>
      <c r="B54" s="28" t="s">
        <v>25</v>
      </c>
      <c r="C54" s="28" t="s">
        <v>33</v>
      </c>
      <c r="D54" s="28" t="s">
        <v>157</v>
      </c>
      <c r="E54" s="28" t="s">
        <v>158</v>
      </c>
      <c r="F54" s="28" t="s">
        <v>48</v>
      </c>
      <c r="G54" s="28" t="s">
        <v>48</v>
      </c>
      <c r="H54" s="31" t="s">
        <v>159</v>
      </c>
      <c r="I54" s="32">
        <v>417.75799999999998</v>
      </c>
      <c r="J54" s="29">
        <v>59.452800000000003</v>
      </c>
      <c r="K54" s="30">
        <v>477.21080000000001</v>
      </c>
      <c r="L54" s="29">
        <v>417.75799999999998</v>
      </c>
      <c r="M54" s="29">
        <v>59.452800000000003</v>
      </c>
      <c r="N54" s="33">
        <v>477.21080000000001</v>
      </c>
      <c r="O54" s="32">
        <v>0</v>
      </c>
      <c r="P54" s="29">
        <v>0</v>
      </c>
      <c r="Q54" s="30">
        <v>0</v>
      </c>
      <c r="R54" s="29">
        <v>0</v>
      </c>
      <c r="S54" s="29">
        <v>0</v>
      </c>
      <c r="T54" s="33">
        <v>0</v>
      </c>
      <c r="U54" s="18" t="s">
        <v>18</v>
      </c>
      <c r="V54" s="24" t="s">
        <v>18</v>
      </c>
    </row>
    <row r="55" spans="1:22" ht="15" x14ac:dyDescent="0.2">
      <c r="A55" s="27" t="s">
        <v>9</v>
      </c>
      <c r="B55" s="28" t="s">
        <v>25</v>
      </c>
      <c r="C55" s="28" t="s">
        <v>33</v>
      </c>
      <c r="D55" s="28" t="s">
        <v>143</v>
      </c>
      <c r="E55" s="28" t="s">
        <v>124</v>
      </c>
      <c r="F55" s="28" t="s">
        <v>53</v>
      </c>
      <c r="G55" s="28" t="s">
        <v>54</v>
      </c>
      <c r="H55" s="31" t="s">
        <v>54</v>
      </c>
      <c r="I55" s="32">
        <v>1644.007458</v>
      </c>
      <c r="J55" s="29">
        <v>103.98504800000001</v>
      </c>
      <c r="K55" s="30">
        <v>1747.992506</v>
      </c>
      <c r="L55" s="29">
        <v>1644.007458</v>
      </c>
      <c r="M55" s="29">
        <v>103.98504800000001</v>
      </c>
      <c r="N55" s="33">
        <v>1747.992506</v>
      </c>
      <c r="O55" s="32">
        <v>1579.4479269999999</v>
      </c>
      <c r="P55" s="29">
        <v>109.922456</v>
      </c>
      <c r="Q55" s="30">
        <v>1689.3703840000001</v>
      </c>
      <c r="R55" s="29">
        <v>1579.4479269999999</v>
      </c>
      <c r="S55" s="29">
        <v>109.922456</v>
      </c>
      <c r="T55" s="33">
        <v>1689.3703840000001</v>
      </c>
      <c r="U55" s="19">
        <f t="shared" si="4"/>
        <v>3.4700573986148342</v>
      </c>
      <c r="V55" s="25">
        <f t="shared" si="5"/>
        <v>3.4700573986148342</v>
      </c>
    </row>
    <row r="56" spans="1:22" ht="15" x14ac:dyDescent="0.2">
      <c r="A56" s="27" t="s">
        <v>9</v>
      </c>
      <c r="B56" s="28" t="s">
        <v>25</v>
      </c>
      <c r="C56" s="28" t="s">
        <v>33</v>
      </c>
      <c r="D56" s="28" t="s">
        <v>143</v>
      </c>
      <c r="E56" s="28" t="s">
        <v>144</v>
      </c>
      <c r="F56" s="28" t="s">
        <v>53</v>
      </c>
      <c r="G56" s="28" t="s">
        <v>54</v>
      </c>
      <c r="H56" s="31" t="s">
        <v>145</v>
      </c>
      <c r="I56" s="32">
        <v>617.25082599999996</v>
      </c>
      <c r="J56" s="29">
        <v>56.566091</v>
      </c>
      <c r="K56" s="30">
        <v>673.81691699999999</v>
      </c>
      <c r="L56" s="29">
        <v>617.25082599999996</v>
      </c>
      <c r="M56" s="29">
        <v>56.566091</v>
      </c>
      <c r="N56" s="33">
        <v>673.81691699999999</v>
      </c>
      <c r="O56" s="32">
        <v>648.89383199999997</v>
      </c>
      <c r="P56" s="29">
        <v>50.697063</v>
      </c>
      <c r="Q56" s="30">
        <v>699.59089500000005</v>
      </c>
      <c r="R56" s="29">
        <v>648.89383199999997</v>
      </c>
      <c r="S56" s="29">
        <v>50.697063</v>
      </c>
      <c r="T56" s="33">
        <v>699.59089500000005</v>
      </c>
      <c r="U56" s="19">
        <f t="shared" si="4"/>
        <v>-3.6841500059831445</v>
      </c>
      <c r="V56" s="25">
        <f t="shared" si="5"/>
        <v>-3.6841500059831445</v>
      </c>
    </row>
    <row r="57" spans="1:22" ht="15" x14ac:dyDescent="0.2">
      <c r="A57" s="27" t="s">
        <v>9</v>
      </c>
      <c r="B57" s="28" t="s">
        <v>25</v>
      </c>
      <c r="C57" s="28" t="s">
        <v>33</v>
      </c>
      <c r="D57" s="28" t="s">
        <v>143</v>
      </c>
      <c r="E57" s="28" t="s">
        <v>148</v>
      </c>
      <c r="F57" s="28" t="s">
        <v>53</v>
      </c>
      <c r="G57" s="28" t="s">
        <v>54</v>
      </c>
      <c r="H57" s="31" t="s">
        <v>66</v>
      </c>
      <c r="I57" s="32">
        <v>439.13601</v>
      </c>
      <c r="J57" s="29">
        <v>33.490354000000004</v>
      </c>
      <c r="K57" s="30">
        <v>472.62636400000002</v>
      </c>
      <c r="L57" s="29">
        <v>439.13601</v>
      </c>
      <c r="M57" s="29">
        <v>33.490354000000004</v>
      </c>
      <c r="N57" s="33">
        <v>472.62636400000002</v>
      </c>
      <c r="O57" s="32">
        <v>92.672584000000001</v>
      </c>
      <c r="P57" s="29">
        <v>13.486376</v>
      </c>
      <c r="Q57" s="30">
        <v>106.15895999999999</v>
      </c>
      <c r="R57" s="29">
        <v>92.672584000000001</v>
      </c>
      <c r="S57" s="29">
        <v>13.486376</v>
      </c>
      <c r="T57" s="33">
        <v>106.15895999999999</v>
      </c>
      <c r="U57" s="18" t="s">
        <v>18</v>
      </c>
      <c r="V57" s="24" t="s">
        <v>18</v>
      </c>
    </row>
    <row r="58" spans="1:22" ht="15" x14ac:dyDescent="0.2">
      <c r="A58" s="27" t="s">
        <v>9</v>
      </c>
      <c r="B58" s="28" t="s">
        <v>25</v>
      </c>
      <c r="C58" s="28" t="s">
        <v>33</v>
      </c>
      <c r="D58" s="28" t="s">
        <v>143</v>
      </c>
      <c r="E58" s="28" t="s">
        <v>146</v>
      </c>
      <c r="F58" s="28" t="s">
        <v>53</v>
      </c>
      <c r="G58" s="28" t="s">
        <v>54</v>
      </c>
      <c r="H58" s="31" t="s">
        <v>54</v>
      </c>
      <c r="I58" s="32">
        <v>86.351151999999999</v>
      </c>
      <c r="J58" s="29">
        <v>9.330864</v>
      </c>
      <c r="K58" s="30">
        <v>95.682016000000004</v>
      </c>
      <c r="L58" s="29">
        <v>86.351151999999999</v>
      </c>
      <c r="M58" s="29">
        <v>9.330864</v>
      </c>
      <c r="N58" s="33">
        <v>95.682016000000004</v>
      </c>
      <c r="O58" s="32">
        <v>61.812325999999999</v>
      </c>
      <c r="P58" s="29">
        <v>3.9285869999999998</v>
      </c>
      <c r="Q58" s="30">
        <v>65.740913000000006</v>
      </c>
      <c r="R58" s="29">
        <v>61.812325999999999</v>
      </c>
      <c r="S58" s="29">
        <v>3.9285869999999998</v>
      </c>
      <c r="T58" s="33">
        <v>65.740913000000006</v>
      </c>
      <c r="U58" s="19">
        <f t="shared" si="4"/>
        <v>45.544093675729755</v>
      </c>
      <c r="V58" s="25">
        <f t="shared" si="5"/>
        <v>45.544093675729755</v>
      </c>
    </row>
    <row r="59" spans="1:22" ht="15" x14ac:dyDescent="0.2">
      <c r="A59" s="27" t="s">
        <v>9</v>
      </c>
      <c r="B59" s="28" t="s">
        <v>25</v>
      </c>
      <c r="C59" s="28" t="s">
        <v>33</v>
      </c>
      <c r="D59" s="28" t="s">
        <v>143</v>
      </c>
      <c r="E59" s="28" t="s">
        <v>147</v>
      </c>
      <c r="F59" s="28" t="s">
        <v>53</v>
      </c>
      <c r="G59" s="28" t="s">
        <v>54</v>
      </c>
      <c r="H59" s="31" t="s">
        <v>145</v>
      </c>
      <c r="I59" s="32">
        <v>29.177064000000001</v>
      </c>
      <c r="J59" s="29">
        <v>2.1854290000000001</v>
      </c>
      <c r="K59" s="30">
        <v>31.362493000000001</v>
      </c>
      <c r="L59" s="29">
        <v>29.177064000000001</v>
      </c>
      <c r="M59" s="29">
        <v>2.1854290000000001</v>
      </c>
      <c r="N59" s="33">
        <v>31.362493000000001</v>
      </c>
      <c r="O59" s="32">
        <v>23.718520000000002</v>
      </c>
      <c r="P59" s="29">
        <v>1.4688000000000001</v>
      </c>
      <c r="Q59" s="30">
        <v>25.18732</v>
      </c>
      <c r="R59" s="29">
        <v>23.718520000000002</v>
      </c>
      <c r="S59" s="29">
        <v>1.4688000000000001</v>
      </c>
      <c r="T59" s="33">
        <v>25.18732</v>
      </c>
      <c r="U59" s="19">
        <f t="shared" si="4"/>
        <v>24.516991089167096</v>
      </c>
      <c r="V59" s="25">
        <f t="shared" si="5"/>
        <v>24.516991089167096</v>
      </c>
    </row>
    <row r="60" spans="1:22" ht="15.75" x14ac:dyDescent="0.2">
      <c r="A60" s="14"/>
      <c r="B60" s="8"/>
      <c r="C60" s="8"/>
      <c r="D60" s="8"/>
      <c r="E60" s="8"/>
      <c r="F60" s="8"/>
      <c r="G60" s="8"/>
      <c r="H60" s="12"/>
      <c r="I60" s="16"/>
      <c r="J60" s="10"/>
      <c r="K60" s="11"/>
      <c r="L60" s="10"/>
      <c r="M60" s="10"/>
      <c r="N60" s="17"/>
      <c r="O60" s="16"/>
      <c r="P60" s="10"/>
      <c r="Q60" s="11"/>
      <c r="R60" s="10"/>
      <c r="S60" s="10"/>
      <c r="T60" s="17"/>
      <c r="U60" s="20"/>
      <c r="V60" s="26"/>
    </row>
    <row r="61" spans="1:22" s="5" customFormat="1" ht="20.25" customHeight="1" thickBot="1" x14ac:dyDescent="0.35">
      <c r="A61" s="50" t="s">
        <v>9</v>
      </c>
      <c r="B61" s="51"/>
      <c r="C61" s="51"/>
      <c r="D61" s="51"/>
      <c r="E61" s="51"/>
      <c r="F61" s="51"/>
      <c r="G61" s="51"/>
      <c r="H61" s="52"/>
      <c r="I61" s="41">
        <f t="shared" ref="I61:T61" si="6">SUM(I6:I59)</f>
        <v>16470.466939000002</v>
      </c>
      <c r="J61" s="42">
        <f t="shared" si="6"/>
        <v>3366.7839050000002</v>
      </c>
      <c r="K61" s="42">
        <f t="shared" si="6"/>
        <v>19837.250843000002</v>
      </c>
      <c r="L61" s="42">
        <f t="shared" si="6"/>
        <v>16470.466939000002</v>
      </c>
      <c r="M61" s="42">
        <f t="shared" si="6"/>
        <v>3366.7839050000002</v>
      </c>
      <c r="N61" s="43">
        <f t="shared" si="6"/>
        <v>19837.250843000002</v>
      </c>
      <c r="O61" s="41">
        <f t="shared" si="6"/>
        <v>16210.712590000001</v>
      </c>
      <c r="P61" s="42">
        <f t="shared" si="6"/>
        <v>2477.9288339999998</v>
      </c>
      <c r="Q61" s="42">
        <f t="shared" si="6"/>
        <v>18688.641424000005</v>
      </c>
      <c r="R61" s="42">
        <f t="shared" si="6"/>
        <v>16210.712590000001</v>
      </c>
      <c r="S61" s="42">
        <f t="shared" si="6"/>
        <v>2477.9288339999998</v>
      </c>
      <c r="T61" s="43">
        <f t="shared" si="6"/>
        <v>18688.641424000005</v>
      </c>
      <c r="U61" s="44">
        <f>+((K61/Q61)-1)*100</f>
        <v>6.14602952103811</v>
      </c>
      <c r="V61" s="45">
        <f>+((N61/T61)-1)*100</f>
        <v>6.14602952103811</v>
      </c>
    </row>
    <row r="62" spans="1:22" ht="15" x14ac:dyDescent="0.2"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2" ht="15" x14ac:dyDescent="0.2">
      <c r="A63" s="35" t="s">
        <v>19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2" ht="15" x14ac:dyDescent="0.2">
      <c r="A64" s="35" t="s">
        <v>20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2" ht="15" x14ac:dyDescent="0.2">
      <c r="A65" s="35" t="s">
        <v>21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2" ht="15" x14ac:dyDescent="0.2">
      <c r="A66" s="35" t="s">
        <v>22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2" ht="15" x14ac:dyDescent="0.2">
      <c r="A67" s="35" t="s">
        <v>23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2" x14ac:dyDescent="0.2">
      <c r="A68" s="6" t="s">
        <v>17</v>
      </c>
    </row>
    <row r="69" spans="1:22" x14ac:dyDescent="0.2">
      <c r="A69" s="7" t="s">
        <v>24</v>
      </c>
    </row>
    <row r="70" spans="1:22" ht="15" x14ac:dyDescent="0.2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2"/>
    </row>
    <row r="71" spans="1:22" ht="15" x14ac:dyDescent="0.2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2"/>
    </row>
    <row r="72" spans="1:22" ht="15" x14ac:dyDescent="0.2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2"/>
    </row>
    <row r="73" spans="1:22" ht="15" x14ac:dyDescent="0.2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2"/>
    </row>
    <row r="74" spans="1:22" ht="15" x14ac:dyDescent="0.2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"/>
    </row>
    <row r="75" spans="1:22" ht="15" x14ac:dyDescent="0.2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2"/>
    </row>
    <row r="76" spans="1:22" ht="15" x14ac:dyDescent="0.2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2"/>
    </row>
    <row r="77" spans="1:22" ht="15" x14ac:dyDescent="0.2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2"/>
    </row>
    <row r="78" spans="1:22" ht="15" x14ac:dyDescent="0.2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2"/>
    </row>
    <row r="79" spans="1:22" ht="15" x14ac:dyDescent="0.2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2"/>
    </row>
    <row r="80" spans="1:22" ht="15" x14ac:dyDescent="0.2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2"/>
    </row>
    <row r="81" spans="9:22" ht="15" x14ac:dyDescent="0.2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2"/>
    </row>
    <row r="82" spans="9:22" ht="15" x14ac:dyDescent="0.2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2"/>
    </row>
    <row r="83" spans="9:22" ht="15" x14ac:dyDescent="0.2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</row>
    <row r="84" spans="9:22" ht="15" x14ac:dyDescent="0.2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</row>
    <row r="85" spans="9:22" ht="15" x14ac:dyDescent="0.2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 x14ac:dyDescent="0.2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 x14ac:dyDescent="0.2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 x14ac:dyDescent="0.2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 x14ac:dyDescent="0.2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 x14ac:dyDescent="0.2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x14ac:dyDescent="0.2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9:22" x14ac:dyDescent="0.2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9:22" x14ac:dyDescent="0.2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9:22" x14ac:dyDescent="0.2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9:22" x14ac:dyDescent="0.2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x14ac:dyDescent="0.2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x14ac:dyDescent="0.2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x14ac:dyDescent="0.2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x14ac:dyDescent="0.2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x14ac:dyDescent="0.2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x14ac:dyDescent="0.2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x14ac:dyDescent="0.2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x14ac:dyDescent="0.2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</sheetData>
  <mergeCells count="3">
    <mergeCell ref="I3:N3"/>
    <mergeCell ref="O3:T3"/>
    <mergeCell ref="A61:H61"/>
  </mergeCells>
  <phoneticPr fontId="7" type="noConversion"/>
  <printOptions horizontalCentered="1"/>
  <pageMargins left="0.19685039370078741" right="0.19685039370078741" top="0.39370078740157483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2008-12-17T22:12:47Z</cp:lastPrinted>
  <dcterms:created xsi:type="dcterms:W3CDTF">2007-03-24T16:54:13Z</dcterms:created>
  <dcterms:modified xsi:type="dcterms:W3CDTF">2013-02-28T20:28:13Z</dcterms:modified>
</cp:coreProperties>
</file>