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V76" i="1" l="1"/>
  <c r="U76" i="1"/>
  <c r="V74" i="1"/>
  <c r="U74" i="1"/>
  <c r="V72" i="1"/>
  <c r="U72" i="1"/>
  <c r="V71" i="1"/>
  <c r="U71" i="1"/>
  <c r="V70" i="1"/>
  <c r="U70" i="1"/>
  <c r="V69" i="1"/>
  <c r="U69" i="1"/>
  <c r="V67" i="1"/>
  <c r="U67" i="1"/>
  <c r="V65" i="1"/>
  <c r="U65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0" i="1"/>
  <c r="U50" i="1"/>
  <c r="V48" i="1"/>
  <c r="U48" i="1"/>
  <c r="V47" i="1"/>
  <c r="U47" i="1"/>
  <c r="V45" i="1"/>
  <c r="U45" i="1"/>
  <c r="V44" i="1"/>
  <c r="U44" i="1"/>
  <c r="V43" i="1"/>
  <c r="U43" i="1"/>
  <c r="V40" i="1"/>
  <c r="U40" i="1"/>
  <c r="V39" i="1"/>
  <c r="U39" i="1"/>
  <c r="V38" i="1"/>
  <c r="U38" i="1"/>
  <c r="V36" i="1"/>
  <c r="U36" i="1"/>
  <c r="V35" i="1"/>
  <c r="U35" i="1"/>
  <c r="V33" i="1"/>
  <c r="U33" i="1"/>
  <c r="V32" i="1"/>
  <c r="U32" i="1"/>
  <c r="V31" i="1"/>
  <c r="U31" i="1"/>
  <c r="V29" i="1"/>
  <c r="U29" i="1"/>
  <c r="V28" i="1"/>
  <c r="U28" i="1"/>
  <c r="V26" i="1"/>
  <c r="U26" i="1"/>
  <c r="V25" i="1"/>
  <c r="U25" i="1"/>
  <c r="V24" i="1"/>
  <c r="U24" i="1"/>
  <c r="V22" i="1"/>
  <c r="U22" i="1"/>
  <c r="V20" i="1"/>
  <c r="U20" i="1"/>
  <c r="V19" i="1"/>
  <c r="U19" i="1"/>
  <c r="V18" i="1"/>
  <c r="U18" i="1"/>
  <c r="V17" i="1"/>
  <c r="U17" i="1"/>
  <c r="V15" i="1"/>
  <c r="U15" i="1"/>
  <c r="V14" i="1"/>
  <c r="U14" i="1"/>
  <c r="V13" i="1"/>
  <c r="U13" i="1"/>
  <c r="V12" i="1"/>
  <c r="U12" i="1"/>
  <c r="V11" i="1"/>
  <c r="U11" i="1"/>
  <c r="V10" i="1"/>
  <c r="U10" i="1"/>
  <c r="V7" i="1"/>
  <c r="U7" i="1"/>
  <c r="V6" i="1"/>
  <c r="U6" i="1"/>
  <c r="V8" i="1" l="1"/>
  <c r="U8" i="1"/>
  <c r="V86" i="1" l="1"/>
  <c r="U86" i="1"/>
  <c r="U82" i="1"/>
  <c r="V82" i="1"/>
  <c r="V87" i="1" l="1"/>
  <c r="U87" i="1"/>
  <c r="T80" i="1"/>
  <c r="T90" i="1"/>
  <c r="S90" i="1"/>
  <c r="R90" i="1"/>
  <c r="Q90" i="1"/>
  <c r="P90" i="1"/>
  <c r="O90" i="1"/>
  <c r="N90" i="1"/>
  <c r="M90" i="1"/>
  <c r="L90" i="1"/>
  <c r="K90" i="1"/>
  <c r="J90" i="1"/>
  <c r="I90" i="1"/>
  <c r="S80" i="1"/>
  <c r="R80" i="1"/>
  <c r="Q80" i="1"/>
  <c r="P80" i="1"/>
  <c r="O80" i="1"/>
  <c r="N80" i="1"/>
  <c r="M80" i="1"/>
  <c r="L80" i="1"/>
  <c r="K80" i="1"/>
  <c r="J80" i="1"/>
  <c r="I80" i="1"/>
  <c r="K84" i="1"/>
  <c r="Q84" i="1"/>
  <c r="T84" i="1"/>
  <c r="S84" i="1"/>
  <c r="R84" i="1"/>
  <c r="P84" i="1"/>
  <c r="O84" i="1"/>
  <c r="N84" i="1"/>
  <c r="M84" i="1"/>
  <c r="L84" i="1"/>
  <c r="J84" i="1"/>
  <c r="I84" i="1"/>
  <c r="V90" i="1" l="1"/>
  <c r="U90" i="1"/>
  <c r="U84" i="1"/>
  <c r="V84" i="1"/>
  <c r="U80" i="1"/>
  <c r="V80" i="1"/>
</calcChain>
</file>

<file path=xl/sharedStrings.xml><?xml version="1.0" encoding="utf-8"?>
<sst xmlns="http://schemas.openxmlformats.org/spreadsheetml/2006/main" count="697" uniqueCount="242">
  <si>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</si>
  <si>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</si>
  <si>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</si>
  <si>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</si>
  <si>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</si>
  <si>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</si>
  <si>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</si>
  <si>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</si>
  <si>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</si>
  <si>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</si>
  <si>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</si>
  <si>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</si>
  <si>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</si>
  <si>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</si>
  <si>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</si>
  <si>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</si>
  <si>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</si>
  <si>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</si>
  <si>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</si>
  <si>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</si>
  <si>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</si>
  <si>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</si>
  <si>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</si>
  <si>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</si>
  <si>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</si>
  <si>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</si>
  <si>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</si>
  <si>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</si>
  <si>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</si>
  <si>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</si>
  <si>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</si>
  <si>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</si>
  <si>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</si>
  <si>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</si>
  <si>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</si>
  <si>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</si>
  <si>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</si>
  <si>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</si>
  <si>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</si>
  <si>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</si>
  <si>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</si>
  <si>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</si>
  <si>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</si>
  <si>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</si>
  <si>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</si>
  <si>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</si>
  <si>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</si>
  <si>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</si>
  <si>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</si>
  <si>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</si>
  <si>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</si>
  <si>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</si>
  <si>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</si>
  <si>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</si>
  <si>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</si>
  <si>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</si>
  <si>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</si>
  <si>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</si>
  <si>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</si>
  <si>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</si>
  <si>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</si>
  <si>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LIXIViACIÓN</t>
  </si>
  <si>
    <t>JUNIN</t>
  </si>
  <si>
    <t>YAULI</t>
  </si>
  <si>
    <t>COMPAÑIA MINERA ANTAMINA S.A.</t>
  </si>
  <si>
    <t>ANTAMINA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</si>
  <si>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</si>
  <si>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</si>
  <si>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</si>
  <si>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</si>
  <si>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</si>
  <si>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</si>
  <si>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</si>
  <si>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</si>
  <si>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</si>
  <si>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</si>
  <si>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</si>
  <si>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</si>
  <si>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</si>
  <si>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</si>
  <si>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</si>
  <si>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</si>
  <si>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CAÑETE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</si>
  <si>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</si>
  <si>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</si>
  <si>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</si>
  <si>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</si>
  <si>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</si>
  <si>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</si>
  <si>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</si>
  <si>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</si>
  <si>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</si>
  <si>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</si>
  <si>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</si>
  <si>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</si>
  <si>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</si>
  <si>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</si>
  <si>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</si>
  <si>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</si>
  <si>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</si>
  <si>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</si>
  <si>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</si>
  <si>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</si>
  <si>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</si>
  <si>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</si>
  <si>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</si>
  <si>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</si>
  <si>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</si>
  <si>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</si>
  <si>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</si>
  <si>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PUNO</t>
  </si>
  <si>
    <t>LAMPA</t>
  </si>
  <si>
    <t>SANTA LUCIA</t>
  </si>
  <si>
    <t>TACAZA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</si>
  <si>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</si>
  <si>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</si>
  <si>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</si>
  <si>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</si>
  <si>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</si>
  <si>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</si>
  <si>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</si>
  <si>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</si>
  <si>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</si>
  <si>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</si>
  <si>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</si>
  <si>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</si>
  <si>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</si>
  <si>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EMPRESA MINERA MINAS ICAS S.A.C.</t>
  </si>
  <si>
    <t>MINAS ICAS II</t>
  </si>
  <si>
    <t>SANTIAGO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</si>
  <si>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</si>
  <si>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</si>
  <si>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</si>
  <si>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</si>
  <si>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</si>
  <si>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</si>
  <si>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</si>
  <si>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</si>
  <si>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</si>
  <si>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</si>
  <si>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</si>
  <si>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</si>
  <si>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</si>
  <si>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</si>
  <si>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</si>
  <si>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</si>
  <si>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</si>
  <si>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</si>
  <si>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</si>
  <si>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CONTONGA</t>
  </si>
  <si>
    <t>MINERA HUINAC S.A.C.</t>
  </si>
  <si>
    <t>ADMIRADA-ATILA</t>
  </si>
  <si>
    <t>MINERA PAMPA DE COBRE S.A.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</si>
  <si>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</si>
  <si>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</si>
  <si>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</si>
  <si>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</si>
  <si>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</si>
  <si>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</si>
  <si>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SHUNTUR</t>
  </si>
  <si>
    <t>HUARAZ</t>
  </si>
  <si>
    <t>PIRA</t>
  </si>
  <si>
    <t>MINERA TITAN DEL PERU S.R.L.</t>
  </si>
  <si>
    <t>ESPERANZA DE CARAVELI</t>
  </si>
  <si>
    <t>ATICO</t>
  </si>
  <si>
    <t>HUARON</t>
  </si>
  <si>
    <t>QUIRUVILCA</t>
  </si>
  <si>
    <t>LA LIBERTAD</t>
  </si>
  <si>
    <t>SANTIAGO DE CHUCO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</si>
  <si>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</si>
  <si>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</si>
  <si>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</si>
  <si>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</si>
  <si>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</si>
  <si>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</si>
  <si>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</si>
  <si>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</si>
  <si>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</si>
  <si>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</si>
  <si>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</si>
  <si>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</si>
  <si>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</si>
  <si>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</si>
  <si>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</si>
  <si>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</si>
  <si>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</si>
  <si>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</si>
  <si>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</si>
  <si>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</si>
  <si>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</si>
  <si>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</si>
  <si>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</si>
  <si>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</si>
  <si>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</si>
  <si>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</si>
  <si>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</si>
  <si>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</si>
  <si>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</si>
  <si>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</si>
  <si>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</si>
  <si>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CUSCO</t>
  </si>
  <si>
    <t>ESPINAR</t>
  </si>
  <si>
    <t>PLTA. INDUSTRIAL DE OXIDOS</t>
  </si>
  <si>
    <t>S.M.R.L. MAGISTRAL DE HUARAZ S.A.C.</t>
  </si>
  <si>
    <t>MILPO Nº1</t>
  </si>
  <si>
    <t>ACUMULACION CONDESTABLE</t>
  </si>
  <si>
    <t>COAYLLO</t>
  </si>
  <si>
    <t>NYRSTAR ANCASH S.A.</t>
  </si>
  <si>
    <t>NYRSTAR CORICANCHA S.A.</t>
  </si>
  <si>
    <t>HUACHIS</t>
  </si>
  <si>
    <t>GRAVIMETRÍA</t>
  </si>
  <si>
    <t>PAN AMERICAN SILVER HUARON S.A.</t>
  </si>
  <si>
    <t>ICM PACHAPAQUI S.A.C.</t>
  </si>
  <si>
    <t>ICM</t>
  </si>
  <si>
    <t>DIVISION EMBRUJO</t>
  </si>
  <si>
    <t>CERRO AZUL</t>
  </si>
  <si>
    <t>POROMA S.A.C.</t>
  </si>
  <si>
    <t>CHALCO I</t>
  </si>
  <si>
    <t>NAZCA</t>
  </si>
  <si>
    <t>MARCONA</t>
  </si>
  <si>
    <t>DOE RUN PERU S.R.L. EN LIQUIDACION</t>
  </si>
  <si>
    <t>C.M.LA OROYA-REFINACION 1 Y 2</t>
  </si>
  <si>
    <t>LA OROYA</t>
  </si>
  <si>
    <t>COMPAÑIA MINERA QUIRUVILCA S.A.</t>
  </si>
  <si>
    <t>GOLD FIELDS LA CIMA S.A.</t>
  </si>
  <si>
    <t>MINERIA Y EXPORTACIONES S.A.C.</t>
  </si>
  <si>
    <t>EL INKA</t>
  </si>
  <si>
    <t>VISTA ALEGRE</t>
  </si>
  <si>
    <t>ANTAPACCAY 1</t>
  </si>
  <si>
    <t>TOTAL - ENERO</t>
  </si>
  <si>
    <t>TOTAL ACUMULADO ENERO - ENERO</t>
  </si>
  <si>
    <t>TOTAL COMPARADO ACUMULADO - ENERO - ENERO</t>
  </si>
  <si>
    <t>Var. % 2012/2011 - ENERO</t>
  </si>
  <si>
    <t>Var. % 2012/2011 - ENERO - ENERO</t>
  </si>
  <si>
    <t>PRODUCCIÓN MINERA METÁLICA DE COBRE (TMF) - 2013/2012</t>
  </si>
  <si>
    <t>CERRO LINDO  b)</t>
  </si>
  <si>
    <t>ANTICONA  a)</t>
  </si>
  <si>
    <t>ACUMULACION RAURA  c)</t>
  </si>
  <si>
    <t>ACUMULACION ISCAYCRUZ  e)</t>
  </si>
  <si>
    <t>COBRIZA 1126  d)</t>
  </si>
  <si>
    <t>MINAS DE COBRE CHAPI  f)</t>
  </si>
  <si>
    <t>TOQUEPALA 1 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</si>
</sst>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3" fontId="6" fillId="0" borderId="0" xfId="0" applyNumberFormat="1" applyFont="1" applyAlignment="1"/>
    <xf numFmtId="0" fontId="6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3" borderId="6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6" fillId="0" borderId="3" xfId="0" applyNumberFormat="1" applyFont="1" applyBorder="1" applyAlignment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6" fillId="0" borderId="5" xfId="0" applyNumberFormat="1" applyFont="1" applyBorder="1" applyAlignment="1"/>
    <xf numFmtId="4" fontId="5" fillId="3" borderId="5" xfId="0" applyNumberFormat="1" applyFont="1" applyFill="1" applyBorder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4" borderId="0" xfId="0" applyFill="1" applyAlignment="1"/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7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7" t="s">
        <v>234</v>
      </c>
    </row>
    <row r="2" spans="1:22" ht="13.5" thickBot="1" x14ac:dyDescent="0.25">
      <c r="A2" s="54"/>
    </row>
    <row r="3" spans="1:22" customFormat="1" ht="13.5" thickBot="1" x14ac:dyDescent="0.25">
      <c r="A3" s="49"/>
      <c r="I3" s="58">
        <v>2013</v>
      </c>
      <c r="J3" s="59"/>
      <c r="K3" s="59"/>
      <c r="L3" s="59"/>
      <c r="M3" s="59"/>
      <c r="N3" s="60"/>
      <c r="O3" s="58">
        <v>2012</v>
      </c>
      <c r="P3" s="59"/>
      <c r="Q3" s="59"/>
      <c r="R3" s="59"/>
      <c r="S3" s="59"/>
      <c r="T3" s="60"/>
      <c r="U3" s="5"/>
      <c r="V3" s="5"/>
    </row>
    <row r="4" spans="1:22" customFormat="1" ht="73.5" customHeight="1" x14ac:dyDescent="0.2">
      <c r="A4" s="50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0" t="s">
        <v>12</v>
      </c>
      <c r="J4" s="30" t="s">
        <v>7</v>
      </c>
      <c r="K4" s="30" t="s">
        <v>229</v>
      </c>
      <c r="L4" s="30" t="s">
        <v>13</v>
      </c>
      <c r="M4" s="30" t="s">
        <v>8</v>
      </c>
      <c r="N4" s="51" t="s">
        <v>230</v>
      </c>
      <c r="O4" s="50" t="s">
        <v>14</v>
      </c>
      <c r="P4" s="30" t="s">
        <v>15</v>
      </c>
      <c r="Q4" s="30" t="s">
        <v>229</v>
      </c>
      <c r="R4" s="30" t="s">
        <v>16</v>
      </c>
      <c r="S4" s="30" t="s">
        <v>17</v>
      </c>
      <c r="T4" s="51" t="s">
        <v>231</v>
      </c>
      <c r="U4" s="52" t="s">
        <v>232</v>
      </c>
      <c r="V4" s="51" t="s">
        <v>233</v>
      </c>
    </row>
    <row r="5" spans="1:22" x14ac:dyDescent="0.2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 x14ac:dyDescent="0.2">
      <c r="A6" s="43" t="s">
        <v>9</v>
      </c>
      <c r="B6" s="40" t="s">
        <v>41</v>
      </c>
      <c r="C6" s="40" t="s">
        <v>42</v>
      </c>
      <c r="D6" s="40" t="s">
        <v>43</v>
      </c>
      <c r="E6" s="40" t="s">
        <v>44</v>
      </c>
      <c r="F6" s="40" t="s">
        <v>45</v>
      </c>
      <c r="G6" s="40" t="s">
        <v>46</v>
      </c>
      <c r="H6" s="44" t="s">
        <v>47</v>
      </c>
      <c r="I6" s="45">
        <v>5.0671140000000001</v>
      </c>
      <c r="J6" s="41">
        <v>5.6928330000000003</v>
      </c>
      <c r="K6" s="42">
        <v>10.759947</v>
      </c>
      <c r="L6" s="41">
        <v>5.0671140000000001</v>
      </c>
      <c r="M6" s="41">
        <v>5.6928330000000003</v>
      </c>
      <c r="N6" s="46">
        <v>10.759947</v>
      </c>
      <c r="O6" s="45">
        <v>0</v>
      </c>
      <c r="P6" s="41">
        <v>6.9961900000000004</v>
      </c>
      <c r="Q6" s="42">
        <v>6.9961900000000004</v>
      </c>
      <c r="R6" s="41">
        <v>0</v>
      </c>
      <c r="S6" s="41">
        <v>6.9961900000000004</v>
      </c>
      <c r="T6" s="46">
        <v>6.9961900000000004</v>
      </c>
      <c r="U6" s="27">
        <f t="shared" ref="U6:U7" si="0">+((K6/Q6)-1)*100</f>
        <v>53.797238211083467</v>
      </c>
      <c r="V6" s="33">
        <f t="shared" ref="V6:V7" si="1">+((N6/T6)-1)*100</f>
        <v>53.797238211083467</v>
      </c>
    </row>
    <row r="7" spans="1:22" ht="15" x14ac:dyDescent="0.2">
      <c r="A7" s="43" t="s">
        <v>9</v>
      </c>
      <c r="B7" s="40" t="s">
        <v>41</v>
      </c>
      <c r="C7" s="40" t="s">
        <v>39</v>
      </c>
      <c r="D7" s="40" t="s">
        <v>49</v>
      </c>
      <c r="E7" s="40" t="s">
        <v>50</v>
      </c>
      <c r="F7" s="40" t="s">
        <v>51</v>
      </c>
      <c r="G7" s="40" t="s">
        <v>52</v>
      </c>
      <c r="H7" s="44" t="s">
        <v>53</v>
      </c>
      <c r="I7" s="45">
        <v>17.060929999999999</v>
      </c>
      <c r="J7" s="41">
        <v>32.689390000000003</v>
      </c>
      <c r="K7" s="42">
        <v>49.750318999999998</v>
      </c>
      <c r="L7" s="41">
        <v>17.060929999999999</v>
      </c>
      <c r="M7" s="41">
        <v>32.689390000000003</v>
      </c>
      <c r="N7" s="46">
        <v>49.750318999999998</v>
      </c>
      <c r="O7" s="45">
        <v>0</v>
      </c>
      <c r="P7" s="41">
        <v>56.661306000000003</v>
      </c>
      <c r="Q7" s="42">
        <v>56.661306000000003</v>
      </c>
      <c r="R7" s="41">
        <v>0</v>
      </c>
      <c r="S7" s="41">
        <v>56.661306000000003</v>
      </c>
      <c r="T7" s="46">
        <v>56.661306000000003</v>
      </c>
      <c r="U7" s="27">
        <f t="shared" si="0"/>
        <v>-12.197013249218092</v>
      </c>
      <c r="V7" s="33">
        <f t="shared" si="1"/>
        <v>-12.197013249218092</v>
      </c>
    </row>
    <row r="8" spans="1:22" ht="15" x14ac:dyDescent="0.2">
      <c r="A8" s="43" t="s">
        <v>9</v>
      </c>
      <c r="B8" s="40" t="s">
        <v>41</v>
      </c>
      <c r="C8" s="40" t="s">
        <v>39</v>
      </c>
      <c r="D8" s="40" t="s">
        <v>54</v>
      </c>
      <c r="E8" s="40" t="s">
        <v>57</v>
      </c>
      <c r="F8" s="40" t="s">
        <v>58</v>
      </c>
      <c r="G8" s="40" t="s">
        <v>59</v>
      </c>
      <c r="H8" s="44" t="s">
        <v>60</v>
      </c>
      <c r="I8" s="45">
        <v>0</v>
      </c>
      <c r="J8" s="41">
        <v>37.193545999999998</v>
      </c>
      <c r="K8" s="42">
        <v>37.193545999999998</v>
      </c>
      <c r="L8" s="41">
        <v>0</v>
      </c>
      <c r="M8" s="41">
        <v>37.193545999999998</v>
      </c>
      <c r="N8" s="46">
        <v>37.193545999999998</v>
      </c>
      <c r="O8" s="45">
        <v>0</v>
      </c>
      <c r="P8" s="41">
        <v>31.604265000000002</v>
      </c>
      <c r="Q8" s="42">
        <v>31.604265000000002</v>
      </c>
      <c r="R8" s="41">
        <v>0</v>
      </c>
      <c r="S8" s="41">
        <v>31.604265000000002</v>
      </c>
      <c r="T8" s="46">
        <v>31.604265000000002</v>
      </c>
      <c r="U8" s="27">
        <f>+((K8/Q8)-1)*100</f>
        <v>17.685211157418145</v>
      </c>
      <c r="V8" s="33">
        <f>+((N8/T8)-1)*100</f>
        <v>17.685211157418145</v>
      </c>
    </row>
    <row r="9" spans="1:22" ht="15" x14ac:dyDescent="0.2">
      <c r="A9" s="43" t="s">
        <v>9</v>
      </c>
      <c r="B9" s="40" t="s">
        <v>41</v>
      </c>
      <c r="C9" s="40" t="s">
        <v>39</v>
      </c>
      <c r="D9" s="40" t="s">
        <v>54</v>
      </c>
      <c r="E9" s="40" t="s">
        <v>55</v>
      </c>
      <c r="F9" s="40" t="s">
        <v>56</v>
      </c>
      <c r="G9" s="40" t="s">
        <v>55</v>
      </c>
      <c r="H9" s="44" t="s">
        <v>55</v>
      </c>
      <c r="I9" s="45">
        <v>0</v>
      </c>
      <c r="J9" s="41">
        <v>0</v>
      </c>
      <c r="K9" s="42">
        <v>0</v>
      </c>
      <c r="L9" s="41">
        <v>0</v>
      </c>
      <c r="M9" s="41">
        <v>0</v>
      </c>
      <c r="N9" s="46">
        <v>0</v>
      </c>
      <c r="O9" s="45">
        <v>6.2517800000000001</v>
      </c>
      <c r="P9" s="41">
        <v>0</v>
      </c>
      <c r="Q9" s="42">
        <v>6.2517800000000001</v>
      </c>
      <c r="R9" s="41">
        <v>6.2517800000000001</v>
      </c>
      <c r="S9" s="41">
        <v>0</v>
      </c>
      <c r="T9" s="46">
        <v>6.2517800000000001</v>
      </c>
      <c r="U9" s="38" t="s">
        <v>29</v>
      </c>
      <c r="V9" s="39" t="s">
        <v>29</v>
      </c>
    </row>
    <row r="10" spans="1:22" ht="15" x14ac:dyDescent="0.2">
      <c r="A10" s="43" t="s">
        <v>9</v>
      </c>
      <c r="B10" s="40" t="s">
        <v>41</v>
      </c>
      <c r="C10" s="40" t="s">
        <v>39</v>
      </c>
      <c r="D10" s="40" t="s">
        <v>64</v>
      </c>
      <c r="E10" s="40" t="s">
        <v>65</v>
      </c>
      <c r="F10" s="40" t="s">
        <v>45</v>
      </c>
      <c r="G10" s="40" t="s">
        <v>66</v>
      </c>
      <c r="H10" s="44" t="s">
        <v>67</v>
      </c>
      <c r="I10" s="45">
        <v>22244.531200000001</v>
      </c>
      <c r="J10" s="41">
        <v>1530.462</v>
      </c>
      <c r="K10" s="42">
        <v>23774.993200000001</v>
      </c>
      <c r="L10" s="41">
        <v>22244.531200000001</v>
      </c>
      <c r="M10" s="41">
        <v>1530.462</v>
      </c>
      <c r="N10" s="46">
        <v>23774.993200000001</v>
      </c>
      <c r="O10" s="45">
        <v>28121.120999999999</v>
      </c>
      <c r="P10" s="41">
        <v>1429.6113</v>
      </c>
      <c r="Q10" s="42">
        <v>29550.7323</v>
      </c>
      <c r="R10" s="41">
        <v>28121.120999999999</v>
      </c>
      <c r="S10" s="41">
        <v>1429.6113</v>
      </c>
      <c r="T10" s="46">
        <v>29550.7323</v>
      </c>
      <c r="U10" s="27">
        <f t="shared" ref="U10" si="2">+((K10/Q10)-1)*100</f>
        <v>-19.545164029657556</v>
      </c>
      <c r="V10" s="33">
        <f t="shared" ref="V10" si="3">+((N10/T10)-1)*100</f>
        <v>-19.545164029657556</v>
      </c>
    </row>
    <row r="11" spans="1:22" ht="15" x14ac:dyDescent="0.2">
      <c r="A11" s="43" t="s">
        <v>9</v>
      </c>
      <c r="B11" s="40" t="s">
        <v>41</v>
      </c>
      <c r="C11" s="40" t="s">
        <v>39</v>
      </c>
      <c r="D11" s="40" t="s">
        <v>68</v>
      </c>
      <c r="E11" s="40" t="s">
        <v>70</v>
      </c>
      <c r="F11" s="40" t="s">
        <v>62</v>
      </c>
      <c r="G11" s="40" t="s">
        <v>63</v>
      </c>
      <c r="H11" s="44" t="s">
        <v>70</v>
      </c>
      <c r="I11" s="45">
        <v>55.821689999999997</v>
      </c>
      <c r="J11" s="41">
        <v>17.170370999999999</v>
      </c>
      <c r="K11" s="42">
        <v>72.992061000000007</v>
      </c>
      <c r="L11" s="41">
        <v>55.821689999999997</v>
      </c>
      <c r="M11" s="41">
        <v>17.170370999999999</v>
      </c>
      <c r="N11" s="46">
        <v>72.992061000000007</v>
      </c>
      <c r="O11" s="45">
        <v>68.719915999999998</v>
      </c>
      <c r="P11" s="41">
        <v>11.866942999999999</v>
      </c>
      <c r="Q11" s="42">
        <v>80.586859000000004</v>
      </c>
      <c r="R11" s="41">
        <v>68.719915999999998</v>
      </c>
      <c r="S11" s="41">
        <v>11.866942999999999</v>
      </c>
      <c r="T11" s="46">
        <v>80.586859000000004</v>
      </c>
      <c r="U11" s="27">
        <f t="shared" ref="U11:U74" si="4">+((K11/Q11)-1)*100</f>
        <v>-9.4243628480420121</v>
      </c>
      <c r="V11" s="33">
        <f t="shared" ref="V11:V74" si="5">+((N11/T11)-1)*100</f>
        <v>-9.4243628480420121</v>
      </c>
    </row>
    <row r="12" spans="1:22" ht="15" x14ac:dyDescent="0.2">
      <c r="A12" s="43" t="s">
        <v>9</v>
      </c>
      <c r="B12" s="40" t="s">
        <v>41</v>
      </c>
      <c r="C12" s="40" t="s">
        <v>39</v>
      </c>
      <c r="D12" s="40" t="s">
        <v>68</v>
      </c>
      <c r="E12" s="40" t="s">
        <v>236</v>
      </c>
      <c r="F12" s="40" t="s">
        <v>62</v>
      </c>
      <c r="G12" s="40" t="s">
        <v>63</v>
      </c>
      <c r="H12" s="44" t="s">
        <v>63</v>
      </c>
      <c r="I12" s="45">
        <v>39.134861999999998</v>
      </c>
      <c r="J12" s="41">
        <v>33.485605</v>
      </c>
      <c r="K12" s="42">
        <v>72.620467000000005</v>
      </c>
      <c r="L12" s="41">
        <v>39.134861999999998</v>
      </c>
      <c r="M12" s="41">
        <v>33.485605</v>
      </c>
      <c r="N12" s="46">
        <v>72.620467000000005</v>
      </c>
      <c r="O12" s="45">
        <v>46.700808000000002</v>
      </c>
      <c r="P12" s="41">
        <v>22.891439999999999</v>
      </c>
      <c r="Q12" s="42">
        <v>69.592247999999998</v>
      </c>
      <c r="R12" s="41">
        <v>46.700808000000002</v>
      </c>
      <c r="S12" s="41">
        <v>22.891439999999999</v>
      </c>
      <c r="T12" s="46">
        <v>69.592247999999998</v>
      </c>
      <c r="U12" s="27">
        <f t="shared" si="4"/>
        <v>4.3513740208535934</v>
      </c>
      <c r="V12" s="33">
        <f t="shared" si="5"/>
        <v>4.3513740208535934</v>
      </c>
    </row>
    <row r="13" spans="1:22" ht="15" x14ac:dyDescent="0.2">
      <c r="A13" s="43" t="s">
        <v>9</v>
      </c>
      <c r="B13" s="40" t="s">
        <v>41</v>
      </c>
      <c r="C13" s="40" t="s">
        <v>39</v>
      </c>
      <c r="D13" s="40" t="s">
        <v>68</v>
      </c>
      <c r="E13" s="40" t="s">
        <v>69</v>
      </c>
      <c r="F13" s="40" t="s">
        <v>62</v>
      </c>
      <c r="G13" s="40" t="s">
        <v>63</v>
      </c>
      <c r="H13" s="44" t="s">
        <v>63</v>
      </c>
      <c r="I13" s="45">
        <v>48.989849999999997</v>
      </c>
      <c r="J13" s="41">
        <v>7.7374989999999997</v>
      </c>
      <c r="K13" s="42">
        <v>56.727348999999997</v>
      </c>
      <c r="L13" s="41">
        <v>48.989849999999997</v>
      </c>
      <c r="M13" s="41">
        <v>7.7374989999999997</v>
      </c>
      <c r="N13" s="46">
        <v>56.727348999999997</v>
      </c>
      <c r="O13" s="45">
        <v>33.652563999999998</v>
      </c>
      <c r="P13" s="41">
        <v>6.5615040000000002</v>
      </c>
      <c r="Q13" s="42">
        <v>40.214067999999997</v>
      </c>
      <c r="R13" s="41">
        <v>33.652563999999998</v>
      </c>
      <c r="S13" s="41">
        <v>6.5615040000000002</v>
      </c>
      <c r="T13" s="46">
        <v>40.214067999999997</v>
      </c>
      <c r="U13" s="27">
        <f t="shared" si="4"/>
        <v>41.063443270648477</v>
      </c>
      <c r="V13" s="33">
        <f t="shared" si="5"/>
        <v>41.063443270648477</v>
      </c>
    </row>
    <row r="14" spans="1:22" ht="15" x14ac:dyDescent="0.2">
      <c r="A14" s="43" t="s">
        <v>9</v>
      </c>
      <c r="B14" s="40" t="s">
        <v>41</v>
      </c>
      <c r="C14" s="40" t="s">
        <v>39</v>
      </c>
      <c r="D14" s="40" t="s">
        <v>71</v>
      </c>
      <c r="E14" s="40" t="s">
        <v>72</v>
      </c>
      <c r="F14" s="40" t="s">
        <v>73</v>
      </c>
      <c r="G14" s="40" t="s">
        <v>73</v>
      </c>
      <c r="H14" s="44" t="s">
        <v>74</v>
      </c>
      <c r="I14" s="45">
        <v>127.62581</v>
      </c>
      <c r="J14" s="41">
        <v>118.244765</v>
      </c>
      <c r="K14" s="42">
        <v>245.870575</v>
      </c>
      <c r="L14" s="41">
        <v>127.62581</v>
      </c>
      <c r="M14" s="41">
        <v>118.244765</v>
      </c>
      <c r="N14" s="46">
        <v>245.870575</v>
      </c>
      <c r="O14" s="45">
        <v>111.970495</v>
      </c>
      <c r="P14" s="41">
        <v>93.703492999999995</v>
      </c>
      <c r="Q14" s="42">
        <v>205.67398800000001</v>
      </c>
      <c r="R14" s="41">
        <v>111.970495</v>
      </c>
      <c r="S14" s="41">
        <v>93.703492999999995</v>
      </c>
      <c r="T14" s="46">
        <v>205.67398800000001</v>
      </c>
      <c r="U14" s="27">
        <f t="shared" si="4"/>
        <v>19.543836044060182</v>
      </c>
      <c r="V14" s="33">
        <f t="shared" si="5"/>
        <v>19.543836044060182</v>
      </c>
    </row>
    <row r="15" spans="1:22" ht="15" x14ac:dyDescent="0.2">
      <c r="A15" s="43" t="s">
        <v>9</v>
      </c>
      <c r="B15" s="40" t="s">
        <v>41</v>
      </c>
      <c r="C15" s="40" t="s">
        <v>39</v>
      </c>
      <c r="D15" s="40" t="s">
        <v>75</v>
      </c>
      <c r="E15" s="40" t="s">
        <v>76</v>
      </c>
      <c r="F15" s="40" t="s">
        <v>20</v>
      </c>
      <c r="G15" s="40" t="s">
        <v>92</v>
      </c>
      <c r="H15" s="44" t="s">
        <v>125</v>
      </c>
      <c r="I15" s="45">
        <v>252.51287400000001</v>
      </c>
      <c r="J15" s="41">
        <v>0</v>
      </c>
      <c r="K15" s="42">
        <v>252.51287400000001</v>
      </c>
      <c r="L15" s="41">
        <v>252.51287400000001</v>
      </c>
      <c r="M15" s="41">
        <v>0</v>
      </c>
      <c r="N15" s="46">
        <v>252.51287400000001</v>
      </c>
      <c r="O15" s="45">
        <v>294.71191199999998</v>
      </c>
      <c r="P15" s="41">
        <v>0</v>
      </c>
      <c r="Q15" s="42">
        <v>294.71191199999998</v>
      </c>
      <c r="R15" s="41">
        <v>294.71191199999998</v>
      </c>
      <c r="S15" s="41">
        <v>0</v>
      </c>
      <c r="T15" s="46">
        <v>294.71191199999998</v>
      </c>
      <c r="U15" s="27">
        <f t="shared" si="4"/>
        <v>-14.318741890555131</v>
      </c>
      <c r="V15" s="33">
        <f t="shared" si="5"/>
        <v>-14.318741890555131</v>
      </c>
    </row>
    <row r="16" spans="1:22" ht="15" x14ac:dyDescent="0.2">
      <c r="A16" s="43" t="s">
        <v>9</v>
      </c>
      <c r="B16" s="40" t="s">
        <v>41</v>
      </c>
      <c r="C16" s="40" t="s">
        <v>39</v>
      </c>
      <c r="D16" s="40" t="s">
        <v>77</v>
      </c>
      <c r="E16" s="40" t="s">
        <v>78</v>
      </c>
      <c r="F16" s="40" t="s">
        <v>45</v>
      </c>
      <c r="G16" s="40" t="s">
        <v>79</v>
      </c>
      <c r="H16" s="44" t="s">
        <v>80</v>
      </c>
      <c r="I16" s="45">
        <v>0</v>
      </c>
      <c r="J16" s="41">
        <v>0</v>
      </c>
      <c r="K16" s="42">
        <v>0</v>
      </c>
      <c r="L16" s="41">
        <v>0</v>
      </c>
      <c r="M16" s="41">
        <v>0</v>
      </c>
      <c r="N16" s="46">
        <v>0</v>
      </c>
      <c r="O16" s="45">
        <v>18.380520000000001</v>
      </c>
      <c r="P16" s="41">
        <v>1.8988640000000001</v>
      </c>
      <c r="Q16" s="42">
        <v>20.279384</v>
      </c>
      <c r="R16" s="41">
        <v>18.380520000000001</v>
      </c>
      <c r="S16" s="41">
        <v>1.8988640000000001</v>
      </c>
      <c r="T16" s="46">
        <v>20.279384</v>
      </c>
      <c r="U16" s="38" t="s">
        <v>29</v>
      </c>
      <c r="V16" s="39" t="s">
        <v>29</v>
      </c>
    </row>
    <row r="17" spans="1:23" ht="15" x14ac:dyDescent="0.2">
      <c r="A17" s="43" t="s">
        <v>9</v>
      </c>
      <c r="B17" s="40" t="s">
        <v>41</v>
      </c>
      <c r="C17" s="40" t="s">
        <v>39</v>
      </c>
      <c r="D17" s="40" t="s">
        <v>81</v>
      </c>
      <c r="E17" s="40" t="s">
        <v>205</v>
      </c>
      <c r="F17" s="40" t="s">
        <v>20</v>
      </c>
      <c r="G17" s="40" t="s">
        <v>82</v>
      </c>
      <c r="H17" s="44" t="s">
        <v>206</v>
      </c>
      <c r="I17" s="45">
        <v>1733.1042279999999</v>
      </c>
      <c r="J17" s="41">
        <v>0</v>
      </c>
      <c r="K17" s="42">
        <v>1733.1042279999999</v>
      </c>
      <c r="L17" s="41">
        <v>1733.1042279999999</v>
      </c>
      <c r="M17" s="41">
        <v>0</v>
      </c>
      <c r="N17" s="46">
        <v>1733.1042279999999</v>
      </c>
      <c r="O17" s="45">
        <v>1771.2400500000001</v>
      </c>
      <c r="P17" s="41">
        <v>0</v>
      </c>
      <c r="Q17" s="42">
        <v>1771.2400500000001</v>
      </c>
      <c r="R17" s="41">
        <v>1771.2400500000001</v>
      </c>
      <c r="S17" s="41">
        <v>0</v>
      </c>
      <c r="T17" s="46">
        <v>1771.2400500000001</v>
      </c>
      <c r="U17" s="27">
        <f t="shared" si="4"/>
        <v>-2.153057796993707</v>
      </c>
      <c r="V17" s="33">
        <f t="shared" si="5"/>
        <v>-2.153057796993707</v>
      </c>
    </row>
    <row r="18" spans="1:23" ht="15" x14ac:dyDescent="0.2">
      <c r="A18" s="43" t="s">
        <v>9</v>
      </c>
      <c r="B18" s="40" t="s">
        <v>41</v>
      </c>
      <c r="C18" s="40" t="s">
        <v>39</v>
      </c>
      <c r="D18" s="40" t="s">
        <v>83</v>
      </c>
      <c r="E18" s="40" t="s">
        <v>235</v>
      </c>
      <c r="F18" s="40" t="s">
        <v>84</v>
      </c>
      <c r="G18" s="40" t="s">
        <v>85</v>
      </c>
      <c r="H18" s="44" t="s">
        <v>86</v>
      </c>
      <c r="I18" s="45">
        <v>1954.6344999999999</v>
      </c>
      <c r="J18" s="41">
        <v>271.71499999999997</v>
      </c>
      <c r="K18" s="42">
        <v>2226.3494999999998</v>
      </c>
      <c r="L18" s="41">
        <v>1954.6344999999999</v>
      </c>
      <c r="M18" s="41">
        <v>271.71499999999997</v>
      </c>
      <c r="N18" s="46">
        <v>2226.3494999999998</v>
      </c>
      <c r="O18" s="45">
        <v>1886.626</v>
      </c>
      <c r="P18" s="41">
        <v>149.04239999999999</v>
      </c>
      <c r="Q18" s="42">
        <v>2035.6684</v>
      </c>
      <c r="R18" s="41">
        <v>1886.626</v>
      </c>
      <c r="S18" s="41">
        <v>149.04239999999999</v>
      </c>
      <c r="T18" s="46">
        <v>2035.6684</v>
      </c>
      <c r="U18" s="27">
        <f t="shared" si="4"/>
        <v>9.3670020127049938</v>
      </c>
      <c r="V18" s="33">
        <f t="shared" si="5"/>
        <v>9.3670020127049938</v>
      </c>
    </row>
    <row r="19" spans="1:23" ht="15" x14ac:dyDescent="0.2">
      <c r="A19" s="43" t="s">
        <v>9</v>
      </c>
      <c r="B19" s="40" t="s">
        <v>41</v>
      </c>
      <c r="C19" s="40" t="s">
        <v>39</v>
      </c>
      <c r="D19" s="40" t="s">
        <v>83</v>
      </c>
      <c r="E19" s="40" t="s">
        <v>204</v>
      </c>
      <c r="F19" s="40" t="s">
        <v>73</v>
      </c>
      <c r="G19" s="40" t="s">
        <v>73</v>
      </c>
      <c r="H19" s="44" t="s">
        <v>87</v>
      </c>
      <c r="I19" s="45">
        <v>131.61600000000001</v>
      </c>
      <c r="J19" s="41">
        <v>73.1511</v>
      </c>
      <c r="K19" s="42">
        <v>204.7671</v>
      </c>
      <c r="L19" s="41">
        <v>131.61600000000001</v>
      </c>
      <c r="M19" s="41">
        <v>73.1511</v>
      </c>
      <c r="N19" s="46">
        <v>204.7671</v>
      </c>
      <c r="O19" s="45">
        <v>328.12259999999998</v>
      </c>
      <c r="P19" s="41">
        <v>96.274199999999993</v>
      </c>
      <c r="Q19" s="42">
        <v>424.39679999999998</v>
      </c>
      <c r="R19" s="41">
        <v>328.12259999999998</v>
      </c>
      <c r="S19" s="41">
        <v>96.274199999999993</v>
      </c>
      <c r="T19" s="46">
        <v>424.39679999999998</v>
      </c>
      <c r="U19" s="27">
        <f t="shared" si="4"/>
        <v>-51.751026397937025</v>
      </c>
      <c r="V19" s="33">
        <f t="shared" si="5"/>
        <v>-51.751026397937025</v>
      </c>
    </row>
    <row r="20" spans="1:23" ht="15" x14ac:dyDescent="0.2">
      <c r="A20" s="43" t="s">
        <v>9</v>
      </c>
      <c r="B20" s="40" t="s">
        <v>41</v>
      </c>
      <c r="C20" s="40" t="s">
        <v>39</v>
      </c>
      <c r="D20" s="40" t="s">
        <v>223</v>
      </c>
      <c r="E20" s="40" t="s">
        <v>166</v>
      </c>
      <c r="F20" s="40" t="s">
        <v>167</v>
      </c>
      <c r="G20" s="40" t="s">
        <v>168</v>
      </c>
      <c r="H20" s="44" t="s">
        <v>166</v>
      </c>
      <c r="I20" s="45">
        <v>111.78756</v>
      </c>
      <c r="J20" s="41">
        <v>25.667518999999999</v>
      </c>
      <c r="K20" s="42">
        <v>137.45507900000001</v>
      </c>
      <c r="L20" s="41">
        <v>111.78756</v>
      </c>
      <c r="M20" s="41">
        <v>25.667518999999999</v>
      </c>
      <c r="N20" s="46">
        <v>137.45507900000001</v>
      </c>
      <c r="O20" s="45">
        <v>68.440574999999995</v>
      </c>
      <c r="P20" s="41">
        <v>26.699831</v>
      </c>
      <c r="Q20" s="42">
        <v>95.140405000000001</v>
      </c>
      <c r="R20" s="41">
        <v>68.440574999999995</v>
      </c>
      <c r="S20" s="41">
        <v>26.699831</v>
      </c>
      <c r="T20" s="46">
        <v>95.140405000000001</v>
      </c>
      <c r="U20" s="27">
        <f t="shared" si="4"/>
        <v>44.476028875428916</v>
      </c>
      <c r="V20" s="33">
        <f t="shared" si="5"/>
        <v>44.476028875428916</v>
      </c>
    </row>
    <row r="21" spans="1:23" ht="15" x14ac:dyDescent="0.2">
      <c r="A21" s="43" t="s">
        <v>9</v>
      </c>
      <c r="B21" s="40" t="s">
        <v>41</v>
      </c>
      <c r="C21" s="40" t="s">
        <v>39</v>
      </c>
      <c r="D21" s="40" t="s">
        <v>223</v>
      </c>
      <c r="E21" s="40" t="s">
        <v>165</v>
      </c>
      <c r="F21" s="40" t="s">
        <v>73</v>
      </c>
      <c r="G21" s="40" t="s">
        <v>73</v>
      </c>
      <c r="H21" s="44" t="s">
        <v>120</v>
      </c>
      <c r="I21" s="45">
        <v>0</v>
      </c>
      <c r="J21" s="41">
        <v>0</v>
      </c>
      <c r="K21" s="42">
        <v>0</v>
      </c>
      <c r="L21" s="41">
        <v>0</v>
      </c>
      <c r="M21" s="41">
        <v>0</v>
      </c>
      <c r="N21" s="46">
        <v>0</v>
      </c>
      <c r="O21" s="45">
        <v>138.77301600000001</v>
      </c>
      <c r="P21" s="41">
        <v>37.361638999999997</v>
      </c>
      <c r="Q21" s="42">
        <v>176.13465500000001</v>
      </c>
      <c r="R21" s="41">
        <v>138.77301600000001</v>
      </c>
      <c r="S21" s="41">
        <v>37.361638999999997</v>
      </c>
      <c r="T21" s="46">
        <v>176.13465500000001</v>
      </c>
      <c r="U21" s="38" t="s">
        <v>29</v>
      </c>
      <c r="V21" s="39" t="s">
        <v>29</v>
      </c>
    </row>
    <row r="22" spans="1:23" ht="15" x14ac:dyDescent="0.2">
      <c r="A22" s="43" t="s">
        <v>9</v>
      </c>
      <c r="B22" s="40" t="s">
        <v>41</v>
      </c>
      <c r="C22" s="40" t="s">
        <v>39</v>
      </c>
      <c r="D22" s="40" t="s">
        <v>88</v>
      </c>
      <c r="E22" s="40" t="s">
        <v>237</v>
      </c>
      <c r="F22" s="40" t="s">
        <v>48</v>
      </c>
      <c r="G22" s="40" t="s">
        <v>89</v>
      </c>
      <c r="H22" s="44" t="s">
        <v>90</v>
      </c>
      <c r="I22" s="45">
        <v>225.60991000000001</v>
      </c>
      <c r="J22" s="41">
        <v>68.316999999999993</v>
      </c>
      <c r="K22" s="42">
        <v>293.92691000000002</v>
      </c>
      <c r="L22" s="41">
        <v>225.60991000000001</v>
      </c>
      <c r="M22" s="41">
        <v>68.316999999999993</v>
      </c>
      <c r="N22" s="46">
        <v>293.92691000000002</v>
      </c>
      <c r="O22" s="45">
        <v>227.1525</v>
      </c>
      <c r="P22" s="41">
        <v>73.240819999999999</v>
      </c>
      <c r="Q22" s="42">
        <v>300.39332000000002</v>
      </c>
      <c r="R22" s="41">
        <v>227.1525</v>
      </c>
      <c r="S22" s="41">
        <v>73.240819999999999</v>
      </c>
      <c r="T22" s="46">
        <v>300.39332000000002</v>
      </c>
      <c r="U22" s="27">
        <f t="shared" si="4"/>
        <v>-2.1526477353091544</v>
      </c>
      <c r="V22" s="33">
        <f t="shared" si="5"/>
        <v>-2.1526477353091544</v>
      </c>
    </row>
    <row r="23" spans="1:23" ht="15" x14ac:dyDescent="0.2">
      <c r="A23" s="43" t="s">
        <v>9</v>
      </c>
      <c r="B23" s="40" t="s">
        <v>41</v>
      </c>
      <c r="C23" s="40" t="s">
        <v>39</v>
      </c>
      <c r="D23" s="40" t="s">
        <v>94</v>
      </c>
      <c r="E23" s="40" t="s">
        <v>95</v>
      </c>
      <c r="F23" s="40" t="s">
        <v>96</v>
      </c>
      <c r="G23" s="40" t="s">
        <v>97</v>
      </c>
      <c r="H23" s="44" t="s">
        <v>97</v>
      </c>
      <c r="I23" s="45">
        <v>56.066693000000001</v>
      </c>
      <c r="J23" s="41">
        <v>0</v>
      </c>
      <c r="K23" s="42">
        <v>56.066693000000001</v>
      </c>
      <c r="L23" s="41">
        <v>56.066693000000001</v>
      </c>
      <c r="M23" s="41">
        <v>0</v>
      </c>
      <c r="N23" s="46">
        <v>56.066693000000001</v>
      </c>
      <c r="O23" s="45">
        <v>24.038193</v>
      </c>
      <c r="P23" s="41">
        <v>0</v>
      </c>
      <c r="Q23" s="42">
        <v>24.038193</v>
      </c>
      <c r="R23" s="41">
        <v>24.038193</v>
      </c>
      <c r="S23" s="41">
        <v>0</v>
      </c>
      <c r="T23" s="46">
        <v>24.038193</v>
      </c>
      <c r="U23" s="38" t="s">
        <v>29</v>
      </c>
      <c r="V23" s="39" t="s">
        <v>29</v>
      </c>
    </row>
    <row r="24" spans="1:23" ht="15" x14ac:dyDescent="0.2">
      <c r="A24" s="43" t="s">
        <v>9</v>
      </c>
      <c r="B24" s="40" t="s">
        <v>41</v>
      </c>
      <c r="C24" s="40" t="s">
        <v>39</v>
      </c>
      <c r="D24" s="40" t="s">
        <v>98</v>
      </c>
      <c r="E24" s="40" t="s">
        <v>99</v>
      </c>
      <c r="F24" s="40" t="s">
        <v>20</v>
      </c>
      <c r="G24" s="40" t="s">
        <v>100</v>
      </c>
      <c r="H24" s="44" t="s">
        <v>101</v>
      </c>
      <c r="I24" s="45">
        <v>11.538012</v>
      </c>
      <c r="J24" s="41">
        <v>12.524016</v>
      </c>
      <c r="K24" s="42">
        <v>24.062028000000002</v>
      </c>
      <c r="L24" s="41">
        <v>11.538012</v>
      </c>
      <c r="M24" s="41">
        <v>12.524016</v>
      </c>
      <c r="N24" s="46">
        <v>24.062028000000002</v>
      </c>
      <c r="O24" s="45">
        <v>20.593427999999999</v>
      </c>
      <c r="P24" s="41">
        <v>12.082836</v>
      </c>
      <c r="Q24" s="42">
        <v>32.676264000000003</v>
      </c>
      <c r="R24" s="41">
        <v>20.593427999999999</v>
      </c>
      <c r="S24" s="41">
        <v>12.082836</v>
      </c>
      <c r="T24" s="46">
        <v>32.676264000000003</v>
      </c>
      <c r="U24" s="27">
        <f t="shared" si="4"/>
        <v>-26.362365048831784</v>
      </c>
      <c r="V24" s="33">
        <f t="shared" si="5"/>
        <v>-26.362365048831784</v>
      </c>
    </row>
    <row r="25" spans="1:23" ht="15" x14ac:dyDescent="0.2">
      <c r="A25" s="43" t="s">
        <v>9</v>
      </c>
      <c r="B25" s="40" t="s">
        <v>41</v>
      </c>
      <c r="C25" s="40" t="s">
        <v>39</v>
      </c>
      <c r="D25" s="40" t="s">
        <v>102</v>
      </c>
      <c r="E25" s="40" t="s">
        <v>108</v>
      </c>
      <c r="F25" s="40" t="s">
        <v>45</v>
      </c>
      <c r="G25" s="40" t="s">
        <v>104</v>
      </c>
      <c r="H25" s="44" t="s">
        <v>107</v>
      </c>
      <c r="I25" s="45">
        <v>39.227400000000003</v>
      </c>
      <c r="J25" s="41">
        <v>75.840999999999994</v>
      </c>
      <c r="K25" s="42">
        <v>115.0684</v>
      </c>
      <c r="L25" s="41">
        <v>39.227400000000003</v>
      </c>
      <c r="M25" s="41">
        <v>75.840999999999994</v>
      </c>
      <c r="N25" s="46">
        <v>115.0684</v>
      </c>
      <c r="O25" s="45">
        <v>51.510800000000003</v>
      </c>
      <c r="P25" s="41">
        <v>68.257499999999993</v>
      </c>
      <c r="Q25" s="42">
        <v>119.7683</v>
      </c>
      <c r="R25" s="41">
        <v>51.510800000000003</v>
      </c>
      <c r="S25" s="41">
        <v>68.257499999999993</v>
      </c>
      <c r="T25" s="46">
        <v>119.7683</v>
      </c>
      <c r="U25" s="27">
        <f t="shared" si="4"/>
        <v>-3.9241602327160008</v>
      </c>
      <c r="V25" s="33">
        <f t="shared" si="5"/>
        <v>-3.9241602327160008</v>
      </c>
    </row>
    <row r="26" spans="1:23" ht="15" x14ac:dyDescent="0.2">
      <c r="A26" s="43" t="s">
        <v>9</v>
      </c>
      <c r="B26" s="40" t="s">
        <v>41</v>
      </c>
      <c r="C26" s="40" t="s">
        <v>39</v>
      </c>
      <c r="D26" s="40" t="s">
        <v>102</v>
      </c>
      <c r="E26" s="40" t="s">
        <v>103</v>
      </c>
      <c r="F26" s="40" t="s">
        <v>45</v>
      </c>
      <c r="G26" s="40" t="s">
        <v>104</v>
      </c>
      <c r="H26" s="44" t="s">
        <v>105</v>
      </c>
      <c r="I26" s="45">
        <v>10.966799999999999</v>
      </c>
      <c r="J26" s="41">
        <v>45.144500000000001</v>
      </c>
      <c r="K26" s="42">
        <v>56.1113</v>
      </c>
      <c r="L26" s="41">
        <v>10.966799999999999</v>
      </c>
      <c r="M26" s="41">
        <v>45.144500000000001</v>
      </c>
      <c r="N26" s="46">
        <v>56.1113</v>
      </c>
      <c r="O26" s="45">
        <v>5.09</v>
      </c>
      <c r="P26" s="41">
        <v>32.471899999999998</v>
      </c>
      <c r="Q26" s="42">
        <v>37.561900000000001</v>
      </c>
      <c r="R26" s="41">
        <v>5.09</v>
      </c>
      <c r="S26" s="41">
        <v>32.471899999999998</v>
      </c>
      <c r="T26" s="46">
        <v>37.561900000000001</v>
      </c>
      <c r="U26" s="27">
        <f t="shared" si="4"/>
        <v>49.383550885338593</v>
      </c>
      <c r="V26" s="33">
        <f t="shared" si="5"/>
        <v>49.383550885338593</v>
      </c>
    </row>
    <row r="27" spans="1:23" ht="15" x14ac:dyDescent="0.2">
      <c r="A27" s="43" t="s">
        <v>9</v>
      </c>
      <c r="B27" s="40" t="s">
        <v>41</v>
      </c>
      <c r="C27" s="40" t="s">
        <v>39</v>
      </c>
      <c r="D27" s="40" t="s">
        <v>102</v>
      </c>
      <c r="E27" s="40" t="s">
        <v>106</v>
      </c>
      <c r="F27" s="40" t="s">
        <v>45</v>
      </c>
      <c r="G27" s="40" t="s">
        <v>104</v>
      </c>
      <c r="H27" s="44" t="s">
        <v>107</v>
      </c>
      <c r="I27" s="45">
        <v>11.1777</v>
      </c>
      <c r="J27" s="41">
        <v>21.581499999999998</v>
      </c>
      <c r="K27" s="42">
        <v>32.7592</v>
      </c>
      <c r="L27" s="41">
        <v>11.1777</v>
      </c>
      <c r="M27" s="41">
        <v>21.581499999999998</v>
      </c>
      <c r="N27" s="46">
        <v>32.7592</v>
      </c>
      <c r="O27" s="45">
        <v>3.2576000000000001</v>
      </c>
      <c r="P27" s="41">
        <v>4.4329999999999998</v>
      </c>
      <c r="Q27" s="42">
        <v>7.6905999999999999</v>
      </c>
      <c r="R27" s="41">
        <v>3.2576000000000001</v>
      </c>
      <c r="S27" s="41">
        <v>4.4329999999999998</v>
      </c>
      <c r="T27" s="46">
        <v>7.6905999999999999</v>
      </c>
      <c r="U27" s="38" t="s">
        <v>29</v>
      </c>
      <c r="V27" s="39" t="s">
        <v>29</v>
      </c>
    </row>
    <row r="28" spans="1:23" ht="15" x14ac:dyDescent="0.2">
      <c r="A28" s="43" t="s">
        <v>9</v>
      </c>
      <c r="B28" s="40" t="s">
        <v>41</v>
      </c>
      <c r="C28" s="40" t="s">
        <v>39</v>
      </c>
      <c r="D28" s="40" t="s">
        <v>109</v>
      </c>
      <c r="E28" s="40" t="s">
        <v>113</v>
      </c>
      <c r="F28" s="40" t="s">
        <v>110</v>
      </c>
      <c r="G28" s="40" t="s">
        <v>111</v>
      </c>
      <c r="H28" s="44" t="s">
        <v>112</v>
      </c>
      <c r="I28" s="45">
        <v>206.5378</v>
      </c>
      <c r="J28" s="41">
        <v>0</v>
      </c>
      <c r="K28" s="42">
        <v>206.5378</v>
      </c>
      <c r="L28" s="41">
        <v>206.5378</v>
      </c>
      <c r="M28" s="41">
        <v>0</v>
      </c>
      <c r="N28" s="46">
        <v>206.5378</v>
      </c>
      <c r="O28" s="45">
        <v>191.51141999999999</v>
      </c>
      <c r="P28" s="41">
        <v>0</v>
      </c>
      <c r="Q28" s="42">
        <v>191.51141999999999</v>
      </c>
      <c r="R28" s="41">
        <v>191.51141999999999</v>
      </c>
      <c r="S28" s="41">
        <v>0</v>
      </c>
      <c r="T28" s="46">
        <v>191.51141999999999</v>
      </c>
      <c r="U28" s="27">
        <f t="shared" si="4"/>
        <v>7.8462057249640837</v>
      </c>
      <c r="V28" s="33">
        <f t="shared" si="5"/>
        <v>7.8462057249640837</v>
      </c>
    </row>
    <row r="29" spans="1:23" ht="15" x14ac:dyDescent="0.2">
      <c r="A29" s="43" t="s">
        <v>9</v>
      </c>
      <c r="B29" s="40" t="s">
        <v>41</v>
      </c>
      <c r="C29" s="40" t="s">
        <v>39</v>
      </c>
      <c r="D29" s="40" t="s">
        <v>220</v>
      </c>
      <c r="E29" s="40" t="s">
        <v>239</v>
      </c>
      <c r="F29" s="40" t="s">
        <v>58</v>
      </c>
      <c r="G29" s="40" t="s">
        <v>114</v>
      </c>
      <c r="H29" s="44" t="s">
        <v>115</v>
      </c>
      <c r="I29" s="45">
        <v>1662.17145</v>
      </c>
      <c r="J29" s="41">
        <v>0</v>
      </c>
      <c r="K29" s="42">
        <v>1662.17145</v>
      </c>
      <c r="L29" s="41">
        <v>1662.17145</v>
      </c>
      <c r="M29" s="41">
        <v>0</v>
      </c>
      <c r="N29" s="46">
        <v>1662.17145</v>
      </c>
      <c r="O29" s="45">
        <v>1808.2246560000001</v>
      </c>
      <c r="P29" s="41">
        <v>0</v>
      </c>
      <c r="Q29" s="42">
        <v>1808.2246560000001</v>
      </c>
      <c r="R29" s="41">
        <v>1808.2246560000001</v>
      </c>
      <c r="S29" s="41">
        <v>0</v>
      </c>
      <c r="T29" s="46">
        <v>1808.2246560000001</v>
      </c>
      <c r="U29" s="27">
        <f t="shared" si="4"/>
        <v>-8.0771604078824222</v>
      </c>
      <c r="V29" s="33">
        <f t="shared" si="5"/>
        <v>-8.0771604078824222</v>
      </c>
    </row>
    <row r="30" spans="1:23" ht="15" x14ac:dyDescent="0.2">
      <c r="A30" s="43" t="s">
        <v>9</v>
      </c>
      <c r="B30" s="40" t="s">
        <v>41</v>
      </c>
      <c r="C30" s="40" t="s">
        <v>39</v>
      </c>
      <c r="D30" s="40" t="s">
        <v>116</v>
      </c>
      <c r="E30" s="40" t="s">
        <v>117</v>
      </c>
      <c r="F30" s="40" t="s">
        <v>73</v>
      </c>
      <c r="G30" s="40" t="s">
        <v>73</v>
      </c>
      <c r="H30" s="44" t="s">
        <v>118</v>
      </c>
      <c r="I30" s="45">
        <v>0</v>
      </c>
      <c r="J30" s="41">
        <v>0</v>
      </c>
      <c r="K30" s="42">
        <v>0</v>
      </c>
      <c r="L30" s="41">
        <v>0</v>
      </c>
      <c r="M30" s="41">
        <v>0</v>
      </c>
      <c r="N30" s="46">
        <v>0</v>
      </c>
      <c r="O30" s="45">
        <v>0</v>
      </c>
      <c r="P30" s="41">
        <v>43.683287999999997</v>
      </c>
      <c r="Q30" s="42">
        <v>43.683287999999997</v>
      </c>
      <c r="R30" s="41">
        <v>0</v>
      </c>
      <c r="S30" s="41">
        <v>43.683287999999997</v>
      </c>
      <c r="T30" s="46">
        <v>43.683287999999997</v>
      </c>
      <c r="U30" s="38" t="s">
        <v>29</v>
      </c>
      <c r="V30" s="39" t="s">
        <v>29</v>
      </c>
    </row>
    <row r="31" spans="1:23" ht="15" x14ac:dyDescent="0.2">
      <c r="A31" s="43" t="s">
        <v>9</v>
      </c>
      <c r="B31" s="40" t="s">
        <v>41</v>
      </c>
      <c r="C31" s="40" t="s">
        <v>39</v>
      </c>
      <c r="D31" s="40" t="s">
        <v>119</v>
      </c>
      <c r="E31" s="40" t="s">
        <v>121</v>
      </c>
      <c r="F31" s="40" t="s">
        <v>73</v>
      </c>
      <c r="G31" s="40" t="s">
        <v>73</v>
      </c>
      <c r="H31" s="44" t="s">
        <v>120</v>
      </c>
      <c r="I31" s="45">
        <v>80.745699999999999</v>
      </c>
      <c r="J31" s="41">
        <v>98.714686999999998</v>
      </c>
      <c r="K31" s="42">
        <v>179.460387</v>
      </c>
      <c r="L31" s="41">
        <v>80.745699999999999</v>
      </c>
      <c r="M31" s="41">
        <v>98.714686999999998</v>
      </c>
      <c r="N31" s="46">
        <v>179.460387</v>
      </c>
      <c r="O31" s="45">
        <v>80.696179999999998</v>
      </c>
      <c r="P31" s="41">
        <v>74.289680000000004</v>
      </c>
      <c r="Q31" s="42">
        <v>154.985861</v>
      </c>
      <c r="R31" s="41">
        <v>80.696179999999998</v>
      </c>
      <c r="S31" s="41">
        <v>74.289680000000004</v>
      </c>
      <c r="T31" s="46">
        <v>154.985861</v>
      </c>
      <c r="U31" s="27">
        <f t="shared" si="4"/>
        <v>15.791457260736831</v>
      </c>
      <c r="V31" s="33">
        <f t="shared" si="5"/>
        <v>15.791457260736831</v>
      </c>
    </row>
    <row r="32" spans="1:23" s="6" customFormat="1" ht="15" x14ac:dyDescent="0.2">
      <c r="A32" s="43" t="s">
        <v>9</v>
      </c>
      <c r="B32" s="40" t="s">
        <v>41</v>
      </c>
      <c r="C32" s="40" t="s">
        <v>39</v>
      </c>
      <c r="D32" s="40" t="s">
        <v>122</v>
      </c>
      <c r="E32" s="53" t="s">
        <v>238</v>
      </c>
      <c r="F32" s="40" t="s">
        <v>20</v>
      </c>
      <c r="G32" s="40" t="s">
        <v>123</v>
      </c>
      <c r="H32" s="44" t="s">
        <v>123</v>
      </c>
      <c r="I32" s="45">
        <v>200.74449999999999</v>
      </c>
      <c r="J32" s="41">
        <v>176.5642</v>
      </c>
      <c r="K32" s="42">
        <v>377.30869999999999</v>
      </c>
      <c r="L32" s="41">
        <v>200.74449999999999</v>
      </c>
      <c r="M32" s="41">
        <v>176.5642</v>
      </c>
      <c r="N32" s="46">
        <v>377.30869999999999</v>
      </c>
      <c r="O32" s="45">
        <v>73.019199999999998</v>
      </c>
      <c r="P32" s="41">
        <v>155.32919999999999</v>
      </c>
      <c r="Q32" s="42">
        <v>228.3484</v>
      </c>
      <c r="R32" s="41">
        <v>73.019199999999998</v>
      </c>
      <c r="S32" s="41">
        <v>155.32919999999999</v>
      </c>
      <c r="T32" s="46">
        <v>228.3484</v>
      </c>
      <c r="U32" s="27">
        <f t="shared" si="4"/>
        <v>65.233783113873358</v>
      </c>
      <c r="V32" s="33">
        <f t="shared" si="5"/>
        <v>65.233783113873358</v>
      </c>
      <c r="W32" s="1"/>
    </row>
    <row r="33" spans="1:22" ht="15" x14ac:dyDescent="0.2">
      <c r="A33" s="43" t="s">
        <v>9</v>
      </c>
      <c r="B33" s="40" t="s">
        <v>41</v>
      </c>
      <c r="C33" s="40" t="s">
        <v>39</v>
      </c>
      <c r="D33" s="40" t="s">
        <v>122</v>
      </c>
      <c r="E33" s="40" t="s">
        <v>124</v>
      </c>
      <c r="F33" s="40" t="s">
        <v>20</v>
      </c>
      <c r="G33" s="40" t="s">
        <v>92</v>
      </c>
      <c r="H33" s="44" t="s">
        <v>125</v>
      </c>
      <c r="I33" s="45">
        <v>0</v>
      </c>
      <c r="J33" s="41">
        <v>185.77590000000001</v>
      </c>
      <c r="K33" s="42">
        <v>185.77590000000001</v>
      </c>
      <c r="L33" s="41">
        <v>0</v>
      </c>
      <c r="M33" s="41">
        <v>185.77590000000001</v>
      </c>
      <c r="N33" s="46">
        <v>185.77590000000001</v>
      </c>
      <c r="O33" s="45">
        <v>76.77</v>
      </c>
      <c r="P33" s="41">
        <v>111.4674</v>
      </c>
      <c r="Q33" s="42">
        <v>188.23740000000001</v>
      </c>
      <c r="R33" s="41">
        <v>76.77</v>
      </c>
      <c r="S33" s="41">
        <v>111.4674</v>
      </c>
      <c r="T33" s="46">
        <v>188.23740000000001</v>
      </c>
      <c r="U33" s="27">
        <f t="shared" si="4"/>
        <v>-1.3076572455845703</v>
      </c>
      <c r="V33" s="33">
        <f t="shared" si="5"/>
        <v>-1.3076572455845703</v>
      </c>
    </row>
    <row r="34" spans="1:22" ht="15" x14ac:dyDescent="0.2">
      <c r="A34" s="43" t="s">
        <v>9</v>
      </c>
      <c r="B34" s="40" t="s">
        <v>41</v>
      </c>
      <c r="C34" s="40" t="s">
        <v>39</v>
      </c>
      <c r="D34" s="40" t="s">
        <v>122</v>
      </c>
      <c r="E34" s="40" t="s">
        <v>126</v>
      </c>
      <c r="F34" s="40" t="s">
        <v>20</v>
      </c>
      <c r="G34" s="40" t="s">
        <v>92</v>
      </c>
      <c r="H34" s="44" t="s">
        <v>125</v>
      </c>
      <c r="I34" s="45">
        <v>0</v>
      </c>
      <c r="J34" s="41">
        <v>9.0488</v>
      </c>
      <c r="K34" s="42">
        <v>9.0488</v>
      </c>
      <c r="L34" s="41">
        <v>0</v>
      </c>
      <c r="M34" s="41">
        <v>9.0488</v>
      </c>
      <c r="N34" s="46">
        <v>9.0488</v>
      </c>
      <c r="O34" s="45">
        <v>1.7912999999999999</v>
      </c>
      <c r="P34" s="41">
        <v>2.6737000000000002</v>
      </c>
      <c r="Q34" s="42">
        <v>4.4649999999999999</v>
      </c>
      <c r="R34" s="41">
        <v>1.7912999999999999</v>
      </c>
      <c r="S34" s="41">
        <v>2.6737000000000002</v>
      </c>
      <c r="T34" s="46">
        <v>4.4649999999999999</v>
      </c>
      <c r="U34" s="38" t="s">
        <v>29</v>
      </c>
      <c r="V34" s="39" t="s">
        <v>29</v>
      </c>
    </row>
    <row r="35" spans="1:22" ht="15" x14ac:dyDescent="0.2">
      <c r="A35" s="43" t="s">
        <v>9</v>
      </c>
      <c r="B35" s="40" t="s">
        <v>41</v>
      </c>
      <c r="C35" s="40" t="s">
        <v>39</v>
      </c>
      <c r="D35" s="40" t="s">
        <v>127</v>
      </c>
      <c r="E35" s="53" t="s">
        <v>128</v>
      </c>
      <c r="F35" s="40" t="s">
        <v>84</v>
      </c>
      <c r="G35" s="40" t="s">
        <v>84</v>
      </c>
      <c r="H35" s="44" t="s">
        <v>129</v>
      </c>
      <c r="I35" s="45">
        <v>8.4</v>
      </c>
      <c r="J35" s="41">
        <v>0</v>
      </c>
      <c r="K35" s="42">
        <v>8.4</v>
      </c>
      <c r="L35" s="41">
        <v>8.4</v>
      </c>
      <c r="M35" s="41">
        <v>0</v>
      </c>
      <c r="N35" s="46">
        <v>8.4</v>
      </c>
      <c r="O35" s="45">
        <v>5.2275999999999998</v>
      </c>
      <c r="P35" s="41">
        <v>0</v>
      </c>
      <c r="Q35" s="42">
        <v>5.2275999999999998</v>
      </c>
      <c r="R35" s="41">
        <v>5.2275999999999998</v>
      </c>
      <c r="S35" s="41">
        <v>0</v>
      </c>
      <c r="T35" s="46">
        <v>5.2275999999999998</v>
      </c>
      <c r="U35" s="27">
        <f t="shared" si="4"/>
        <v>60.685591858596702</v>
      </c>
      <c r="V35" s="33">
        <f t="shared" si="5"/>
        <v>60.685591858596702</v>
      </c>
    </row>
    <row r="36" spans="1:22" ht="15" x14ac:dyDescent="0.2">
      <c r="A36" s="43" t="s">
        <v>9</v>
      </c>
      <c r="B36" s="40" t="s">
        <v>41</v>
      </c>
      <c r="C36" s="40" t="s">
        <v>39</v>
      </c>
      <c r="D36" s="40" t="s">
        <v>224</v>
      </c>
      <c r="E36" s="40" t="s">
        <v>130</v>
      </c>
      <c r="F36" s="40" t="s">
        <v>96</v>
      </c>
      <c r="G36" s="40" t="s">
        <v>97</v>
      </c>
      <c r="H36" s="44" t="s">
        <v>97</v>
      </c>
      <c r="I36" s="45">
        <v>2573.4549999999999</v>
      </c>
      <c r="J36" s="41">
        <v>0</v>
      </c>
      <c r="K36" s="42">
        <v>2573.4549999999999</v>
      </c>
      <c r="L36" s="41">
        <v>2573.4549999999999</v>
      </c>
      <c r="M36" s="41">
        <v>0</v>
      </c>
      <c r="N36" s="46">
        <v>2573.4549999999999</v>
      </c>
      <c r="O36" s="45">
        <v>2606.7124100000001</v>
      </c>
      <c r="P36" s="41">
        <v>0</v>
      </c>
      <c r="Q36" s="42">
        <v>2606.7124100000001</v>
      </c>
      <c r="R36" s="41">
        <v>2606.7124100000001</v>
      </c>
      <c r="S36" s="41">
        <v>0</v>
      </c>
      <c r="T36" s="46">
        <v>2606.7124100000001</v>
      </c>
      <c r="U36" s="27">
        <f t="shared" si="4"/>
        <v>-1.2758373295196024</v>
      </c>
      <c r="V36" s="33">
        <f t="shared" si="5"/>
        <v>-1.2758373295196024</v>
      </c>
    </row>
    <row r="37" spans="1:22" ht="15" x14ac:dyDescent="0.2">
      <c r="A37" s="43" t="s">
        <v>9</v>
      </c>
      <c r="B37" s="40" t="s">
        <v>41</v>
      </c>
      <c r="C37" s="40" t="s">
        <v>39</v>
      </c>
      <c r="D37" s="40" t="s">
        <v>212</v>
      </c>
      <c r="E37" s="40" t="s">
        <v>213</v>
      </c>
      <c r="F37" s="40" t="s">
        <v>45</v>
      </c>
      <c r="G37" s="40" t="s">
        <v>104</v>
      </c>
      <c r="H37" s="44" t="s">
        <v>178</v>
      </c>
      <c r="I37" s="45">
        <v>11.115068000000001</v>
      </c>
      <c r="J37" s="41">
        <v>10.719723999999999</v>
      </c>
      <c r="K37" s="42">
        <v>21.834792</v>
      </c>
      <c r="L37" s="41">
        <v>11.115068000000001</v>
      </c>
      <c r="M37" s="41">
        <v>10.719723999999999</v>
      </c>
      <c r="N37" s="46">
        <v>21.834792</v>
      </c>
      <c r="O37" s="45">
        <v>0</v>
      </c>
      <c r="P37" s="41">
        <v>0</v>
      </c>
      <c r="Q37" s="42">
        <v>0</v>
      </c>
      <c r="R37" s="41">
        <v>0</v>
      </c>
      <c r="S37" s="41">
        <v>0</v>
      </c>
      <c r="T37" s="46">
        <v>0</v>
      </c>
      <c r="U37" s="38" t="s">
        <v>29</v>
      </c>
      <c r="V37" s="39" t="s">
        <v>29</v>
      </c>
    </row>
    <row r="38" spans="1:22" ht="15" x14ac:dyDescent="0.2">
      <c r="A38" s="43" t="s">
        <v>9</v>
      </c>
      <c r="B38" s="40" t="s">
        <v>41</v>
      </c>
      <c r="C38" s="40" t="s">
        <v>42</v>
      </c>
      <c r="D38" s="40" t="s">
        <v>131</v>
      </c>
      <c r="E38" s="53" t="s">
        <v>132</v>
      </c>
      <c r="F38" s="40" t="s">
        <v>56</v>
      </c>
      <c r="G38" s="40" t="s">
        <v>133</v>
      </c>
      <c r="H38" s="44" t="s">
        <v>134</v>
      </c>
      <c r="I38" s="45">
        <v>12.066229999999999</v>
      </c>
      <c r="J38" s="41">
        <v>0.24</v>
      </c>
      <c r="K38" s="42">
        <v>12.306229999999999</v>
      </c>
      <c r="L38" s="41">
        <v>12.066229999999999</v>
      </c>
      <c r="M38" s="41">
        <v>0.24</v>
      </c>
      <c r="N38" s="46">
        <v>12.306229999999999</v>
      </c>
      <c r="O38" s="45">
        <v>13.682077</v>
      </c>
      <c r="P38" s="41">
        <v>0.95574099999999995</v>
      </c>
      <c r="Q38" s="42">
        <v>14.637817999999999</v>
      </c>
      <c r="R38" s="41">
        <v>13.682077</v>
      </c>
      <c r="S38" s="41">
        <v>0.95574099999999995</v>
      </c>
      <c r="T38" s="46">
        <v>14.637817999999999</v>
      </c>
      <c r="U38" s="27">
        <f t="shared" si="4"/>
        <v>-15.928521587028888</v>
      </c>
      <c r="V38" s="33">
        <f t="shared" si="5"/>
        <v>-15.928521587028888</v>
      </c>
    </row>
    <row r="39" spans="1:22" ht="15" x14ac:dyDescent="0.2">
      <c r="A39" s="43" t="s">
        <v>9</v>
      </c>
      <c r="B39" s="40" t="s">
        <v>41</v>
      </c>
      <c r="C39" s="40" t="s">
        <v>39</v>
      </c>
      <c r="D39" s="40" t="s">
        <v>135</v>
      </c>
      <c r="E39" s="40" t="s">
        <v>136</v>
      </c>
      <c r="F39" s="40" t="s">
        <v>56</v>
      </c>
      <c r="G39" s="40" t="s">
        <v>137</v>
      </c>
      <c r="H39" s="44" t="s">
        <v>137</v>
      </c>
      <c r="I39" s="45">
        <v>0</v>
      </c>
      <c r="J39" s="41">
        <v>56.382463000000001</v>
      </c>
      <c r="K39" s="42">
        <v>56.382463000000001</v>
      </c>
      <c r="L39" s="41">
        <v>0</v>
      </c>
      <c r="M39" s="41">
        <v>56.382463000000001</v>
      </c>
      <c r="N39" s="46">
        <v>56.382463000000001</v>
      </c>
      <c r="O39" s="45">
        <v>0</v>
      </c>
      <c r="P39" s="41">
        <v>56.181792000000002</v>
      </c>
      <c r="Q39" s="42">
        <v>56.181792000000002</v>
      </c>
      <c r="R39" s="41">
        <v>0</v>
      </c>
      <c r="S39" s="41">
        <v>56.181792000000002</v>
      </c>
      <c r="T39" s="46">
        <v>56.181792000000002</v>
      </c>
      <c r="U39" s="27">
        <f t="shared" si="4"/>
        <v>0.35718155803929896</v>
      </c>
      <c r="V39" s="33">
        <f t="shared" si="5"/>
        <v>0.35718155803929896</v>
      </c>
    </row>
    <row r="40" spans="1:22" ht="15" x14ac:dyDescent="0.2">
      <c r="A40" s="43" t="s">
        <v>9</v>
      </c>
      <c r="B40" s="40" t="s">
        <v>41</v>
      </c>
      <c r="C40" s="40" t="s">
        <v>39</v>
      </c>
      <c r="D40" s="40" t="s">
        <v>138</v>
      </c>
      <c r="E40" s="40" t="s">
        <v>139</v>
      </c>
      <c r="F40" s="40" t="s">
        <v>20</v>
      </c>
      <c r="G40" s="40" t="s">
        <v>140</v>
      </c>
      <c r="H40" s="44" t="s">
        <v>140</v>
      </c>
      <c r="I40" s="45">
        <v>20.019549999999999</v>
      </c>
      <c r="J40" s="41">
        <v>39.378284999999998</v>
      </c>
      <c r="K40" s="42">
        <v>59.397835000000001</v>
      </c>
      <c r="L40" s="41">
        <v>20.019549999999999</v>
      </c>
      <c r="M40" s="41">
        <v>39.378284999999998</v>
      </c>
      <c r="N40" s="46">
        <v>59.397835000000001</v>
      </c>
      <c r="O40" s="45">
        <v>39.701549999999997</v>
      </c>
      <c r="P40" s="41">
        <v>43.061335</v>
      </c>
      <c r="Q40" s="42">
        <v>82.762884999999997</v>
      </c>
      <c r="R40" s="41">
        <v>39.701549999999997</v>
      </c>
      <c r="S40" s="41">
        <v>43.061335</v>
      </c>
      <c r="T40" s="46">
        <v>82.762884999999997</v>
      </c>
      <c r="U40" s="27">
        <f t="shared" si="4"/>
        <v>-28.231314072727166</v>
      </c>
      <c r="V40" s="33">
        <f t="shared" si="5"/>
        <v>-28.231314072727166</v>
      </c>
    </row>
    <row r="41" spans="1:22" ht="15" x14ac:dyDescent="0.2">
      <c r="A41" s="43" t="s">
        <v>9</v>
      </c>
      <c r="B41" s="40" t="s">
        <v>61</v>
      </c>
      <c r="C41" s="40" t="s">
        <v>39</v>
      </c>
      <c r="D41" s="40" t="s">
        <v>141</v>
      </c>
      <c r="E41" s="40" t="s">
        <v>214</v>
      </c>
      <c r="F41" s="40" t="s">
        <v>20</v>
      </c>
      <c r="G41" s="40" t="s">
        <v>82</v>
      </c>
      <c r="H41" s="44" t="s">
        <v>215</v>
      </c>
      <c r="I41" s="45">
        <v>42.5</v>
      </c>
      <c r="J41" s="41">
        <v>0</v>
      </c>
      <c r="K41" s="42">
        <v>42.5</v>
      </c>
      <c r="L41" s="41">
        <v>42.5</v>
      </c>
      <c r="M41" s="41">
        <v>0</v>
      </c>
      <c r="N41" s="46">
        <v>42.5</v>
      </c>
      <c r="O41" s="45">
        <v>0</v>
      </c>
      <c r="P41" s="41">
        <v>0</v>
      </c>
      <c r="Q41" s="42">
        <v>0</v>
      </c>
      <c r="R41" s="41">
        <v>0</v>
      </c>
      <c r="S41" s="41">
        <v>0</v>
      </c>
      <c r="T41" s="46">
        <v>0</v>
      </c>
      <c r="U41" s="38" t="s">
        <v>29</v>
      </c>
      <c r="V41" s="39" t="s">
        <v>29</v>
      </c>
    </row>
    <row r="42" spans="1:22" ht="15" x14ac:dyDescent="0.2">
      <c r="A42" s="43" t="s">
        <v>9</v>
      </c>
      <c r="B42" s="40" t="s">
        <v>41</v>
      </c>
      <c r="C42" s="40" t="s">
        <v>39</v>
      </c>
      <c r="D42" s="40" t="s">
        <v>141</v>
      </c>
      <c r="E42" s="53" t="s">
        <v>142</v>
      </c>
      <c r="F42" s="40" t="s">
        <v>45</v>
      </c>
      <c r="G42" s="40" t="s">
        <v>143</v>
      </c>
      <c r="H42" s="44" t="s">
        <v>144</v>
      </c>
      <c r="I42" s="45">
        <v>0</v>
      </c>
      <c r="J42" s="41">
        <v>0</v>
      </c>
      <c r="K42" s="42">
        <v>0</v>
      </c>
      <c r="L42" s="41">
        <v>0</v>
      </c>
      <c r="M42" s="41">
        <v>0</v>
      </c>
      <c r="N42" s="46">
        <v>0</v>
      </c>
      <c r="O42" s="45">
        <v>64.8</v>
      </c>
      <c r="P42" s="41">
        <v>0</v>
      </c>
      <c r="Q42" s="42">
        <v>64.8</v>
      </c>
      <c r="R42" s="41">
        <v>64.8</v>
      </c>
      <c r="S42" s="41">
        <v>0</v>
      </c>
      <c r="T42" s="46">
        <v>64.8</v>
      </c>
      <c r="U42" s="38" t="s">
        <v>29</v>
      </c>
      <c r="V42" s="39" t="s">
        <v>29</v>
      </c>
    </row>
    <row r="43" spans="1:22" ht="15" x14ac:dyDescent="0.2">
      <c r="A43" s="43" t="s">
        <v>9</v>
      </c>
      <c r="B43" s="40" t="s">
        <v>41</v>
      </c>
      <c r="C43" s="40" t="s">
        <v>42</v>
      </c>
      <c r="D43" s="40" t="s">
        <v>145</v>
      </c>
      <c r="E43" s="53" t="s">
        <v>146</v>
      </c>
      <c r="F43" s="40" t="s">
        <v>84</v>
      </c>
      <c r="G43" s="40" t="s">
        <v>147</v>
      </c>
      <c r="H43" s="44" t="s">
        <v>148</v>
      </c>
      <c r="I43" s="45">
        <v>50.652729000000001</v>
      </c>
      <c r="J43" s="41">
        <v>0</v>
      </c>
      <c r="K43" s="42">
        <v>50.652729000000001</v>
      </c>
      <c r="L43" s="41">
        <v>50.652729000000001</v>
      </c>
      <c r="M43" s="41">
        <v>0</v>
      </c>
      <c r="N43" s="46">
        <v>50.652729000000001</v>
      </c>
      <c r="O43" s="45">
        <v>122.604084</v>
      </c>
      <c r="P43" s="41">
        <v>0</v>
      </c>
      <c r="Q43" s="42">
        <v>122.604084</v>
      </c>
      <c r="R43" s="41">
        <v>122.604084</v>
      </c>
      <c r="S43" s="41">
        <v>0</v>
      </c>
      <c r="T43" s="46">
        <v>122.604084</v>
      </c>
      <c r="U43" s="27">
        <f t="shared" si="4"/>
        <v>-58.685936595717315</v>
      </c>
      <c r="V43" s="33">
        <f t="shared" si="5"/>
        <v>-58.685936595717315</v>
      </c>
    </row>
    <row r="44" spans="1:22" ht="15" x14ac:dyDescent="0.2">
      <c r="A44" s="43" t="s">
        <v>9</v>
      </c>
      <c r="B44" s="40" t="s">
        <v>41</v>
      </c>
      <c r="C44" s="40" t="s">
        <v>42</v>
      </c>
      <c r="D44" s="40" t="s">
        <v>150</v>
      </c>
      <c r="E44" s="40" t="s">
        <v>151</v>
      </c>
      <c r="F44" s="40" t="s">
        <v>45</v>
      </c>
      <c r="G44" s="40" t="s">
        <v>46</v>
      </c>
      <c r="H44" s="44" t="s">
        <v>47</v>
      </c>
      <c r="I44" s="45">
        <v>12.336600000000001</v>
      </c>
      <c r="J44" s="41">
        <v>6.0962059999999996</v>
      </c>
      <c r="K44" s="42">
        <v>18.432805999999999</v>
      </c>
      <c r="L44" s="41">
        <v>12.336600000000001</v>
      </c>
      <c r="M44" s="41">
        <v>6.0962059999999996</v>
      </c>
      <c r="N44" s="46">
        <v>18.432805999999999</v>
      </c>
      <c r="O44" s="45">
        <v>0</v>
      </c>
      <c r="P44" s="41">
        <v>10.424503</v>
      </c>
      <c r="Q44" s="42">
        <v>10.424503</v>
      </c>
      <c r="R44" s="41">
        <v>0</v>
      </c>
      <c r="S44" s="41">
        <v>10.424503</v>
      </c>
      <c r="T44" s="46">
        <v>10.424503</v>
      </c>
      <c r="U44" s="27">
        <f t="shared" si="4"/>
        <v>76.821916594009323</v>
      </c>
      <c r="V44" s="33">
        <f t="shared" si="5"/>
        <v>76.821916594009323</v>
      </c>
    </row>
    <row r="45" spans="1:22" ht="15" x14ac:dyDescent="0.2">
      <c r="A45" s="43" t="s">
        <v>9</v>
      </c>
      <c r="B45" s="40" t="s">
        <v>61</v>
      </c>
      <c r="C45" s="40" t="s">
        <v>39</v>
      </c>
      <c r="D45" s="40" t="s">
        <v>152</v>
      </c>
      <c r="E45" s="40" t="s">
        <v>240</v>
      </c>
      <c r="F45" s="40" t="s">
        <v>21</v>
      </c>
      <c r="G45" s="40" t="s">
        <v>153</v>
      </c>
      <c r="H45" s="44" t="s">
        <v>154</v>
      </c>
      <c r="I45" s="45">
        <v>179.16508200000001</v>
      </c>
      <c r="J45" s="41">
        <v>0</v>
      </c>
      <c r="K45" s="42">
        <v>179.16508200000001</v>
      </c>
      <c r="L45" s="41">
        <v>179.16508200000001</v>
      </c>
      <c r="M45" s="41">
        <v>0</v>
      </c>
      <c r="N45" s="46">
        <v>179.16508200000001</v>
      </c>
      <c r="O45" s="45">
        <v>540.99459000000002</v>
      </c>
      <c r="P45" s="41">
        <v>0</v>
      </c>
      <c r="Q45" s="42">
        <v>540.99459000000002</v>
      </c>
      <c r="R45" s="41">
        <v>540.99459000000002</v>
      </c>
      <c r="S45" s="41">
        <v>0</v>
      </c>
      <c r="T45" s="46">
        <v>540.99459000000002</v>
      </c>
      <c r="U45" s="27">
        <f t="shared" si="4"/>
        <v>-66.882278434614292</v>
      </c>
      <c r="V45" s="33">
        <f t="shared" si="5"/>
        <v>-66.882278434614292</v>
      </c>
    </row>
    <row r="46" spans="1:22" ht="15" x14ac:dyDescent="0.2">
      <c r="A46" s="43" t="s">
        <v>9</v>
      </c>
      <c r="B46" s="40" t="s">
        <v>61</v>
      </c>
      <c r="C46" s="40" t="s">
        <v>42</v>
      </c>
      <c r="D46" s="40" t="s">
        <v>155</v>
      </c>
      <c r="E46" s="40" t="s">
        <v>156</v>
      </c>
      <c r="F46" s="40" t="s">
        <v>56</v>
      </c>
      <c r="G46" s="40" t="s">
        <v>56</v>
      </c>
      <c r="H46" s="44" t="s">
        <v>157</v>
      </c>
      <c r="I46" s="45">
        <v>0</v>
      </c>
      <c r="J46" s="41">
        <v>0</v>
      </c>
      <c r="K46" s="42">
        <v>0</v>
      </c>
      <c r="L46" s="41">
        <v>0</v>
      </c>
      <c r="M46" s="41">
        <v>0</v>
      </c>
      <c r="N46" s="46">
        <v>0</v>
      </c>
      <c r="O46" s="45">
        <v>18.27</v>
      </c>
      <c r="P46" s="41">
        <v>0</v>
      </c>
      <c r="Q46" s="42">
        <v>18.27</v>
      </c>
      <c r="R46" s="41">
        <v>18.27</v>
      </c>
      <c r="S46" s="41">
        <v>0</v>
      </c>
      <c r="T46" s="46">
        <v>18.27</v>
      </c>
      <c r="U46" s="38" t="s">
        <v>29</v>
      </c>
      <c r="V46" s="39" t="s">
        <v>29</v>
      </c>
    </row>
    <row r="47" spans="1:22" ht="15" x14ac:dyDescent="0.2">
      <c r="A47" s="43" t="s">
        <v>9</v>
      </c>
      <c r="B47" s="40" t="s">
        <v>41</v>
      </c>
      <c r="C47" s="40" t="s">
        <v>42</v>
      </c>
      <c r="D47" s="40" t="s">
        <v>158</v>
      </c>
      <c r="E47" s="40" t="s">
        <v>159</v>
      </c>
      <c r="F47" s="40" t="s">
        <v>45</v>
      </c>
      <c r="G47" s="40" t="s">
        <v>160</v>
      </c>
      <c r="H47" s="44" t="s">
        <v>161</v>
      </c>
      <c r="I47" s="45">
        <v>151.57161600000001</v>
      </c>
      <c r="J47" s="41">
        <v>8.0363439999999997</v>
      </c>
      <c r="K47" s="42">
        <v>159.60795999999999</v>
      </c>
      <c r="L47" s="41">
        <v>151.57161600000001</v>
      </c>
      <c r="M47" s="41">
        <v>8.0363439999999997</v>
      </c>
      <c r="N47" s="46">
        <v>159.60795999999999</v>
      </c>
      <c r="O47" s="45">
        <v>106.376724</v>
      </c>
      <c r="P47" s="41">
        <v>3.1460680000000001</v>
      </c>
      <c r="Q47" s="42">
        <v>109.522792</v>
      </c>
      <c r="R47" s="41">
        <v>106.376724</v>
      </c>
      <c r="S47" s="41">
        <v>3.1460680000000001</v>
      </c>
      <c r="T47" s="46">
        <v>109.522792</v>
      </c>
      <c r="U47" s="27">
        <f t="shared" si="4"/>
        <v>45.730360854935114</v>
      </c>
      <c r="V47" s="33">
        <f t="shared" si="5"/>
        <v>45.730360854935114</v>
      </c>
    </row>
    <row r="48" spans="1:22" ht="15" x14ac:dyDescent="0.2">
      <c r="A48" s="43" t="s">
        <v>9</v>
      </c>
      <c r="B48" s="40" t="s">
        <v>41</v>
      </c>
      <c r="C48" s="40" t="s">
        <v>39</v>
      </c>
      <c r="D48" s="40" t="s">
        <v>162</v>
      </c>
      <c r="E48" s="40" t="s">
        <v>163</v>
      </c>
      <c r="F48" s="40" t="s">
        <v>56</v>
      </c>
      <c r="G48" s="40" t="s">
        <v>55</v>
      </c>
      <c r="H48" s="44" t="s">
        <v>164</v>
      </c>
      <c r="I48" s="45">
        <v>48.061022999999999</v>
      </c>
      <c r="J48" s="41">
        <v>0</v>
      </c>
      <c r="K48" s="42">
        <v>48.061022999999999</v>
      </c>
      <c r="L48" s="41">
        <v>48.061022999999999</v>
      </c>
      <c r="M48" s="41">
        <v>0</v>
      </c>
      <c r="N48" s="46">
        <v>48.061022999999999</v>
      </c>
      <c r="O48" s="45">
        <v>76.577687999999995</v>
      </c>
      <c r="P48" s="41">
        <v>0</v>
      </c>
      <c r="Q48" s="42">
        <v>76.577687999999995</v>
      </c>
      <c r="R48" s="41">
        <v>76.577687999999995</v>
      </c>
      <c r="S48" s="41">
        <v>0</v>
      </c>
      <c r="T48" s="46">
        <v>76.577687999999995</v>
      </c>
      <c r="U48" s="27">
        <f t="shared" si="4"/>
        <v>-37.238869107670105</v>
      </c>
      <c r="V48" s="33">
        <f t="shared" si="5"/>
        <v>-37.238869107670105</v>
      </c>
    </row>
    <row r="49" spans="1:22" ht="15" x14ac:dyDescent="0.2">
      <c r="A49" s="43" t="s">
        <v>9</v>
      </c>
      <c r="B49" s="40" t="s">
        <v>41</v>
      </c>
      <c r="C49" s="40" t="s">
        <v>42</v>
      </c>
      <c r="D49" s="40" t="s">
        <v>225</v>
      </c>
      <c r="E49" s="40" t="s">
        <v>226</v>
      </c>
      <c r="F49" s="40" t="s">
        <v>84</v>
      </c>
      <c r="G49" s="40" t="s">
        <v>218</v>
      </c>
      <c r="H49" s="44" t="s">
        <v>227</v>
      </c>
      <c r="I49" s="45">
        <v>5.0000000000000001E-4</v>
      </c>
      <c r="J49" s="41">
        <v>0</v>
      </c>
      <c r="K49" s="42">
        <v>5.0000000000000001E-4</v>
      </c>
      <c r="L49" s="41">
        <v>5.0000000000000001E-4</v>
      </c>
      <c r="M49" s="41">
        <v>0</v>
      </c>
      <c r="N49" s="46">
        <v>5.0000000000000001E-4</v>
      </c>
      <c r="O49" s="45">
        <v>0</v>
      </c>
      <c r="P49" s="41">
        <v>0</v>
      </c>
      <c r="Q49" s="42">
        <v>0</v>
      </c>
      <c r="R49" s="41">
        <v>0</v>
      </c>
      <c r="S49" s="41">
        <v>0</v>
      </c>
      <c r="T49" s="46">
        <v>0</v>
      </c>
      <c r="U49" s="38" t="s">
        <v>29</v>
      </c>
      <c r="V49" s="39" t="s">
        <v>29</v>
      </c>
    </row>
    <row r="50" spans="1:22" ht="15" x14ac:dyDescent="0.2">
      <c r="A50" s="43" t="s">
        <v>9</v>
      </c>
      <c r="B50" s="40" t="s">
        <v>41</v>
      </c>
      <c r="C50" s="40" t="s">
        <v>39</v>
      </c>
      <c r="D50" s="40" t="s">
        <v>207</v>
      </c>
      <c r="E50" s="40" t="s">
        <v>149</v>
      </c>
      <c r="F50" s="40" t="s">
        <v>45</v>
      </c>
      <c r="G50" s="40" t="s">
        <v>66</v>
      </c>
      <c r="H50" s="44" t="s">
        <v>209</v>
      </c>
      <c r="I50" s="45">
        <v>124.718076</v>
      </c>
      <c r="J50" s="41">
        <v>64.80489</v>
      </c>
      <c r="K50" s="42">
        <v>189.522966</v>
      </c>
      <c r="L50" s="41">
        <v>124.718076</v>
      </c>
      <c r="M50" s="41">
        <v>64.80489</v>
      </c>
      <c r="N50" s="46">
        <v>189.522966</v>
      </c>
      <c r="O50" s="45">
        <v>95.032998000000006</v>
      </c>
      <c r="P50" s="41">
        <v>49.238695999999997</v>
      </c>
      <c r="Q50" s="42">
        <v>144.271694</v>
      </c>
      <c r="R50" s="41">
        <v>95.032998000000006</v>
      </c>
      <c r="S50" s="41">
        <v>49.238695999999997</v>
      </c>
      <c r="T50" s="46">
        <v>144.271694</v>
      </c>
      <c r="U50" s="27">
        <f t="shared" si="4"/>
        <v>31.36531549979582</v>
      </c>
      <c r="V50" s="33">
        <f t="shared" si="5"/>
        <v>31.36531549979582</v>
      </c>
    </row>
    <row r="51" spans="1:22" ht="15" x14ac:dyDescent="0.2">
      <c r="A51" s="43" t="s">
        <v>9</v>
      </c>
      <c r="B51" s="40" t="s">
        <v>41</v>
      </c>
      <c r="C51" s="40" t="s">
        <v>39</v>
      </c>
      <c r="D51" s="40" t="s">
        <v>208</v>
      </c>
      <c r="E51" s="40" t="s">
        <v>91</v>
      </c>
      <c r="F51" s="40" t="s">
        <v>20</v>
      </c>
      <c r="G51" s="40" t="s">
        <v>92</v>
      </c>
      <c r="H51" s="44" t="s">
        <v>93</v>
      </c>
      <c r="I51" s="45">
        <v>39.023358999999999</v>
      </c>
      <c r="J51" s="41">
        <v>20.469904</v>
      </c>
      <c r="K51" s="42">
        <v>59.493262999999999</v>
      </c>
      <c r="L51" s="41">
        <v>39.023358999999999</v>
      </c>
      <c r="M51" s="41">
        <v>20.469904</v>
      </c>
      <c r="N51" s="46">
        <v>59.493262999999999</v>
      </c>
      <c r="O51" s="45">
        <v>12.813566</v>
      </c>
      <c r="P51" s="41">
        <v>16.518025000000002</v>
      </c>
      <c r="Q51" s="42">
        <v>29.331591</v>
      </c>
      <c r="R51" s="41">
        <v>12.813566</v>
      </c>
      <c r="S51" s="41">
        <v>16.518025000000002</v>
      </c>
      <c r="T51" s="46">
        <v>29.331591</v>
      </c>
      <c r="U51" s="38" t="s">
        <v>29</v>
      </c>
      <c r="V51" s="39" t="s">
        <v>29</v>
      </c>
    </row>
    <row r="52" spans="1:22" ht="15" x14ac:dyDescent="0.2">
      <c r="A52" s="43" t="s">
        <v>9</v>
      </c>
      <c r="B52" s="40" t="s">
        <v>41</v>
      </c>
      <c r="C52" s="40" t="s">
        <v>39</v>
      </c>
      <c r="D52" s="40" t="s">
        <v>211</v>
      </c>
      <c r="E52" s="40" t="s">
        <v>165</v>
      </c>
      <c r="F52" s="40" t="s">
        <v>73</v>
      </c>
      <c r="G52" s="40" t="s">
        <v>73</v>
      </c>
      <c r="H52" s="44" t="s">
        <v>120</v>
      </c>
      <c r="I52" s="45">
        <v>140.104016</v>
      </c>
      <c r="J52" s="41">
        <v>56.586365999999998</v>
      </c>
      <c r="K52" s="42">
        <v>196.690382</v>
      </c>
      <c r="L52" s="41">
        <v>140.104016</v>
      </c>
      <c r="M52" s="41">
        <v>56.586365999999998</v>
      </c>
      <c r="N52" s="46">
        <v>196.690382</v>
      </c>
      <c r="O52" s="45">
        <v>0</v>
      </c>
      <c r="P52" s="41">
        <v>0</v>
      </c>
      <c r="Q52" s="42">
        <v>0</v>
      </c>
      <c r="R52" s="41">
        <v>0</v>
      </c>
      <c r="S52" s="41">
        <v>0</v>
      </c>
      <c r="T52" s="46">
        <v>0</v>
      </c>
      <c r="U52" s="38" t="s">
        <v>29</v>
      </c>
      <c r="V52" s="39" t="s">
        <v>29</v>
      </c>
    </row>
    <row r="53" spans="1:22" ht="15" x14ac:dyDescent="0.2">
      <c r="A53" s="43" t="s">
        <v>9</v>
      </c>
      <c r="B53" s="40" t="s">
        <v>41</v>
      </c>
      <c r="C53" s="40" t="s">
        <v>39</v>
      </c>
      <c r="D53" s="40" t="s">
        <v>216</v>
      </c>
      <c r="E53" s="40" t="s">
        <v>217</v>
      </c>
      <c r="F53" s="40" t="s">
        <v>84</v>
      </c>
      <c r="G53" s="40" t="s">
        <v>218</v>
      </c>
      <c r="H53" s="44" t="s">
        <v>219</v>
      </c>
      <c r="I53" s="45">
        <v>5.5782499999999997</v>
      </c>
      <c r="J53" s="41">
        <v>0</v>
      </c>
      <c r="K53" s="42">
        <v>5.5782499999999997</v>
      </c>
      <c r="L53" s="41">
        <v>5.5782499999999997</v>
      </c>
      <c r="M53" s="41">
        <v>0</v>
      </c>
      <c r="N53" s="46">
        <v>5.5782499999999997</v>
      </c>
      <c r="O53" s="45">
        <v>0</v>
      </c>
      <c r="P53" s="41">
        <v>0</v>
      </c>
      <c r="Q53" s="42">
        <v>0</v>
      </c>
      <c r="R53" s="41">
        <v>0</v>
      </c>
      <c r="S53" s="41">
        <v>0</v>
      </c>
      <c r="T53" s="46">
        <v>0</v>
      </c>
      <c r="U53" s="38" t="s">
        <v>29</v>
      </c>
      <c r="V53" s="39" t="s">
        <v>29</v>
      </c>
    </row>
    <row r="54" spans="1:22" ht="15" x14ac:dyDescent="0.2">
      <c r="A54" s="43" t="s">
        <v>9</v>
      </c>
      <c r="B54" s="40" t="s">
        <v>41</v>
      </c>
      <c r="C54" s="40" t="s">
        <v>42</v>
      </c>
      <c r="D54" s="40" t="s">
        <v>169</v>
      </c>
      <c r="E54" s="40" t="s">
        <v>170</v>
      </c>
      <c r="F54" s="40" t="s">
        <v>84</v>
      </c>
      <c r="G54" s="40" t="s">
        <v>84</v>
      </c>
      <c r="H54" s="44" t="s">
        <v>129</v>
      </c>
      <c r="I54" s="45">
        <v>16.990400000000001</v>
      </c>
      <c r="J54" s="41">
        <v>0</v>
      </c>
      <c r="K54" s="42">
        <v>16.990400000000001</v>
      </c>
      <c r="L54" s="41">
        <v>16.990400000000001</v>
      </c>
      <c r="M54" s="41">
        <v>0</v>
      </c>
      <c r="N54" s="46">
        <v>16.990400000000001</v>
      </c>
      <c r="O54" s="45">
        <v>5.2275999999999998</v>
      </c>
      <c r="P54" s="41">
        <v>0</v>
      </c>
      <c r="Q54" s="42">
        <v>5.2275999999999998</v>
      </c>
      <c r="R54" s="41">
        <v>5.2275999999999998</v>
      </c>
      <c r="S54" s="41">
        <v>0</v>
      </c>
      <c r="T54" s="46">
        <v>5.2275999999999998</v>
      </c>
      <c r="U54" s="38" t="s">
        <v>29</v>
      </c>
      <c r="V54" s="39" t="s">
        <v>29</v>
      </c>
    </row>
    <row r="55" spans="1:22" ht="15" x14ac:dyDescent="0.2">
      <c r="A55" s="43" t="s">
        <v>9</v>
      </c>
      <c r="B55" s="40" t="s">
        <v>41</v>
      </c>
      <c r="C55" s="40" t="s">
        <v>42</v>
      </c>
      <c r="D55" s="40" t="s">
        <v>203</v>
      </c>
      <c r="E55" s="40" t="s">
        <v>178</v>
      </c>
      <c r="F55" s="40" t="s">
        <v>45</v>
      </c>
      <c r="G55" s="40" t="s">
        <v>104</v>
      </c>
      <c r="H55" s="44" t="s">
        <v>178</v>
      </c>
      <c r="I55" s="45">
        <v>100.10748</v>
      </c>
      <c r="J55" s="41">
        <v>0</v>
      </c>
      <c r="K55" s="42">
        <v>100.10748</v>
      </c>
      <c r="L55" s="41">
        <v>100.10748</v>
      </c>
      <c r="M55" s="41">
        <v>0</v>
      </c>
      <c r="N55" s="46">
        <v>100.10748</v>
      </c>
      <c r="O55" s="45">
        <v>0</v>
      </c>
      <c r="P55" s="41">
        <v>0</v>
      </c>
      <c r="Q55" s="42">
        <v>0</v>
      </c>
      <c r="R55" s="41">
        <v>0</v>
      </c>
      <c r="S55" s="41">
        <v>0</v>
      </c>
      <c r="T55" s="46">
        <v>0</v>
      </c>
      <c r="U55" s="38" t="s">
        <v>29</v>
      </c>
      <c r="V55" s="39" t="s">
        <v>29</v>
      </c>
    </row>
    <row r="56" spans="1:22" ht="15" x14ac:dyDescent="0.2">
      <c r="A56" s="43" t="s">
        <v>9</v>
      </c>
      <c r="B56" s="40" t="s">
        <v>41</v>
      </c>
      <c r="C56" s="40" t="s">
        <v>39</v>
      </c>
      <c r="D56" s="40" t="s">
        <v>171</v>
      </c>
      <c r="E56" s="40" t="s">
        <v>172</v>
      </c>
      <c r="F56" s="40" t="s">
        <v>62</v>
      </c>
      <c r="G56" s="40" t="s">
        <v>63</v>
      </c>
      <c r="H56" s="44" t="s">
        <v>70</v>
      </c>
      <c r="I56" s="45">
        <v>156.36757800000001</v>
      </c>
      <c r="J56" s="41">
        <v>16.911168</v>
      </c>
      <c r="K56" s="42">
        <v>173.27874600000001</v>
      </c>
      <c r="L56" s="41">
        <v>156.36757800000001</v>
      </c>
      <c r="M56" s="41">
        <v>16.911168</v>
      </c>
      <c r="N56" s="46">
        <v>173.27874600000001</v>
      </c>
      <c r="O56" s="45">
        <v>167.219358</v>
      </c>
      <c r="P56" s="41">
        <v>12.18534</v>
      </c>
      <c r="Q56" s="42">
        <v>179.404698</v>
      </c>
      <c r="R56" s="41">
        <v>167.219358</v>
      </c>
      <c r="S56" s="41">
        <v>12.18534</v>
      </c>
      <c r="T56" s="46">
        <v>179.404698</v>
      </c>
      <c r="U56" s="27">
        <f t="shared" si="4"/>
        <v>-3.4145995440988841</v>
      </c>
      <c r="V56" s="33">
        <f t="shared" si="5"/>
        <v>-3.4145995440988841</v>
      </c>
    </row>
    <row r="57" spans="1:22" ht="15" x14ac:dyDescent="0.2">
      <c r="A57" s="43" t="s">
        <v>9</v>
      </c>
      <c r="B57" s="40" t="s">
        <v>41</v>
      </c>
      <c r="C57" s="40" t="s">
        <v>39</v>
      </c>
      <c r="D57" s="40" t="s">
        <v>173</v>
      </c>
      <c r="E57" s="40" t="s">
        <v>174</v>
      </c>
      <c r="F57" s="40" t="s">
        <v>56</v>
      </c>
      <c r="G57" s="40" t="s">
        <v>56</v>
      </c>
      <c r="H57" s="44" t="s">
        <v>175</v>
      </c>
      <c r="I57" s="45">
        <v>16667.381023999998</v>
      </c>
      <c r="J57" s="41">
        <v>0</v>
      </c>
      <c r="K57" s="42">
        <v>16667.381023999998</v>
      </c>
      <c r="L57" s="41">
        <v>16667.381023999998</v>
      </c>
      <c r="M57" s="41">
        <v>0</v>
      </c>
      <c r="N57" s="46">
        <v>16667.381023999998</v>
      </c>
      <c r="O57" s="45">
        <v>14709.688322</v>
      </c>
      <c r="P57" s="41">
        <v>0</v>
      </c>
      <c r="Q57" s="42">
        <v>14709.688322</v>
      </c>
      <c r="R57" s="41">
        <v>14709.688322</v>
      </c>
      <c r="S57" s="41">
        <v>0</v>
      </c>
      <c r="T57" s="46">
        <v>14709.688322</v>
      </c>
      <c r="U57" s="27">
        <f t="shared" si="4"/>
        <v>13.308865960620309</v>
      </c>
      <c r="V57" s="33">
        <f t="shared" si="5"/>
        <v>13.308865960620309</v>
      </c>
    </row>
    <row r="58" spans="1:22" ht="15" x14ac:dyDescent="0.2">
      <c r="A58" s="43" t="s">
        <v>9</v>
      </c>
      <c r="B58" s="40" t="s">
        <v>61</v>
      </c>
      <c r="C58" s="40" t="s">
        <v>39</v>
      </c>
      <c r="D58" s="40" t="s">
        <v>173</v>
      </c>
      <c r="E58" s="40" t="s">
        <v>174</v>
      </c>
      <c r="F58" s="40" t="s">
        <v>56</v>
      </c>
      <c r="G58" s="40" t="s">
        <v>56</v>
      </c>
      <c r="H58" s="44" t="s">
        <v>175</v>
      </c>
      <c r="I58" s="45">
        <v>2713.7285999999999</v>
      </c>
      <c r="J58" s="41">
        <v>0</v>
      </c>
      <c r="K58" s="42">
        <v>2713.7285999999999</v>
      </c>
      <c r="L58" s="41">
        <v>2713.7285999999999</v>
      </c>
      <c r="M58" s="41">
        <v>0</v>
      </c>
      <c r="N58" s="46">
        <v>2713.7285999999999</v>
      </c>
      <c r="O58" s="45">
        <v>6162.3837000000003</v>
      </c>
      <c r="P58" s="41">
        <v>0</v>
      </c>
      <c r="Q58" s="42">
        <v>6162.3837000000003</v>
      </c>
      <c r="R58" s="41">
        <v>6162.3837000000003</v>
      </c>
      <c r="S58" s="41">
        <v>0</v>
      </c>
      <c r="T58" s="46">
        <v>6162.3837000000003</v>
      </c>
      <c r="U58" s="27">
        <f t="shared" si="4"/>
        <v>-55.963005030017854</v>
      </c>
      <c r="V58" s="33">
        <f t="shared" si="5"/>
        <v>-55.963005030017854</v>
      </c>
    </row>
    <row r="59" spans="1:22" ht="15" x14ac:dyDescent="0.2">
      <c r="A59" s="43" t="s">
        <v>9</v>
      </c>
      <c r="B59" s="40" t="s">
        <v>41</v>
      </c>
      <c r="C59" s="40" t="s">
        <v>39</v>
      </c>
      <c r="D59" s="40" t="s">
        <v>176</v>
      </c>
      <c r="E59" s="40" t="s">
        <v>177</v>
      </c>
      <c r="F59" s="40" t="s">
        <v>20</v>
      </c>
      <c r="G59" s="40" t="s">
        <v>100</v>
      </c>
      <c r="H59" s="44" t="s">
        <v>101</v>
      </c>
      <c r="I59" s="45">
        <v>367.38654500000001</v>
      </c>
      <c r="J59" s="41">
        <v>63.224891</v>
      </c>
      <c r="K59" s="42">
        <v>430.61143600000003</v>
      </c>
      <c r="L59" s="41">
        <v>367.38654500000001</v>
      </c>
      <c r="M59" s="41">
        <v>63.224891</v>
      </c>
      <c r="N59" s="46">
        <v>430.61143600000003</v>
      </c>
      <c r="O59" s="45">
        <v>450.56310200000001</v>
      </c>
      <c r="P59" s="41">
        <v>63.994002999999999</v>
      </c>
      <c r="Q59" s="42">
        <v>514.55710499999998</v>
      </c>
      <c r="R59" s="41">
        <v>450.56310200000001</v>
      </c>
      <c r="S59" s="41">
        <v>63.994002999999999</v>
      </c>
      <c r="T59" s="46">
        <v>514.55710499999998</v>
      </c>
      <c r="U59" s="27">
        <f t="shared" si="4"/>
        <v>-16.314159922055683</v>
      </c>
      <c r="V59" s="33">
        <f t="shared" si="5"/>
        <v>-16.314159922055683</v>
      </c>
    </row>
    <row r="60" spans="1:22" ht="15" x14ac:dyDescent="0.2">
      <c r="A60" s="43" t="s">
        <v>9</v>
      </c>
      <c r="B60" s="40" t="s">
        <v>41</v>
      </c>
      <c r="C60" s="40" t="s">
        <v>39</v>
      </c>
      <c r="D60" s="40" t="s">
        <v>179</v>
      </c>
      <c r="E60" s="40" t="s">
        <v>180</v>
      </c>
      <c r="F60" s="40" t="s">
        <v>73</v>
      </c>
      <c r="G60" s="40" t="s">
        <v>73</v>
      </c>
      <c r="H60" s="44" t="s">
        <v>118</v>
      </c>
      <c r="I60" s="45">
        <v>2867.7435</v>
      </c>
      <c r="J60" s="41">
        <v>0</v>
      </c>
      <c r="K60" s="42">
        <v>2867.7435</v>
      </c>
      <c r="L60" s="41">
        <v>2867.7435</v>
      </c>
      <c r="M60" s="41">
        <v>0</v>
      </c>
      <c r="N60" s="46">
        <v>2867.7435</v>
      </c>
      <c r="O60" s="45">
        <v>1966.8435300000001</v>
      </c>
      <c r="P60" s="41">
        <v>0</v>
      </c>
      <c r="Q60" s="42">
        <v>1966.8435300000001</v>
      </c>
      <c r="R60" s="41">
        <v>1966.8435300000001</v>
      </c>
      <c r="S60" s="41">
        <v>0</v>
      </c>
      <c r="T60" s="46">
        <v>1966.8435300000001</v>
      </c>
      <c r="U60" s="27">
        <f t="shared" si="4"/>
        <v>45.804353842016084</v>
      </c>
      <c r="V60" s="33">
        <f t="shared" si="5"/>
        <v>45.804353842016084</v>
      </c>
    </row>
    <row r="61" spans="1:22" ht="15" x14ac:dyDescent="0.2">
      <c r="A61" s="43" t="s">
        <v>9</v>
      </c>
      <c r="B61" s="40" t="s">
        <v>41</v>
      </c>
      <c r="C61" s="40" t="s">
        <v>39</v>
      </c>
      <c r="D61" s="40" t="s">
        <v>179</v>
      </c>
      <c r="E61" s="40" t="s">
        <v>181</v>
      </c>
      <c r="F61" s="40" t="s">
        <v>73</v>
      </c>
      <c r="G61" s="40" t="s">
        <v>73</v>
      </c>
      <c r="H61" s="44" t="s">
        <v>182</v>
      </c>
      <c r="I61" s="45">
        <v>0</v>
      </c>
      <c r="J61" s="41">
        <v>32.823999999999998</v>
      </c>
      <c r="K61" s="42">
        <v>32.823999999999998</v>
      </c>
      <c r="L61" s="41">
        <v>0</v>
      </c>
      <c r="M61" s="41">
        <v>32.823999999999998</v>
      </c>
      <c r="N61" s="46">
        <v>32.823999999999998</v>
      </c>
      <c r="O61" s="45">
        <v>1063.73047</v>
      </c>
      <c r="P61" s="41">
        <v>0</v>
      </c>
      <c r="Q61" s="42">
        <v>1063.73047</v>
      </c>
      <c r="R61" s="41">
        <v>1063.73047</v>
      </c>
      <c r="S61" s="41">
        <v>0</v>
      </c>
      <c r="T61" s="46">
        <v>1063.73047</v>
      </c>
      <c r="U61" s="27">
        <f t="shared" si="4"/>
        <v>-96.914255920487079</v>
      </c>
      <c r="V61" s="33">
        <f t="shared" si="5"/>
        <v>-96.914255920487079</v>
      </c>
    </row>
    <row r="62" spans="1:22" ht="15" x14ac:dyDescent="0.2">
      <c r="A62" s="43" t="s">
        <v>9</v>
      </c>
      <c r="B62" s="40" t="s">
        <v>41</v>
      </c>
      <c r="C62" s="40" t="s">
        <v>39</v>
      </c>
      <c r="D62" s="40" t="s">
        <v>38</v>
      </c>
      <c r="E62" s="40" t="s">
        <v>186</v>
      </c>
      <c r="F62" s="40" t="s">
        <v>21</v>
      </c>
      <c r="G62" s="40" t="s">
        <v>184</v>
      </c>
      <c r="H62" s="44" t="s">
        <v>185</v>
      </c>
      <c r="I62" s="45">
        <v>13340.460268999999</v>
      </c>
      <c r="J62" s="41">
        <v>0</v>
      </c>
      <c r="K62" s="42">
        <v>13340.460268999999</v>
      </c>
      <c r="L62" s="41">
        <v>13340.460268999999</v>
      </c>
      <c r="M62" s="41">
        <v>0</v>
      </c>
      <c r="N62" s="46">
        <v>13340.460268999999</v>
      </c>
      <c r="O62" s="45">
        <v>12046.11534</v>
      </c>
      <c r="P62" s="41">
        <v>0</v>
      </c>
      <c r="Q62" s="42">
        <v>12046.11534</v>
      </c>
      <c r="R62" s="41">
        <v>12046.11534</v>
      </c>
      <c r="S62" s="41">
        <v>0</v>
      </c>
      <c r="T62" s="46">
        <v>12046.11534</v>
      </c>
      <c r="U62" s="27">
        <f t="shared" si="4"/>
        <v>10.744915621902052</v>
      </c>
      <c r="V62" s="33">
        <f t="shared" si="5"/>
        <v>10.744915621902052</v>
      </c>
    </row>
    <row r="63" spans="1:22" ht="15" x14ac:dyDescent="0.2">
      <c r="A63" s="43" t="s">
        <v>9</v>
      </c>
      <c r="B63" s="40" t="s">
        <v>41</v>
      </c>
      <c r="C63" s="40" t="s">
        <v>39</v>
      </c>
      <c r="D63" s="40" t="s">
        <v>38</v>
      </c>
      <c r="E63" s="40" t="s">
        <v>241</v>
      </c>
      <c r="F63" s="40" t="s">
        <v>188</v>
      </c>
      <c r="G63" s="40" t="s">
        <v>189</v>
      </c>
      <c r="H63" s="44" t="s">
        <v>190</v>
      </c>
      <c r="I63" s="45">
        <v>4805.4740890000003</v>
      </c>
      <c r="J63" s="41">
        <v>0</v>
      </c>
      <c r="K63" s="42">
        <v>4805.4740890000003</v>
      </c>
      <c r="L63" s="41">
        <v>4805.4740890000003</v>
      </c>
      <c r="M63" s="41">
        <v>0</v>
      </c>
      <c r="N63" s="46">
        <v>4805.4740890000003</v>
      </c>
      <c r="O63" s="45">
        <v>7144.519096</v>
      </c>
      <c r="P63" s="41">
        <v>0</v>
      </c>
      <c r="Q63" s="42">
        <v>7144.519096</v>
      </c>
      <c r="R63" s="41">
        <v>7144.519096</v>
      </c>
      <c r="S63" s="41">
        <v>0</v>
      </c>
      <c r="T63" s="46">
        <v>7144.519096</v>
      </c>
      <c r="U63" s="27">
        <f t="shared" si="4"/>
        <v>-32.739012599316311</v>
      </c>
      <c r="V63" s="33">
        <f t="shared" si="5"/>
        <v>-32.739012599316311</v>
      </c>
    </row>
    <row r="64" spans="1:22" ht="15" x14ac:dyDescent="0.2">
      <c r="A64" s="43" t="s">
        <v>9</v>
      </c>
      <c r="B64" s="40" t="s">
        <v>41</v>
      </c>
      <c r="C64" s="40" t="s">
        <v>39</v>
      </c>
      <c r="D64" s="40" t="s">
        <v>38</v>
      </c>
      <c r="E64" s="40" t="s">
        <v>187</v>
      </c>
      <c r="F64" s="40" t="s">
        <v>188</v>
      </c>
      <c r="G64" s="40" t="s">
        <v>189</v>
      </c>
      <c r="H64" s="44" t="s">
        <v>190</v>
      </c>
      <c r="I64" s="45">
        <v>2125.6395940000002</v>
      </c>
      <c r="J64" s="41">
        <v>0</v>
      </c>
      <c r="K64" s="42">
        <v>2125.6395940000002</v>
      </c>
      <c r="L64" s="41">
        <v>2125.6395940000002</v>
      </c>
      <c r="M64" s="41">
        <v>0</v>
      </c>
      <c r="N64" s="46">
        <v>2125.6395940000002</v>
      </c>
      <c r="O64" s="45">
        <v>166.94875999999999</v>
      </c>
      <c r="P64" s="41">
        <v>0</v>
      </c>
      <c r="Q64" s="42">
        <v>166.94875999999999</v>
      </c>
      <c r="R64" s="41">
        <v>166.94875999999999</v>
      </c>
      <c r="S64" s="41">
        <v>0</v>
      </c>
      <c r="T64" s="46">
        <v>166.94875999999999</v>
      </c>
      <c r="U64" s="38" t="s">
        <v>29</v>
      </c>
      <c r="V64" s="39" t="s">
        <v>29</v>
      </c>
    </row>
    <row r="65" spans="1:22" ht="15" x14ac:dyDescent="0.2">
      <c r="A65" s="43" t="s">
        <v>9</v>
      </c>
      <c r="B65" s="40" t="s">
        <v>41</v>
      </c>
      <c r="C65" s="40" t="s">
        <v>39</v>
      </c>
      <c r="D65" s="40" t="s">
        <v>38</v>
      </c>
      <c r="E65" s="40" t="s">
        <v>191</v>
      </c>
      <c r="F65" s="40" t="s">
        <v>188</v>
      </c>
      <c r="G65" s="40" t="s">
        <v>189</v>
      </c>
      <c r="H65" s="44" t="s">
        <v>190</v>
      </c>
      <c r="I65" s="45">
        <v>1211.4610560000001</v>
      </c>
      <c r="J65" s="41">
        <v>0</v>
      </c>
      <c r="K65" s="42">
        <v>1211.4610560000001</v>
      </c>
      <c r="L65" s="41">
        <v>1211.4610560000001</v>
      </c>
      <c r="M65" s="41">
        <v>0</v>
      </c>
      <c r="N65" s="46">
        <v>1211.4610560000001</v>
      </c>
      <c r="O65" s="45">
        <v>4293.3037400000003</v>
      </c>
      <c r="P65" s="41">
        <v>0</v>
      </c>
      <c r="Q65" s="42">
        <v>4293.3037400000003</v>
      </c>
      <c r="R65" s="41">
        <v>4293.3037400000003</v>
      </c>
      <c r="S65" s="41">
        <v>0</v>
      </c>
      <c r="T65" s="46">
        <v>4293.3037400000003</v>
      </c>
      <c r="U65" s="27">
        <f t="shared" si="4"/>
        <v>-71.782544879994916</v>
      </c>
      <c r="V65" s="33">
        <f t="shared" si="5"/>
        <v>-71.782544879994916</v>
      </c>
    </row>
    <row r="66" spans="1:22" ht="15" x14ac:dyDescent="0.2">
      <c r="A66" s="43" t="s">
        <v>9</v>
      </c>
      <c r="B66" s="40" t="s">
        <v>61</v>
      </c>
      <c r="C66" s="40" t="s">
        <v>39</v>
      </c>
      <c r="D66" s="40" t="s">
        <v>38</v>
      </c>
      <c r="E66" s="40" t="s">
        <v>241</v>
      </c>
      <c r="F66" s="40" t="s">
        <v>188</v>
      </c>
      <c r="G66" s="40" t="s">
        <v>189</v>
      </c>
      <c r="H66" s="44" t="s">
        <v>190</v>
      </c>
      <c r="I66" s="45">
        <v>955.96713199999999</v>
      </c>
      <c r="J66" s="41">
        <v>0</v>
      </c>
      <c r="K66" s="42">
        <v>955.96713199999999</v>
      </c>
      <c r="L66" s="41">
        <v>955.96713199999999</v>
      </c>
      <c r="M66" s="41">
        <v>0</v>
      </c>
      <c r="N66" s="46">
        <v>955.96713199999999</v>
      </c>
      <c r="O66" s="45">
        <v>56.279887000000002</v>
      </c>
      <c r="P66" s="41">
        <v>0</v>
      </c>
      <c r="Q66" s="42">
        <v>56.279887000000002</v>
      </c>
      <c r="R66" s="41">
        <v>56.279887000000002</v>
      </c>
      <c r="S66" s="41">
        <v>0</v>
      </c>
      <c r="T66" s="46">
        <v>56.279887000000002</v>
      </c>
      <c r="U66" s="38" t="s">
        <v>29</v>
      </c>
      <c r="V66" s="39" t="s">
        <v>29</v>
      </c>
    </row>
    <row r="67" spans="1:22" ht="15" x14ac:dyDescent="0.2">
      <c r="A67" s="43" t="s">
        <v>9</v>
      </c>
      <c r="B67" s="40" t="s">
        <v>61</v>
      </c>
      <c r="C67" s="40" t="s">
        <v>39</v>
      </c>
      <c r="D67" s="40" t="s">
        <v>38</v>
      </c>
      <c r="E67" s="40" t="s">
        <v>191</v>
      </c>
      <c r="F67" s="40" t="s">
        <v>188</v>
      </c>
      <c r="G67" s="40" t="s">
        <v>189</v>
      </c>
      <c r="H67" s="44" t="s">
        <v>190</v>
      </c>
      <c r="I67" s="45">
        <v>858.80742399999997</v>
      </c>
      <c r="J67" s="41">
        <v>0</v>
      </c>
      <c r="K67" s="42">
        <v>858.80742399999997</v>
      </c>
      <c r="L67" s="41">
        <v>858.80742399999997</v>
      </c>
      <c r="M67" s="41">
        <v>0</v>
      </c>
      <c r="N67" s="46">
        <v>858.80742399999997</v>
      </c>
      <c r="O67" s="45">
        <v>2231.465537</v>
      </c>
      <c r="P67" s="41">
        <v>0</v>
      </c>
      <c r="Q67" s="42">
        <v>2231.465537</v>
      </c>
      <c r="R67" s="41">
        <v>2231.465537</v>
      </c>
      <c r="S67" s="41">
        <v>0</v>
      </c>
      <c r="T67" s="46">
        <v>2231.465537</v>
      </c>
      <c r="U67" s="27">
        <f t="shared" si="4"/>
        <v>-61.513749159012889</v>
      </c>
      <c r="V67" s="33">
        <f t="shared" si="5"/>
        <v>-61.513749159012889</v>
      </c>
    </row>
    <row r="68" spans="1:22" ht="15" x14ac:dyDescent="0.2">
      <c r="A68" s="43" t="s">
        <v>9</v>
      </c>
      <c r="B68" s="40" t="s">
        <v>61</v>
      </c>
      <c r="C68" s="40" t="s">
        <v>39</v>
      </c>
      <c r="D68" s="40" t="s">
        <v>38</v>
      </c>
      <c r="E68" s="40" t="s">
        <v>187</v>
      </c>
      <c r="F68" s="40" t="s">
        <v>188</v>
      </c>
      <c r="G68" s="40" t="s">
        <v>189</v>
      </c>
      <c r="H68" s="44" t="s">
        <v>190</v>
      </c>
      <c r="I68" s="45">
        <v>368.508894</v>
      </c>
      <c r="J68" s="41">
        <v>0</v>
      </c>
      <c r="K68" s="42">
        <v>368.508894</v>
      </c>
      <c r="L68" s="41">
        <v>368.508894</v>
      </c>
      <c r="M68" s="41">
        <v>0</v>
      </c>
      <c r="N68" s="46">
        <v>368.508894</v>
      </c>
      <c r="O68" s="45">
        <v>0</v>
      </c>
      <c r="P68" s="41">
        <v>0</v>
      </c>
      <c r="Q68" s="42">
        <v>0</v>
      </c>
      <c r="R68" s="41">
        <v>0</v>
      </c>
      <c r="S68" s="41">
        <v>0</v>
      </c>
      <c r="T68" s="46">
        <v>0</v>
      </c>
      <c r="U68" s="38" t="s">
        <v>29</v>
      </c>
      <c r="V68" s="39" t="s">
        <v>29</v>
      </c>
    </row>
    <row r="69" spans="1:22" ht="15" x14ac:dyDescent="0.2">
      <c r="A69" s="43" t="s">
        <v>9</v>
      </c>
      <c r="B69" s="40" t="s">
        <v>61</v>
      </c>
      <c r="C69" s="40" t="s">
        <v>39</v>
      </c>
      <c r="D69" s="40" t="s">
        <v>38</v>
      </c>
      <c r="E69" s="40" t="s">
        <v>183</v>
      </c>
      <c r="F69" s="40" t="s">
        <v>21</v>
      </c>
      <c r="G69" s="40" t="s">
        <v>184</v>
      </c>
      <c r="H69" s="44" t="s">
        <v>185</v>
      </c>
      <c r="I69" s="45">
        <v>253.30923999999999</v>
      </c>
      <c r="J69" s="41">
        <v>0</v>
      </c>
      <c r="K69" s="42">
        <v>253.30923999999999</v>
      </c>
      <c r="L69" s="41">
        <v>253.30923999999999</v>
      </c>
      <c r="M69" s="41">
        <v>0</v>
      </c>
      <c r="N69" s="46">
        <v>253.30923999999999</v>
      </c>
      <c r="O69" s="45">
        <v>263.24947400000002</v>
      </c>
      <c r="P69" s="41">
        <v>0</v>
      </c>
      <c r="Q69" s="42">
        <v>263.24947400000002</v>
      </c>
      <c r="R69" s="41">
        <v>263.24947400000002</v>
      </c>
      <c r="S69" s="41">
        <v>0</v>
      </c>
      <c r="T69" s="46">
        <v>263.24947400000002</v>
      </c>
      <c r="U69" s="27">
        <f t="shared" si="4"/>
        <v>-3.7759748762119183</v>
      </c>
      <c r="V69" s="33">
        <f t="shared" si="5"/>
        <v>-3.7759748762119183</v>
      </c>
    </row>
    <row r="70" spans="1:22" ht="15" x14ac:dyDescent="0.2">
      <c r="A70" s="43" t="s">
        <v>9</v>
      </c>
      <c r="B70" s="40" t="s">
        <v>41</v>
      </c>
      <c r="C70" s="40" t="s">
        <v>39</v>
      </c>
      <c r="D70" s="40" t="s">
        <v>192</v>
      </c>
      <c r="E70" s="40" t="s">
        <v>136</v>
      </c>
      <c r="F70" s="40" t="s">
        <v>62</v>
      </c>
      <c r="G70" s="40" t="s">
        <v>63</v>
      </c>
      <c r="H70" s="44" t="s">
        <v>63</v>
      </c>
      <c r="I70" s="45">
        <v>49.413929000000003</v>
      </c>
      <c r="J70" s="41">
        <v>149.18216799999999</v>
      </c>
      <c r="K70" s="42">
        <v>198.59609699999999</v>
      </c>
      <c r="L70" s="41">
        <v>49.413929000000003</v>
      </c>
      <c r="M70" s="41">
        <v>149.18216799999999</v>
      </c>
      <c r="N70" s="46">
        <v>198.59609699999999</v>
      </c>
      <c r="O70" s="45">
        <v>144.19444200000001</v>
      </c>
      <c r="P70" s="41">
        <v>141.78560899999999</v>
      </c>
      <c r="Q70" s="42">
        <v>285.98005000000001</v>
      </c>
      <c r="R70" s="41">
        <v>144.19444200000001</v>
      </c>
      <c r="S70" s="41">
        <v>141.78560899999999</v>
      </c>
      <c r="T70" s="46">
        <v>285.98005000000001</v>
      </c>
      <c r="U70" s="27">
        <f t="shared" si="4"/>
        <v>-30.555961158829092</v>
      </c>
      <c r="V70" s="33">
        <f t="shared" si="5"/>
        <v>-30.555961158829092</v>
      </c>
    </row>
    <row r="71" spans="1:22" ht="15" x14ac:dyDescent="0.2">
      <c r="A71" s="43" t="s">
        <v>9</v>
      </c>
      <c r="B71" s="40" t="s">
        <v>41</v>
      </c>
      <c r="C71" s="40" t="s">
        <v>39</v>
      </c>
      <c r="D71" s="40" t="s">
        <v>192</v>
      </c>
      <c r="E71" s="40" t="s">
        <v>197</v>
      </c>
      <c r="F71" s="40" t="s">
        <v>62</v>
      </c>
      <c r="G71" s="40" t="s">
        <v>63</v>
      </c>
      <c r="H71" s="44" t="s">
        <v>70</v>
      </c>
      <c r="I71" s="45">
        <v>30.132396</v>
      </c>
      <c r="J71" s="41">
        <v>36.748900999999996</v>
      </c>
      <c r="K71" s="42">
        <v>66.881297000000004</v>
      </c>
      <c r="L71" s="41">
        <v>30.132396</v>
      </c>
      <c r="M71" s="41">
        <v>36.748900999999996</v>
      </c>
      <c r="N71" s="46">
        <v>66.881297000000004</v>
      </c>
      <c r="O71" s="45">
        <v>45.106268999999998</v>
      </c>
      <c r="P71" s="41">
        <v>10.574249999999999</v>
      </c>
      <c r="Q71" s="42">
        <v>55.680518999999997</v>
      </c>
      <c r="R71" s="41">
        <v>45.106268999999998</v>
      </c>
      <c r="S71" s="41">
        <v>10.574249999999999</v>
      </c>
      <c r="T71" s="46">
        <v>55.680518999999997</v>
      </c>
      <c r="U71" s="27">
        <f t="shared" si="4"/>
        <v>20.116152293767243</v>
      </c>
      <c r="V71" s="33">
        <f t="shared" si="5"/>
        <v>20.116152293767243</v>
      </c>
    </row>
    <row r="72" spans="1:22" ht="15" x14ac:dyDescent="0.2">
      <c r="A72" s="43" t="s">
        <v>9</v>
      </c>
      <c r="B72" s="40" t="s">
        <v>41</v>
      </c>
      <c r="C72" s="40" t="s">
        <v>39</v>
      </c>
      <c r="D72" s="40" t="s">
        <v>192</v>
      </c>
      <c r="E72" s="40" t="s">
        <v>193</v>
      </c>
      <c r="F72" s="40" t="s">
        <v>62</v>
      </c>
      <c r="G72" s="40" t="s">
        <v>63</v>
      </c>
      <c r="H72" s="44" t="s">
        <v>194</v>
      </c>
      <c r="I72" s="45">
        <v>2.6120239999999999</v>
      </c>
      <c r="J72" s="41">
        <v>60.519568999999997</v>
      </c>
      <c r="K72" s="42">
        <v>63.131593000000002</v>
      </c>
      <c r="L72" s="41">
        <v>2.6120239999999999</v>
      </c>
      <c r="M72" s="41">
        <v>60.519568999999997</v>
      </c>
      <c r="N72" s="46">
        <v>63.131593000000002</v>
      </c>
      <c r="O72" s="45">
        <v>2.033023</v>
      </c>
      <c r="P72" s="41">
        <v>62.016103000000001</v>
      </c>
      <c r="Q72" s="42">
        <v>64.049126000000001</v>
      </c>
      <c r="R72" s="41">
        <v>2.033023</v>
      </c>
      <c r="S72" s="41">
        <v>62.016103000000001</v>
      </c>
      <c r="T72" s="46">
        <v>64.049126000000001</v>
      </c>
      <c r="U72" s="27">
        <f t="shared" si="4"/>
        <v>-1.4325456993745656</v>
      </c>
      <c r="V72" s="33">
        <f t="shared" si="5"/>
        <v>-1.4325456993745656</v>
      </c>
    </row>
    <row r="73" spans="1:22" ht="15" x14ac:dyDescent="0.2">
      <c r="A73" s="43" t="s">
        <v>9</v>
      </c>
      <c r="B73" s="40" t="s">
        <v>41</v>
      </c>
      <c r="C73" s="40" t="s">
        <v>39</v>
      </c>
      <c r="D73" s="40" t="s">
        <v>192</v>
      </c>
      <c r="E73" s="40" t="s">
        <v>195</v>
      </c>
      <c r="F73" s="40" t="s">
        <v>62</v>
      </c>
      <c r="G73" s="40" t="s">
        <v>63</v>
      </c>
      <c r="H73" s="44" t="s">
        <v>63</v>
      </c>
      <c r="I73" s="45">
        <v>0</v>
      </c>
      <c r="J73" s="41">
        <v>22.344282</v>
      </c>
      <c r="K73" s="42">
        <v>22.344282</v>
      </c>
      <c r="L73" s="41">
        <v>0</v>
      </c>
      <c r="M73" s="41">
        <v>22.344282</v>
      </c>
      <c r="N73" s="46">
        <v>22.344282</v>
      </c>
      <c r="O73" s="45">
        <v>0</v>
      </c>
      <c r="P73" s="41">
        <v>8.7000069999999994</v>
      </c>
      <c r="Q73" s="42">
        <v>8.7000069999999994</v>
      </c>
      <c r="R73" s="41">
        <v>0</v>
      </c>
      <c r="S73" s="41">
        <v>8.7000069999999994</v>
      </c>
      <c r="T73" s="46">
        <v>8.7000069999999994</v>
      </c>
      <c r="U73" s="38" t="s">
        <v>29</v>
      </c>
      <c r="V73" s="39" t="s">
        <v>29</v>
      </c>
    </row>
    <row r="74" spans="1:22" ht="15" x14ac:dyDescent="0.2">
      <c r="A74" s="43" t="s">
        <v>9</v>
      </c>
      <c r="B74" s="40" t="s">
        <v>41</v>
      </c>
      <c r="C74" s="40" t="s">
        <v>39</v>
      </c>
      <c r="D74" s="40" t="s">
        <v>192</v>
      </c>
      <c r="E74" s="40" t="s">
        <v>196</v>
      </c>
      <c r="F74" s="40" t="s">
        <v>62</v>
      </c>
      <c r="G74" s="40" t="s">
        <v>63</v>
      </c>
      <c r="H74" s="44" t="s">
        <v>194</v>
      </c>
      <c r="I74" s="45">
        <v>0</v>
      </c>
      <c r="J74" s="41">
        <v>1.7359070000000001</v>
      </c>
      <c r="K74" s="42">
        <v>1.7359070000000001</v>
      </c>
      <c r="L74" s="41">
        <v>0</v>
      </c>
      <c r="M74" s="41">
        <v>1.7359070000000001</v>
      </c>
      <c r="N74" s="46">
        <v>1.7359070000000001</v>
      </c>
      <c r="O74" s="45">
        <v>0</v>
      </c>
      <c r="P74" s="41">
        <v>0.99712800000000001</v>
      </c>
      <c r="Q74" s="42">
        <v>0.99712800000000001</v>
      </c>
      <c r="R74" s="41">
        <v>0</v>
      </c>
      <c r="S74" s="41">
        <v>0.99712800000000001</v>
      </c>
      <c r="T74" s="46">
        <v>0.99712800000000001</v>
      </c>
      <c r="U74" s="27">
        <f t="shared" si="4"/>
        <v>74.090688457249215</v>
      </c>
      <c r="V74" s="33">
        <f t="shared" si="5"/>
        <v>74.090688457249215</v>
      </c>
    </row>
    <row r="75" spans="1:22" ht="15" x14ac:dyDescent="0.2">
      <c r="A75" s="43" t="s">
        <v>9</v>
      </c>
      <c r="B75" s="40" t="s">
        <v>41</v>
      </c>
      <c r="C75" s="40" t="s">
        <v>39</v>
      </c>
      <c r="D75" s="40" t="s">
        <v>198</v>
      </c>
      <c r="E75" s="40" t="s">
        <v>228</v>
      </c>
      <c r="F75" s="40" t="s">
        <v>200</v>
      </c>
      <c r="G75" s="40" t="s">
        <v>201</v>
      </c>
      <c r="H75" s="44" t="s">
        <v>201</v>
      </c>
      <c r="I75" s="45">
        <v>9566.8508000000002</v>
      </c>
      <c r="J75" s="41">
        <v>0</v>
      </c>
      <c r="K75" s="42">
        <v>9566.8508000000002</v>
      </c>
      <c r="L75" s="41">
        <v>9566.8508000000002</v>
      </c>
      <c r="M75" s="41">
        <v>0</v>
      </c>
      <c r="N75" s="46">
        <v>9566.8508000000002</v>
      </c>
      <c r="O75" s="45">
        <v>0</v>
      </c>
      <c r="P75" s="41">
        <v>0</v>
      </c>
      <c r="Q75" s="42">
        <v>0</v>
      </c>
      <c r="R75" s="41">
        <v>0</v>
      </c>
      <c r="S75" s="41">
        <v>0</v>
      </c>
      <c r="T75" s="46">
        <v>0</v>
      </c>
      <c r="U75" s="38" t="s">
        <v>29</v>
      </c>
      <c r="V75" s="39" t="s">
        <v>29</v>
      </c>
    </row>
    <row r="76" spans="1:22" ht="15" x14ac:dyDescent="0.2">
      <c r="A76" s="43" t="s">
        <v>9</v>
      </c>
      <c r="B76" s="40" t="s">
        <v>61</v>
      </c>
      <c r="C76" s="40" t="s">
        <v>39</v>
      </c>
      <c r="D76" s="40" t="s">
        <v>198</v>
      </c>
      <c r="E76" s="40" t="s">
        <v>202</v>
      </c>
      <c r="F76" s="40" t="s">
        <v>200</v>
      </c>
      <c r="G76" s="40" t="s">
        <v>201</v>
      </c>
      <c r="H76" s="44" t="s">
        <v>201</v>
      </c>
      <c r="I76" s="45">
        <v>871.09</v>
      </c>
      <c r="J76" s="41">
        <v>0</v>
      </c>
      <c r="K76" s="42">
        <v>871.09</v>
      </c>
      <c r="L76" s="41">
        <v>871.09</v>
      </c>
      <c r="M76" s="41">
        <v>0</v>
      </c>
      <c r="N76" s="46">
        <v>871.09</v>
      </c>
      <c r="O76" s="45">
        <v>709.02</v>
      </c>
      <c r="P76" s="41">
        <v>0</v>
      </c>
      <c r="Q76" s="42">
        <v>709.02</v>
      </c>
      <c r="R76" s="41">
        <v>709.02</v>
      </c>
      <c r="S76" s="41">
        <v>0</v>
      </c>
      <c r="T76" s="46">
        <v>709.02</v>
      </c>
      <c r="U76" s="27">
        <f t="shared" ref="U76" si="6">+((K76/Q76)-1)*100</f>
        <v>22.858311472172876</v>
      </c>
      <c r="V76" s="33">
        <f t="shared" ref="V76" si="7">+((N76/T76)-1)*100</f>
        <v>22.858311472172876</v>
      </c>
    </row>
    <row r="77" spans="1:22" ht="15" x14ac:dyDescent="0.2">
      <c r="A77" s="43" t="s">
        <v>9</v>
      </c>
      <c r="B77" s="40" t="s">
        <v>210</v>
      </c>
      <c r="C77" s="40" t="s">
        <v>39</v>
      </c>
      <c r="D77" s="40" t="s">
        <v>198</v>
      </c>
      <c r="E77" s="40" t="s">
        <v>199</v>
      </c>
      <c r="F77" s="40" t="s">
        <v>200</v>
      </c>
      <c r="G77" s="40" t="s">
        <v>201</v>
      </c>
      <c r="H77" s="44" t="s">
        <v>201</v>
      </c>
      <c r="I77" s="45">
        <v>0</v>
      </c>
      <c r="J77" s="41">
        <v>0.75424199999999997</v>
      </c>
      <c r="K77" s="42">
        <v>0.75424199999999997</v>
      </c>
      <c r="L77" s="41">
        <v>0</v>
      </c>
      <c r="M77" s="41">
        <v>0.75424199999999997</v>
      </c>
      <c r="N77" s="46">
        <v>0.75424199999999997</v>
      </c>
      <c r="O77" s="45">
        <v>0</v>
      </c>
      <c r="P77" s="41">
        <v>0</v>
      </c>
      <c r="Q77" s="42">
        <v>0</v>
      </c>
      <c r="R77" s="41">
        <v>0</v>
      </c>
      <c r="S77" s="41">
        <v>0</v>
      </c>
      <c r="T77" s="46">
        <v>0</v>
      </c>
      <c r="U77" s="38" t="s">
        <v>29</v>
      </c>
      <c r="V77" s="39" t="s">
        <v>29</v>
      </c>
    </row>
    <row r="78" spans="1:22" ht="15" x14ac:dyDescent="0.2">
      <c r="A78" s="43" t="s">
        <v>9</v>
      </c>
      <c r="B78" s="40" t="s">
        <v>41</v>
      </c>
      <c r="C78" s="40" t="s">
        <v>39</v>
      </c>
      <c r="D78" s="40" t="s">
        <v>198</v>
      </c>
      <c r="E78" s="40" t="s">
        <v>199</v>
      </c>
      <c r="F78" s="40" t="s">
        <v>200</v>
      </c>
      <c r="G78" s="40" t="s">
        <v>201</v>
      </c>
      <c r="H78" s="44" t="s">
        <v>201</v>
      </c>
      <c r="I78" s="45">
        <v>0</v>
      </c>
      <c r="J78" s="41">
        <v>0</v>
      </c>
      <c r="K78" s="42">
        <v>0</v>
      </c>
      <c r="L78" s="41">
        <v>0</v>
      </c>
      <c r="M78" s="41">
        <v>0</v>
      </c>
      <c r="N78" s="46">
        <v>0</v>
      </c>
      <c r="O78" s="45">
        <v>3967.4475000000002</v>
      </c>
      <c r="P78" s="41">
        <v>0</v>
      </c>
      <c r="Q78" s="42">
        <v>3967.4475000000002</v>
      </c>
      <c r="R78" s="41">
        <v>3967.4475000000002</v>
      </c>
      <c r="S78" s="41">
        <v>0</v>
      </c>
      <c r="T78" s="46">
        <v>3967.4475000000002</v>
      </c>
      <c r="U78" s="38" t="s">
        <v>29</v>
      </c>
      <c r="V78" s="39" t="s">
        <v>29</v>
      </c>
    </row>
    <row r="79" spans="1:22" ht="15" x14ac:dyDescent="0.2">
      <c r="A79" s="43"/>
      <c r="B79" s="40"/>
      <c r="C79" s="40"/>
      <c r="D79" s="40"/>
      <c r="E79" s="40"/>
      <c r="F79" s="40"/>
      <c r="G79" s="40"/>
      <c r="H79" s="44"/>
      <c r="I79" s="45"/>
      <c r="J79" s="41"/>
      <c r="K79" s="42"/>
      <c r="L79" s="41"/>
      <c r="M79" s="41"/>
      <c r="N79" s="46"/>
      <c r="O79" s="45"/>
      <c r="P79" s="41"/>
      <c r="Q79" s="42"/>
      <c r="R79" s="41"/>
      <c r="S79" s="41"/>
      <c r="T79" s="46"/>
      <c r="U79" s="28"/>
      <c r="V79" s="34"/>
    </row>
    <row r="80" spans="1:22" ht="20.25" x14ac:dyDescent="0.3">
      <c r="A80" s="64" t="s">
        <v>9</v>
      </c>
      <c r="B80" s="65"/>
      <c r="C80" s="65"/>
      <c r="D80" s="65"/>
      <c r="E80" s="65"/>
      <c r="F80" s="65"/>
      <c r="G80" s="65"/>
      <c r="H80" s="66"/>
      <c r="I80" s="22">
        <f t="shared" ref="I80:T80" si="8">SUM(I6:I78)</f>
        <v>89974.871656000003</v>
      </c>
      <c r="J80" s="15">
        <f t="shared" si="8"/>
        <v>3493.6805409999993</v>
      </c>
      <c r="K80" s="15">
        <f t="shared" si="8"/>
        <v>93468.552196000019</v>
      </c>
      <c r="L80" s="15">
        <f t="shared" si="8"/>
        <v>89974.871656000003</v>
      </c>
      <c r="M80" s="15">
        <f t="shared" si="8"/>
        <v>3493.6805409999993</v>
      </c>
      <c r="N80" s="23">
        <f t="shared" si="8"/>
        <v>93468.552196000019</v>
      </c>
      <c r="O80" s="22">
        <f t="shared" si="8"/>
        <v>94756.498949999965</v>
      </c>
      <c r="P80" s="15">
        <f t="shared" si="8"/>
        <v>3028.8812989999997</v>
      </c>
      <c r="Q80" s="15">
        <f t="shared" si="8"/>
        <v>97785.380248000016</v>
      </c>
      <c r="R80" s="15">
        <f t="shared" si="8"/>
        <v>94756.498949999965</v>
      </c>
      <c r="S80" s="15">
        <f t="shared" si="8"/>
        <v>3028.8812989999997</v>
      </c>
      <c r="T80" s="23">
        <f t="shared" si="8"/>
        <v>97785.380248000016</v>
      </c>
      <c r="U80" s="29">
        <f>+((K80/Q80)-1)*100</f>
        <v>-4.4145945345324673</v>
      </c>
      <c r="V80" s="35">
        <f>+((N80/T80)-1)*100</f>
        <v>-4.4145945345324673</v>
      </c>
    </row>
    <row r="81" spans="1:22" ht="15.75" x14ac:dyDescent="0.2">
      <c r="A81" s="18"/>
      <c r="B81" s="11"/>
      <c r="C81" s="11"/>
      <c r="D81" s="11"/>
      <c r="E81" s="11"/>
      <c r="F81" s="11"/>
      <c r="G81" s="11"/>
      <c r="H81" s="16"/>
      <c r="I81" s="20"/>
      <c r="J81" s="13"/>
      <c r="K81" s="14"/>
      <c r="L81" s="13"/>
      <c r="M81" s="13"/>
      <c r="N81" s="21"/>
      <c r="O81" s="20"/>
      <c r="P81" s="13"/>
      <c r="Q81" s="14"/>
      <c r="R81" s="13"/>
      <c r="S81" s="13"/>
      <c r="T81" s="21"/>
      <c r="U81" s="28"/>
      <c r="V81" s="34"/>
    </row>
    <row r="82" spans="1:22" ht="15" x14ac:dyDescent="0.2">
      <c r="A82" s="43" t="s">
        <v>10</v>
      </c>
      <c r="B82" s="40"/>
      <c r="C82" s="40" t="s">
        <v>39</v>
      </c>
      <c r="D82" s="40" t="s">
        <v>38</v>
      </c>
      <c r="E82" s="40" t="s">
        <v>27</v>
      </c>
      <c r="F82" s="40" t="s">
        <v>21</v>
      </c>
      <c r="G82" s="40" t="s">
        <v>23</v>
      </c>
      <c r="H82" s="44" t="s">
        <v>24</v>
      </c>
      <c r="I82" s="45">
        <v>26287.605514999999</v>
      </c>
      <c r="J82" s="41">
        <v>0</v>
      </c>
      <c r="K82" s="42">
        <v>26287.605514999999</v>
      </c>
      <c r="L82" s="41">
        <v>26287.605514999999</v>
      </c>
      <c r="M82" s="41">
        <v>0</v>
      </c>
      <c r="N82" s="46">
        <v>26287.605514999999</v>
      </c>
      <c r="O82" s="45">
        <v>26613.136638</v>
      </c>
      <c r="P82" s="41">
        <v>0</v>
      </c>
      <c r="Q82" s="42">
        <v>26613.136638</v>
      </c>
      <c r="R82" s="41">
        <v>26613.136638</v>
      </c>
      <c r="S82" s="41">
        <v>0</v>
      </c>
      <c r="T82" s="46">
        <v>26613.136638</v>
      </c>
      <c r="U82" s="27">
        <f>+((K82/Q82)-1)*100</f>
        <v>-1.2231971278995557</v>
      </c>
      <c r="V82" s="33">
        <f>+((N82/T82)-1)*100</f>
        <v>-1.2231971278995557</v>
      </c>
    </row>
    <row r="83" spans="1:22" ht="15.75" x14ac:dyDescent="0.2">
      <c r="A83" s="18"/>
      <c r="B83" s="11"/>
      <c r="C83" s="11"/>
      <c r="D83" s="11"/>
      <c r="E83" s="11"/>
      <c r="F83" s="11"/>
      <c r="G83" s="11"/>
      <c r="H83" s="16"/>
      <c r="I83" s="20"/>
      <c r="J83" s="13"/>
      <c r="K83" s="14"/>
      <c r="L83" s="13"/>
      <c r="M83" s="13"/>
      <c r="N83" s="21"/>
      <c r="O83" s="20"/>
      <c r="P83" s="13"/>
      <c r="Q83" s="14"/>
      <c r="R83" s="13"/>
      <c r="S83" s="13"/>
      <c r="T83" s="21"/>
      <c r="U83" s="28"/>
      <c r="V83" s="34"/>
    </row>
    <row r="84" spans="1:22" ht="20.25" x14ac:dyDescent="0.3">
      <c r="A84" s="61" t="s">
        <v>10</v>
      </c>
      <c r="B84" s="62"/>
      <c r="C84" s="62"/>
      <c r="D84" s="62"/>
      <c r="E84" s="62"/>
      <c r="F84" s="62"/>
      <c r="G84" s="62"/>
      <c r="H84" s="63"/>
      <c r="I84" s="22">
        <f>SUM(I82)</f>
        <v>26287.605514999999</v>
      </c>
      <c r="J84" s="15">
        <f t="shared" ref="J84:T84" si="9">SUM(J82)</f>
        <v>0</v>
      </c>
      <c r="K84" s="15">
        <f t="shared" si="9"/>
        <v>26287.605514999999</v>
      </c>
      <c r="L84" s="15">
        <f t="shared" si="9"/>
        <v>26287.605514999999</v>
      </c>
      <c r="M84" s="15">
        <f t="shared" si="9"/>
        <v>0</v>
      </c>
      <c r="N84" s="23">
        <f t="shared" si="9"/>
        <v>26287.605514999999</v>
      </c>
      <c r="O84" s="22">
        <f t="shared" si="9"/>
        <v>26613.136638</v>
      </c>
      <c r="P84" s="15">
        <f t="shared" si="9"/>
        <v>0</v>
      </c>
      <c r="Q84" s="15">
        <f t="shared" si="9"/>
        <v>26613.136638</v>
      </c>
      <c r="R84" s="15">
        <f t="shared" si="9"/>
        <v>26613.136638</v>
      </c>
      <c r="S84" s="15">
        <f t="shared" si="9"/>
        <v>0</v>
      </c>
      <c r="T84" s="23">
        <f t="shared" si="9"/>
        <v>26613.136638</v>
      </c>
      <c r="U84" s="29">
        <f>+((K84/Q84)-1)*100</f>
        <v>-1.2231971278995557</v>
      </c>
      <c r="V84" s="35">
        <f>+((N84/T84)-1)*100</f>
        <v>-1.2231971278995557</v>
      </c>
    </row>
    <row r="85" spans="1:22" ht="15.75" x14ac:dyDescent="0.2">
      <c r="A85" s="18"/>
      <c r="B85" s="11"/>
      <c r="C85" s="11"/>
      <c r="D85" s="11"/>
      <c r="E85" s="11"/>
      <c r="F85" s="11"/>
      <c r="G85" s="11"/>
      <c r="H85" s="16"/>
      <c r="I85" s="20"/>
      <c r="J85" s="13"/>
      <c r="K85" s="14"/>
      <c r="L85" s="13"/>
      <c r="M85" s="13"/>
      <c r="N85" s="21"/>
      <c r="O85" s="20"/>
      <c r="P85" s="13"/>
      <c r="Q85" s="14"/>
      <c r="R85" s="13"/>
      <c r="S85" s="13"/>
      <c r="T85" s="21"/>
      <c r="U85" s="28"/>
      <c r="V85" s="34"/>
    </row>
    <row r="86" spans="1:22" ht="15" x14ac:dyDescent="0.2">
      <c r="A86" s="43" t="s">
        <v>22</v>
      </c>
      <c r="B86" s="40"/>
      <c r="C86" s="40" t="s">
        <v>39</v>
      </c>
      <c r="D86" s="40" t="s">
        <v>38</v>
      </c>
      <c r="E86" s="40" t="s">
        <v>37</v>
      </c>
      <c r="F86" s="40" t="s">
        <v>21</v>
      </c>
      <c r="G86" s="40" t="s">
        <v>23</v>
      </c>
      <c r="H86" s="44" t="s">
        <v>24</v>
      </c>
      <c r="I86" s="45">
        <v>23629.237406</v>
      </c>
      <c r="J86" s="41">
        <v>0</v>
      </c>
      <c r="K86" s="42">
        <v>23629.237406</v>
      </c>
      <c r="L86" s="41">
        <v>23629.237406</v>
      </c>
      <c r="M86" s="41">
        <v>0</v>
      </c>
      <c r="N86" s="46">
        <v>23629.237406</v>
      </c>
      <c r="O86" s="45">
        <v>19889.782196</v>
      </c>
      <c r="P86" s="41">
        <v>0</v>
      </c>
      <c r="Q86" s="42">
        <v>19889.782196</v>
      </c>
      <c r="R86" s="41">
        <v>19889.782196</v>
      </c>
      <c r="S86" s="41">
        <v>0</v>
      </c>
      <c r="T86" s="46">
        <v>19889.782196</v>
      </c>
      <c r="U86" s="27">
        <f>+((K86/Q86)-1)*100</f>
        <v>18.800885666571233</v>
      </c>
      <c r="V86" s="33">
        <f>+((N86/T86)-1)*100</f>
        <v>18.800885666571233</v>
      </c>
    </row>
    <row r="87" spans="1:22" ht="15" x14ac:dyDescent="0.2">
      <c r="A87" s="43" t="s">
        <v>22</v>
      </c>
      <c r="B87" s="40"/>
      <c r="C87" s="40" t="s">
        <v>39</v>
      </c>
      <c r="D87" s="40" t="s">
        <v>25</v>
      </c>
      <c r="E87" s="40" t="s">
        <v>28</v>
      </c>
      <c r="F87" s="40" t="s">
        <v>20</v>
      </c>
      <c r="G87" s="40" t="s">
        <v>20</v>
      </c>
      <c r="H87" s="44" t="s">
        <v>26</v>
      </c>
      <c r="I87" s="45">
        <v>446.48271999999997</v>
      </c>
      <c r="J87" s="41">
        <v>0</v>
      </c>
      <c r="K87" s="42">
        <v>446.48271999999997</v>
      </c>
      <c r="L87" s="41">
        <v>446.48271999999997</v>
      </c>
      <c r="M87" s="41">
        <v>0</v>
      </c>
      <c r="N87" s="46">
        <v>446.48271999999997</v>
      </c>
      <c r="O87" s="45">
        <v>408.21580799999998</v>
      </c>
      <c r="P87" s="41">
        <v>0</v>
      </c>
      <c r="Q87" s="42">
        <v>408.21580799999998</v>
      </c>
      <c r="R87" s="41">
        <v>408.21580799999998</v>
      </c>
      <c r="S87" s="41">
        <v>0</v>
      </c>
      <c r="T87" s="46">
        <v>408.21580799999998</v>
      </c>
      <c r="U87" s="27">
        <f>+((K87/Q87)-1)*100</f>
        <v>9.3741867046951874</v>
      </c>
      <c r="V87" s="33">
        <f>+((N87/T87)-1)*100</f>
        <v>9.3741867046951874</v>
      </c>
    </row>
    <row r="88" spans="1:22" ht="15" x14ac:dyDescent="0.2">
      <c r="A88" s="43" t="s">
        <v>22</v>
      </c>
      <c r="B88" s="40"/>
      <c r="C88" s="40" t="s">
        <v>39</v>
      </c>
      <c r="D88" s="40" t="s">
        <v>220</v>
      </c>
      <c r="E88" s="40" t="s">
        <v>221</v>
      </c>
      <c r="F88" s="40" t="s">
        <v>62</v>
      </c>
      <c r="G88" s="40" t="s">
        <v>63</v>
      </c>
      <c r="H88" s="44" t="s">
        <v>222</v>
      </c>
      <c r="I88" s="45">
        <v>79.992000000000004</v>
      </c>
      <c r="J88" s="41">
        <v>0</v>
      </c>
      <c r="K88" s="42">
        <v>79.992000000000004</v>
      </c>
      <c r="L88" s="41">
        <v>79.992000000000004</v>
      </c>
      <c r="M88" s="41">
        <v>0</v>
      </c>
      <c r="N88" s="46">
        <v>79.992000000000004</v>
      </c>
      <c r="O88" s="45">
        <v>0</v>
      </c>
      <c r="P88" s="41">
        <v>0</v>
      </c>
      <c r="Q88" s="42">
        <v>0</v>
      </c>
      <c r="R88" s="41">
        <v>0</v>
      </c>
      <c r="S88" s="41">
        <v>0</v>
      </c>
      <c r="T88" s="46">
        <v>0</v>
      </c>
      <c r="U88" s="38" t="s">
        <v>29</v>
      </c>
      <c r="V88" s="39" t="s">
        <v>29</v>
      </c>
    </row>
    <row r="89" spans="1:22" ht="15.75" x14ac:dyDescent="0.2">
      <c r="A89" s="18"/>
      <c r="B89" s="11"/>
      <c r="C89" s="11"/>
      <c r="D89" s="11"/>
      <c r="E89" s="11"/>
      <c r="F89" s="11"/>
      <c r="G89" s="11"/>
      <c r="H89" s="16"/>
      <c r="I89" s="20"/>
      <c r="J89" s="13"/>
      <c r="K89" s="14"/>
      <c r="L89" s="13"/>
      <c r="M89" s="13"/>
      <c r="N89" s="21"/>
      <c r="O89" s="20"/>
      <c r="P89" s="13"/>
      <c r="Q89" s="14"/>
      <c r="R89" s="13"/>
      <c r="S89" s="13"/>
      <c r="T89" s="21"/>
      <c r="U89" s="28"/>
      <c r="V89" s="34"/>
    </row>
    <row r="90" spans="1:22" ht="21" thickBot="1" x14ac:dyDescent="0.35">
      <c r="A90" s="55" t="s">
        <v>18</v>
      </c>
      <c r="B90" s="56"/>
      <c r="C90" s="56"/>
      <c r="D90" s="56"/>
      <c r="E90" s="56"/>
      <c r="F90" s="56"/>
      <c r="G90" s="56"/>
      <c r="H90" s="57"/>
      <c r="I90" s="24">
        <f t="shared" ref="I90:T90" si="10">SUM(I86:I88)</f>
        <v>24155.712125999999</v>
      </c>
      <c r="J90" s="25">
        <f t="shared" si="10"/>
        <v>0</v>
      </c>
      <c r="K90" s="25">
        <f t="shared" si="10"/>
        <v>24155.712125999999</v>
      </c>
      <c r="L90" s="25">
        <f t="shared" si="10"/>
        <v>24155.712125999999</v>
      </c>
      <c r="M90" s="25">
        <f t="shared" si="10"/>
        <v>0</v>
      </c>
      <c r="N90" s="26">
        <f t="shared" si="10"/>
        <v>24155.712125999999</v>
      </c>
      <c r="O90" s="24">
        <f t="shared" si="10"/>
        <v>20297.998004000001</v>
      </c>
      <c r="P90" s="25">
        <f t="shared" si="10"/>
        <v>0</v>
      </c>
      <c r="Q90" s="25">
        <f t="shared" si="10"/>
        <v>20297.998004000001</v>
      </c>
      <c r="R90" s="25">
        <f t="shared" si="10"/>
        <v>20297.998004000001</v>
      </c>
      <c r="S90" s="25">
        <f t="shared" si="10"/>
        <v>0</v>
      </c>
      <c r="T90" s="26">
        <f t="shared" si="10"/>
        <v>20297.998004000001</v>
      </c>
      <c r="U90" s="36">
        <f>+((K90/Q90)-1)*100</f>
        <v>19.005392163501945</v>
      </c>
      <c r="V90" s="37">
        <f>+((N90/T90)-1)*100</f>
        <v>19.005392163501945</v>
      </c>
    </row>
    <row r="91" spans="1:22" ht="15" x14ac:dyDescent="0.2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</row>
    <row r="92" spans="1:22" ht="15" x14ac:dyDescent="0.2">
      <c r="A92" s="48" t="s">
        <v>30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</row>
    <row r="93" spans="1:22" ht="15" x14ac:dyDescent="0.2">
      <c r="A93" s="48" t="s">
        <v>31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</row>
    <row r="94" spans="1:22" ht="15" x14ac:dyDescent="0.2">
      <c r="A94" s="48" t="s">
        <v>32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</row>
    <row r="95" spans="1:22" ht="15" x14ac:dyDescent="0.2">
      <c r="A95" s="48" t="s">
        <v>33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</row>
    <row r="96" spans="1:22" ht="15" x14ac:dyDescent="0.2">
      <c r="A96" s="48" t="s">
        <v>34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</row>
    <row r="97" spans="1:22" ht="15" x14ac:dyDescent="0.2">
      <c r="A97" s="48" t="s">
        <v>36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</row>
    <row r="98" spans="1:22" ht="15" x14ac:dyDescent="0.2">
      <c r="A98" s="48" t="s">
        <v>35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</row>
    <row r="99" spans="1:22" x14ac:dyDescent="0.2">
      <c r="A99" s="7" t="s">
        <v>19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2" x14ac:dyDescent="0.2">
      <c r="A100" s="8" t="s">
        <v>40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2" ht="15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3"/>
      <c r="S101" s="3"/>
      <c r="T101" s="3"/>
      <c r="U101" s="3"/>
      <c r="V101" s="3"/>
    </row>
    <row r="102" spans="1:22" ht="15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3"/>
      <c r="T102" s="3"/>
      <c r="U102" s="3"/>
      <c r="V102" s="3"/>
    </row>
    <row r="103" spans="1:22" ht="15" x14ac:dyDescent="0.2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" x14ac:dyDescent="0.2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" x14ac:dyDescent="0.2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" x14ac:dyDescent="0.2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" x14ac:dyDescent="0.2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" x14ac:dyDescent="0.2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" x14ac:dyDescent="0.2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" x14ac:dyDescent="0.2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" x14ac:dyDescent="0.2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" x14ac:dyDescent="0.2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5" x14ac:dyDescent="0.2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5" x14ac:dyDescent="0.2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5" x14ac:dyDescent="0.2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 x14ac:dyDescent="0.2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 x14ac:dyDescent="0.2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 x14ac:dyDescent="0.2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 x14ac:dyDescent="0.2"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9:22" ht="15" x14ac:dyDescent="0.2"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9:22" ht="15" x14ac:dyDescent="0.2"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9:22" ht="15" x14ac:dyDescent="0.2"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9:22" ht="15" x14ac:dyDescent="0.2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9:22" ht="15" x14ac:dyDescent="0.2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9:22" ht="15" x14ac:dyDescent="0.2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5" x14ac:dyDescent="0.2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5" x14ac:dyDescent="0.2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5" x14ac:dyDescent="0.2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5" x14ac:dyDescent="0.2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5" x14ac:dyDescent="0.2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5" x14ac:dyDescent="0.2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 x14ac:dyDescent="0.2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 x14ac:dyDescent="0.2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 x14ac:dyDescent="0.2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 x14ac:dyDescent="0.2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 x14ac:dyDescent="0.2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 x14ac:dyDescent="0.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 x14ac:dyDescent="0.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</sheetData>
  <sortState ref="A110:T112">
    <sortCondition descending="1" ref="N110:N112"/>
  </sortState>
  <mergeCells count="5">
    <mergeCell ref="A90:H90"/>
    <mergeCell ref="I3:N3"/>
    <mergeCell ref="O3:T3"/>
    <mergeCell ref="A84:H84"/>
    <mergeCell ref="A80:H80"/>
  </mergeCells>
  <phoneticPr fontId="8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2009-10-19T23:53:10Z</cp:lastPrinted>
  <dcterms:created xsi:type="dcterms:W3CDTF">2007-03-24T16:51:44Z</dcterms:created>
  <dcterms:modified xsi:type="dcterms:W3CDTF">2013-02-28T20:30:23Z</dcterms:modified>
</cp:coreProperties>
</file>