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U100" i="1" l="1"/>
  <c r="V95" i="1"/>
  <c r="U94" i="1"/>
  <c r="V92" i="1"/>
  <c r="V90" i="1"/>
  <c r="U90" i="1"/>
  <c r="V89" i="1"/>
  <c r="U89" i="1"/>
  <c r="V88" i="1"/>
  <c r="U88" i="1"/>
  <c r="V87" i="1"/>
  <c r="U87" i="1"/>
  <c r="V86" i="1"/>
  <c r="U86" i="1"/>
  <c r="V85" i="1"/>
  <c r="U85" i="1"/>
  <c r="V84" i="1"/>
  <c r="U84" i="1"/>
  <c r="V83" i="1"/>
  <c r="U83" i="1"/>
  <c r="V81" i="1"/>
  <c r="U81" i="1"/>
  <c r="V80" i="1"/>
  <c r="U80" i="1"/>
  <c r="V79" i="1"/>
  <c r="V78" i="1"/>
  <c r="U78" i="1"/>
  <c r="V77" i="1"/>
  <c r="U77" i="1"/>
  <c r="V76" i="1"/>
  <c r="V74" i="1"/>
  <c r="U74" i="1"/>
  <c r="V73" i="1"/>
  <c r="U73" i="1"/>
  <c r="V72" i="1"/>
  <c r="U72" i="1"/>
  <c r="V71" i="1"/>
  <c r="U71" i="1"/>
  <c r="V70" i="1"/>
  <c r="U70" i="1"/>
  <c r="V69" i="1"/>
  <c r="U69" i="1"/>
  <c r="V67" i="1"/>
  <c r="U67" i="1"/>
  <c r="V66" i="1"/>
  <c r="U66" i="1"/>
  <c r="V64" i="1"/>
  <c r="U64" i="1"/>
  <c r="V63" i="1"/>
  <c r="U63" i="1"/>
  <c r="V61" i="1"/>
  <c r="U61" i="1"/>
  <c r="V60" i="1"/>
  <c r="V57" i="1"/>
  <c r="U57" i="1"/>
  <c r="V56" i="1"/>
  <c r="U56" i="1"/>
  <c r="V53" i="1"/>
  <c r="V52" i="1"/>
  <c r="V48" i="1"/>
  <c r="U48" i="1"/>
  <c r="V47" i="1"/>
  <c r="U47" i="1"/>
  <c r="V44" i="1"/>
  <c r="U43" i="1"/>
  <c r="V42" i="1"/>
  <c r="U42" i="1"/>
  <c r="V40" i="1"/>
  <c r="U40" i="1"/>
  <c r="V39" i="1"/>
  <c r="U39" i="1"/>
  <c r="V38" i="1"/>
  <c r="U38" i="1"/>
  <c r="V37" i="1"/>
  <c r="U37" i="1"/>
  <c r="V35" i="1"/>
  <c r="U35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1" i="1"/>
  <c r="U21" i="1"/>
  <c r="V20" i="1"/>
  <c r="U20" i="1"/>
  <c r="V19" i="1"/>
  <c r="U19" i="1"/>
  <c r="V16" i="1"/>
  <c r="U16" i="1"/>
  <c r="V15" i="1"/>
  <c r="U15" i="1"/>
  <c r="V14" i="1"/>
  <c r="V13" i="1"/>
  <c r="U13" i="1"/>
  <c r="V12" i="1"/>
  <c r="U12" i="1"/>
  <c r="V11" i="1"/>
  <c r="U11" i="1"/>
  <c r="V10" i="1"/>
  <c r="V8" i="1"/>
  <c r="U8" i="1"/>
  <c r="V7" i="1" l="1"/>
  <c r="U7" i="1"/>
  <c r="V6" i="1"/>
  <c r="U6" i="1"/>
  <c r="T98" i="1" l="1"/>
  <c r="S98" i="1"/>
  <c r="R98" i="1"/>
  <c r="Q98" i="1"/>
  <c r="P98" i="1"/>
  <c r="O98" i="1"/>
  <c r="N98" i="1"/>
  <c r="M98" i="1"/>
  <c r="L98" i="1"/>
  <c r="K98" i="1"/>
  <c r="J98" i="1"/>
  <c r="I98" i="1"/>
  <c r="V104" i="1" l="1"/>
  <c r="U104" i="1"/>
  <c r="V100" i="1"/>
  <c r="V105" i="1" l="1"/>
  <c r="U105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K102" i="1"/>
  <c r="Q102" i="1"/>
  <c r="T102" i="1"/>
  <c r="S102" i="1"/>
  <c r="R102" i="1"/>
  <c r="P102" i="1"/>
  <c r="O102" i="1"/>
  <c r="N102" i="1"/>
  <c r="M102" i="1"/>
  <c r="L102" i="1"/>
  <c r="J102" i="1"/>
  <c r="I102" i="1"/>
  <c r="V108" i="1" l="1"/>
  <c r="U108" i="1"/>
  <c r="U102" i="1"/>
  <c r="V102" i="1"/>
  <c r="U98" i="1"/>
  <c r="V98" i="1"/>
</calcChain>
</file>

<file path=xl/sharedStrings.xml><?xml version="1.0" encoding="utf-8"?>
<sst xmlns="http://schemas.openxmlformats.org/spreadsheetml/2006/main" count="859" uniqueCount="274">
  <si>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</si>
  <si>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</si>
  <si>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</si>
  <si>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</si>
  <si>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</si>
  <si>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</si>
  <si>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</si>
  <si>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</si>
  <si>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</si>
  <si>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</si>
  <si>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</si>
  <si>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</si>
  <si>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</si>
  <si>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</si>
  <si>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</si>
  <si>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</si>
  <si>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</si>
  <si>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</si>
  <si>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</si>
  <si>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</si>
  <si>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</si>
  <si>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</si>
  <si>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</si>
  <si>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</si>
  <si>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</si>
  <si>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</si>
  <si>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</si>
  <si>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</si>
  <si>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</si>
  <si>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</si>
  <si>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</si>
  <si>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</si>
  <si>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</si>
  <si>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2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</si>
  <si>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</si>
  <si>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</si>
  <si>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r>
      <t>f)</t>
    </r>
    <r>
      <rPr>
        <sz val="8"/>
        <rFont val="Arial"/>
        <family val="2"/>
      </rPr>
      <t xml:space="preserve"> Cuenta con dos ubicaciones geográficas, Moquegua y Arequipa.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</si>
  <si>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</si>
  <si>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</si>
  <si>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</si>
  <si>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</si>
  <si>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</si>
  <si>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</si>
  <si>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</si>
  <si>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</si>
  <si>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</si>
  <si>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</si>
  <si>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</si>
  <si>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</si>
  <si>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</si>
  <si>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</si>
  <si>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</si>
  <si>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</si>
  <si>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</si>
  <si>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</si>
  <si>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</si>
  <si>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</si>
  <si>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</si>
  <si>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</si>
  <si>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</si>
  <si>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</si>
  <si>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LIXIViACIÓN</t>
  </si>
  <si>
    <t>JUNIN</t>
  </si>
  <si>
    <t>YAULI</t>
  </si>
  <si>
    <t>COMPAÑIA MINERA ANTAMINA S.A.</t>
  </si>
  <si>
    <t>ANTAMINA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</si>
  <si>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</si>
  <si>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</si>
  <si>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</si>
  <si>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</si>
  <si>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</si>
  <si>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</si>
  <si>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</si>
  <si>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</si>
  <si>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</si>
  <si>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</si>
  <si>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</si>
  <si>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</si>
  <si>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</si>
  <si>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</si>
  <si>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</si>
  <si>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CONDESTABLE S.A.</t>
  </si>
  <si>
    <t>CAÑETE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</si>
  <si>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</si>
  <si>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</si>
  <si>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</si>
  <si>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</si>
  <si>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</si>
  <si>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</si>
  <si>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</si>
  <si>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</si>
  <si>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</si>
  <si>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</si>
  <si>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</si>
  <si>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</si>
  <si>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</si>
  <si>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</si>
  <si>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</si>
  <si>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</si>
  <si>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</si>
  <si>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</si>
  <si>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</si>
  <si>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</si>
  <si>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</si>
  <si>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</si>
  <si>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</si>
  <si>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</si>
  <si>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</si>
  <si>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</si>
  <si>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</si>
  <si>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PUNO</t>
  </si>
  <si>
    <t>LAMPA</t>
  </si>
  <si>
    <t>SANTA LUCIA</t>
  </si>
  <si>
    <t>TACAZA</t>
  </si>
  <si>
    <t>CHURCAMPA</t>
  </si>
  <si>
    <t>SAN PEDRO DE CORIS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</si>
  <si>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</si>
  <si>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</si>
  <si>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</si>
  <si>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</si>
  <si>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</si>
  <si>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</si>
  <si>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</si>
  <si>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</si>
  <si>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</si>
  <si>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</si>
  <si>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</si>
  <si>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EMPRESA MINERA MINAS ICAS S.A.C.</t>
  </si>
  <si>
    <t>MINAS ICAS II</t>
  </si>
  <si>
    <t>SANTIAGO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</si>
  <si>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</si>
  <si>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</si>
  <si>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</si>
  <si>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</si>
  <si>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</si>
  <si>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</si>
  <si>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</si>
  <si>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</si>
  <si>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</si>
  <si>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</si>
  <si>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</si>
  <si>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</si>
  <si>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</si>
  <si>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</si>
  <si>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</si>
  <si>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MINERA ENPROYEC SAC</t>
  </si>
  <si>
    <t>SAMSARA</t>
  </si>
  <si>
    <t>PISCO</t>
  </si>
  <si>
    <t>HUMAY</t>
  </si>
  <si>
    <t>CONTONGA</t>
  </si>
  <si>
    <t>MINERA HUINAC S.A.C.</t>
  </si>
  <si>
    <t>ADMIRADA-ATILA</t>
  </si>
  <si>
    <t>MINERA PAMPA DE COBRE S.A.</t>
  </si>
  <si>
    <t>GENERAL SANCHEZ CERRO</t>
  </si>
  <si>
    <t>LA CAPILLA</t>
  </si>
  <si>
    <t>MINERA SARITA AQP S.A.C.</t>
  </si>
  <si>
    <t>SARITA AQP</t>
  </si>
  <si>
    <t>POLOBAYA</t>
  </si>
  <si>
    <t>MINERA SHUNTUR S.A.C.</t>
  </si>
  <si>
    <t>SHUNTUR</t>
  </si>
  <si>
    <t>HUARAZ</t>
  </si>
  <si>
    <t>PIRA</t>
  </si>
  <si>
    <t>MINERA TITAN DEL PERU S.R.L.</t>
  </si>
  <si>
    <t>ESPERANZA DE CARAVELI</t>
  </si>
  <si>
    <t>ATICO</t>
  </si>
  <si>
    <t>HUARON</t>
  </si>
  <si>
    <t>QUIRUVILCA</t>
  </si>
  <si>
    <t>LA LIBERTAD</t>
  </si>
  <si>
    <t>SANTIAGO DE CHUCO</t>
  </si>
  <si>
    <t>S.M.R.L. GOTAS DE ORO</t>
  </si>
  <si>
    <t>EL SOL NACIENTE TERCERO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</si>
  <si>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</si>
  <si>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</si>
  <si>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</si>
  <si>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</si>
  <si>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</si>
  <si>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</si>
  <si>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</si>
  <si>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</si>
  <si>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</si>
  <si>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</si>
  <si>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</si>
  <si>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</si>
  <si>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</si>
  <si>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</si>
  <si>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</si>
  <si>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</si>
  <si>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</si>
  <si>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</si>
  <si>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</si>
  <si>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</si>
  <si>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</si>
  <si>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</si>
  <si>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</si>
  <si>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</si>
  <si>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</si>
  <si>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</si>
  <si>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</si>
  <si>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</si>
  <si>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CUSCO</t>
  </si>
  <si>
    <t>ESPINAR</t>
  </si>
  <si>
    <t>PLTA. INDUSTRIAL DE OXIDOS</t>
  </si>
  <si>
    <t>S.M.R.L. MAGISTRAL DE HUARAZ S.A.C.</t>
  </si>
  <si>
    <t>MILPO Nº1</t>
  </si>
  <si>
    <t>ACUMULACION CONDESTABLE</t>
  </si>
  <si>
    <t>COAYLLO</t>
  </si>
  <si>
    <t>NYRSTAR ANCASH S.A.</t>
  </si>
  <si>
    <t>NYRSTAR CORICANCHA S.A.</t>
  </si>
  <si>
    <t>HUACHIS</t>
  </si>
  <si>
    <t>GRAVIMETRÍA</t>
  </si>
  <si>
    <t>PAN AMERICAN SILVER HUARON S.A.</t>
  </si>
  <si>
    <t>ICM PACHAPAQUI S.A.C.</t>
  </si>
  <si>
    <t>ICM</t>
  </si>
  <si>
    <t>DIVISION EMBRUJO</t>
  </si>
  <si>
    <t>CERRO AZUL</t>
  </si>
  <si>
    <t>POROMA S.A.C.</t>
  </si>
  <si>
    <t>CHALCO I</t>
  </si>
  <si>
    <t>NAZCA</t>
  </si>
  <si>
    <t>MARCONA</t>
  </si>
  <si>
    <t>DOE RUN PERU S.R.L. EN LIQUIDACION</t>
  </si>
  <si>
    <t>C.M.LA OROYA-REFINACION 1 Y 2</t>
  </si>
  <si>
    <t>LA OROYA</t>
  </si>
  <si>
    <t>COMPAÑIA MINERA QUIRUVILCA S.A.</t>
  </si>
  <si>
    <t>GOLD FIELDS LA CIMA S.A.</t>
  </si>
  <si>
    <t>MINERIA Y EXPORTACIONES S.A.C.</t>
  </si>
  <si>
    <t>EL INKA</t>
  </si>
  <si>
    <t>VISTA ALEGRE</t>
  </si>
  <si>
    <t>ANTAPACCAY 1</t>
  </si>
  <si>
    <t>PRODUCCIÓN MINERA METÁLICA DE COBRE (TMF) - 2013/2012</t>
  </si>
  <si>
    <t>ESPA GARCES ALVEAR FERNANDO SALCEDO</t>
  </si>
  <si>
    <t>ILUMINADA</t>
  </si>
  <si>
    <t>SAN JOSE DE LOS MOLINOS</t>
  </si>
  <si>
    <t>MINERA FERCAR E.I.R.L.</t>
  </si>
  <si>
    <t>RAQUEL</t>
  </si>
  <si>
    <t>YAUCA DEL ROSARIO</t>
  </si>
  <si>
    <t>ANTICONA</t>
  </si>
  <si>
    <t>CERRO LINDO</t>
  </si>
  <si>
    <t>ACUMULACION RAURA</t>
  </si>
  <si>
    <t>COBRIZA 1126</t>
  </si>
  <si>
    <t>ACUMULACION ISCAYCRUZ</t>
  </si>
  <si>
    <t>TOQUEPALA 1</t>
  </si>
  <si>
    <t>MINAS DE COBRE CHAPI</t>
  </si>
  <si>
    <t>COMPAÑIA MINERA ANCASH S.A.C.</t>
  </si>
  <si>
    <t>CARMELITA</t>
  </si>
  <si>
    <t>CATAC</t>
  </si>
  <si>
    <t>EMPRESA COMERCIALIZADORA DE MINERALES S.R.L.</t>
  </si>
  <si>
    <t>LA QUEBRADITA</t>
  </si>
  <si>
    <t>BELLA UNION</t>
  </si>
  <si>
    <t>SAGITARIO E.S.L. Nº 2</t>
  </si>
  <si>
    <t>OCTAVIO BERTOLERO S.A.</t>
  </si>
  <si>
    <t>ANGELA VITTORIA</t>
  </si>
  <si>
    <t>PROCESADORA SANTA ANA S.A.C.</t>
  </si>
  <si>
    <t>ZORRO I 2008</t>
  </si>
  <si>
    <t>MORADA</t>
  </si>
  <si>
    <t>EL PACIFICO DORADO S.A.C.</t>
  </si>
  <si>
    <t>MIRIAM PILAR UNO</t>
  </si>
  <si>
    <t>SANTA</t>
  </si>
  <si>
    <t>CACERES DEL PERU</t>
  </si>
  <si>
    <t>VOLCAN COMPAÑÍA MINERA S.A.A.</t>
  </si>
  <si>
    <t>MINERA AURIFERA HH PICKMANN E.I.R.L.</t>
  </si>
  <si>
    <t>JESUS</t>
  </si>
  <si>
    <t>MINERA CUPRIFERA G.J. PICKMANN E.I.R.L.</t>
  </si>
  <si>
    <t>NANCY</t>
  </si>
  <si>
    <t>MINERA FLORA JULIA S.R.L.</t>
  </si>
  <si>
    <t>LA PURISIMA NUMERO UNO-B</t>
  </si>
  <si>
    <t>LA PURISIMA Nº 10</t>
  </si>
  <si>
    <t>SANTA CECILIA</t>
  </si>
  <si>
    <t>TOTAL - AGOSTO</t>
  </si>
  <si>
    <t>TOTAL ACUMULADO ENERO - AGOSTO</t>
  </si>
  <si>
    <t>TOTAL COMPARADO ACUMULADO - ENERO - AGOSTO</t>
  </si>
  <si>
    <t>Var. % 2013/2012 - AGOSTO</t>
  </si>
  <si>
    <t>Var. % 2013/2012 - ENERO - AGOSTO</t>
  </si>
  <si>
    <t>HUACHOCOLPA UNO</t>
  </si>
  <si>
    <t>HUACHOCOLPA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</si>
</sst>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/>
    <xf numFmtId="3" fontId="6" fillId="0" borderId="0" xfId="0" applyNumberFormat="1" applyFont="1" applyAlignment="1"/>
    <xf numFmtId="0" fontId="6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5" fillId="3" borderId="6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4" fontId="2" fillId="0" borderId="3" xfId="0" applyNumberFormat="1" applyFont="1" applyBorder="1"/>
    <xf numFmtId="3" fontId="6" fillId="0" borderId="3" xfId="0" applyNumberFormat="1" applyFont="1" applyBorder="1" applyAlignment="1"/>
    <xf numFmtId="4" fontId="5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applyNumberFormat="1" applyFont="1" applyBorder="1"/>
    <xf numFmtId="3" fontId="6" fillId="0" borderId="5" xfId="0" applyNumberFormat="1" applyFont="1" applyBorder="1" applyAlignment="1"/>
    <xf numFmtId="4" fontId="5" fillId="3" borderId="5" xfId="0" applyNumberFormat="1" applyFont="1" applyFill="1" applyBorder="1"/>
    <xf numFmtId="4" fontId="5" fillId="3" borderId="11" xfId="0" applyNumberFormat="1" applyFont="1" applyFill="1" applyBorder="1"/>
    <xf numFmtId="4" fontId="5" fillId="3" borderId="8" xfId="0" applyNumberFormat="1" applyFont="1" applyFill="1" applyBorder="1"/>
    <xf numFmtId="4" fontId="2" fillId="0" borderId="3" xfId="0" quotePrefix="1" applyNumberFormat="1" applyFont="1" applyBorder="1" applyAlignment="1">
      <alignment horizontal="right"/>
    </xf>
    <xf numFmtId="4" fontId="2" fillId="0" borderId="5" xfId="0" quotePrefix="1" applyNumberFormat="1" applyFont="1" applyBorder="1" applyAlignment="1">
      <alignment horizontal="right"/>
    </xf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5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7109375" style="1" customWidth="1"/>
    <col min="2" max="2" width="14" style="1" bestFit="1" customWidth="1"/>
    <col min="3" max="3" width="32.7109375" style="1" bestFit="1" customWidth="1"/>
    <col min="4" max="4" width="73.5703125" style="1" bestFit="1" customWidth="1"/>
    <col min="5" max="5" width="35.5703125" style="1" bestFit="1" customWidth="1"/>
    <col min="6" max="6" width="16.5703125" style="1" customWidth="1"/>
    <col min="7" max="7" width="26.71093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515625" style="1" bestFit="1" customWidth="1"/>
    <col min="22" max="22" width="14.140625" style="1" customWidth="1"/>
    <col min="23" max="16384" width="11.42578125" style="1"/>
  </cols>
  <sheetData>
    <row r="1" spans="1:22" ht="18" x14ac:dyDescent="0.25">
      <c r="A1" s="47" t="s">
        <v>228</v>
      </c>
    </row>
    <row r="2" spans="1:22" ht="13.5" thickBot="1" x14ac:dyDescent="0.25">
      <c r="A2" s="66"/>
    </row>
    <row r="3" spans="1:22" customFormat="1" ht="13.5" thickBot="1" x14ac:dyDescent="0.25">
      <c r="A3" s="49"/>
      <c r="I3" s="57">
        <v>2013</v>
      </c>
      <c r="J3" s="58"/>
      <c r="K3" s="58"/>
      <c r="L3" s="58"/>
      <c r="M3" s="58"/>
      <c r="N3" s="59"/>
      <c r="O3" s="57">
        <v>2012</v>
      </c>
      <c r="P3" s="58"/>
      <c r="Q3" s="58"/>
      <c r="R3" s="58"/>
      <c r="S3" s="58"/>
      <c r="T3" s="59"/>
      <c r="U3" s="5"/>
      <c r="V3" s="5"/>
    </row>
    <row r="4" spans="1:22" customFormat="1" ht="73.5" customHeight="1" x14ac:dyDescent="0.2">
      <c r="A4" s="50" t="s">
        <v>0</v>
      </c>
      <c r="B4" s="30" t="s">
        <v>1</v>
      </c>
      <c r="C4" s="30" t="s">
        <v>11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50" t="s">
        <v>12</v>
      </c>
      <c r="J4" s="30" t="s">
        <v>7</v>
      </c>
      <c r="K4" s="30" t="s">
        <v>267</v>
      </c>
      <c r="L4" s="30" t="s">
        <v>13</v>
      </c>
      <c r="M4" s="30" t="s">
        <v>8</v>
      </c>
      <c r="N4" s="51" t="s">
        <v>268</v>
      </c>
      <c r="O4" s="50" t="s">
        <v>14</v>
      </c>
      <c r="P4" s="30" t="s">
        <v>15</v>
      </c>
      <c r="Q4" s="30" t="s">
        <v>267</v>
      </c>
      <c r="R4" s="30" t="s">
        <v>16</v>
      </c>
      <c r="S4" s="30" t="s">
        <v>17</v>
      </c>
      <c r="T4" s="51" t="s">
        <v>269</v>
      </c>
      <c r="U4" s="52" t="s">
        <v>270</v>
      </c>
      <c r="V4" s="51" t="s">
        <v>271</v>
      </c>
    </row>
    <row r="5" spans="1:22" x14ac:dyDescent="0.2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2"/>
    </row>
    <row r="6" spans="1:22" ht="15" x14ac:dyDescent="0.2">
      <c r="A6" s="43" t="s">
        <v>9</v>
      </c>
      <c r="B6" s="40" t="s">
        <v>41</v>
      </c>
      <c r="C6" s="40" t="s">
        <v>42</v>
      </c>
      <c r="D6" s="40" t="s">
        <v>43</v>
      </c>
      <c r="E6" s="40" t="s">
        <v>44</v>
      </c>
      <c r="F6" s="40" t="s">
        <v>45</v>
      </c>
      <c r="G6" s="40" t="s">
        <v>46</v>
      </c>
      <c r="H6" s="44" t="s">
        <v>47</v>
      </c>
      <c r="I6" s="45">
        <v>0</v>
      </c>
      <c r="J6" s="41">
        <v>4.9043060000000001</v>
      </c>
      <c r="K6" s="42">
        <v>4.9043060000000001</v>
      </c>
      <c r="L6" s="41">
        <v>10.022644</v>
      </c>
      <c r="M6" s="41">
        <v>26.168151999999999</v>
      </c>
      <c r="N6" s="46">
        <v>36.190795999999999</v>
      </c>
      <c r="O6" s="45">
        <v>0</v>
      </c>
      <c r="P6" s="41">
        <v>10.170500000000001</v>
      </c>
      <c r="Q6" s="42">
        <v>10.170500000000001</v>
      </c>
      <c r="R6" s="41">
        <v>0</v>
      </c>
      <c r="S6" s="41">
        <v>31.116230000000002</v>
      </c>
      <c r="T6" s="46">
        <v>31.116230000000002</v>
      </c>
      <c r="U6" s="27">
        <f>+((K6/Q6)-1)*100</f>
        <v>-51.779106238631336</v>
      </c>
      <c r="V6" s="33">
        <f>+((N6/T6)-1)*100</f>
        <v>16.308421682189646</v>
      </c>
    </row>
    <row r="7" spans="1:22" ht="15" x14ac:dyDescent="0.2">
      <c r="A7" s="43" t="s">
        <v>9</v>
      </c>
      <c r="B7" s="40" t="s">
        <v>41</v>
      </c>
      <c r="C7" s="40" t="s">
        <v>39</v>
      </c>
      <c r="D7" s="40" t="s">
        <v>49</v>
      </c>
      <c r="E7" s="40" t="s">
        <v>50</v>
      </c>
      <c r="F7" s="40" t="s">
        <v>51</v>
      </c>
      <c r="G7" s="40" t="s">
        <v>52</v>
      </c>
      <c r="H7" s="44" t="s">
        <v>53</v>
      </c>
      <c r="I7" s="45">
        <v>13.579508000000001</v>
      </c>
      <c r="J7" s="41">
        <v>37.181426000000002</v>
      </c>
      <c r="K7" s="42">
        <v>50.760933000000001</v>
      </c>
      <c r="L7" s="41">
        <v>121.61269900000001</v>
      </c>
      <c r="M7" s="41">
        <v>268.33076199999999</v>
      </c>
      <c r="N7" s="46">
        <v>389.94346100000001</v>
      </c>
      <c r="O7" s="45">
        <v>0</v>
      </c>
      <c r="P7" s="41">
        <v>46.661462</v>
      </c>
      <c r="Q7" s="42">
        <v>46.661462</v>
      </c>
      <c r="R7" s="41">
        <v>0</v>
      </c>
      <c r="S7" s="41">
        <v>348.38341800000001</v>
      </c>
      <c r="T7" s="46">
        <v>348.38341800000001</v>
      </c>
      <c r="U7" s="27">
        <f t="shared" ref="U7:U16" si="0">+((K7/Q7)-1)*100</f>
        <v>8.7855605553036398</v>
      </c>
      <c r="V7" s="33">
        <f t="shared" ref="V7:V16" si="1">+((N7/T7)-1)*100</f>
        <v>11.929397569662736</v>
      </c>
    </row>
    <row r="8" spans="1:22" ht="15" x14ac:dyDescent="0.2">
      <c r="A8" s="43" t="s">
        <v>9</v>
      </c>
      <c r="B8" s="40" t="s">
        <v>41</v>
      </c>
      <c r="C8" s="40" t="s">
        <v>39</v>
      </c>
      <c r="D8" s="40" t="s">
        <v>54</v>
      </c>
      <c r="E8" s="40" t="s">
        <v>57</v>
      </c>
      <c r="F8" s="40" t="s">
        <v>58</v>
      </c>
      <c r="G8" s="40" t="s">
        <v>59</v>
      </c>
      <c r="H8" s="44" t="s">
        <v>60</v>
      </c>
      <c r="I8" s="45">
        <v>0</v>
      </c>
      <c r="J8" s="41">
        <v>37.565832</v>
      </c>
      <c r="K8" s="42">
        <v>37.565832</v>
      </c>
      <c r="L8" s="41">
        <v>0</v>
      </c>
      <c r="M8" s="41">
        <v>269.62515000000002</v>
      </c>
      <c r="N8" s="46">
        <v>269.62515000000002</v>
      </c>
      <c r="O8" s="45">
        <v>0</v>
      </c>
      <c r="P8" s="41">
        <v>30.690612000000002</v>
      </c>
      <c r="Q8" s="42">
        <v>30.690612000000002</v>
      </c>
      <c r="R8" s="41">
        <v>0</v>
      </c>
      <c r="S8" s="41">
        <v>251.040539</v>
      </c>
      <c r="T8" s="46">
        <v>251.040539</v>
      </c>
      <c r="U8" s="27">
        <f t="shared" ref="U8:U21" si="2">+((K8/Q8)-1)*100</f>
        <v>22.401703817440975</v>
      </c>
      <c r="V8" s="33">
        <f t="shared" ref="V8:V21" si="3">+((N8/T8)-1)*100</f>
        <v>7.4030318266644635</v>
      </c>
    </row>
    <row r="9" spans="1:22" ht="15" x14ac:dyDescent="0.2">
      <c r="A9" s="43" t="s">
        <v>9</v>
      </c>
      <c r="B9" s="40" t="s">
        <v>41</v>
      </c>
      <c r="C9" s="40" t="s">
        <v>39</v>
      </c>
      <c r="D9" s="40" t="s">
        <v>54</v>
      </c>
      <c r="E9" s="40" t="s">
        <v>55</v>
      </c>
      <c r="F9" s="40" t="s">
        <v>56</v>
      </c>
      <c r="G9" s="40" t="s">
        <v>55</v>
      </c>
      <c r="H9" s="44" t="s">
        <v>55</v>
      </c>
      <c r="I9" s="45">
        <v>0</v>
      </c>
      <c r="J9" s="41">
        <v>0</v>
      </c>
      <c r="K9" s="42">
        <v>0</v>
      </c>
      <c r="L9" s="41">
        <v>0</v>
      </c>
      <c r="M9" s="41">
        <v>0</v>
      </c>
      <c r="N9" s="46">
        <v>0</v>
      </c>
      <c r="O9" s="45">
        <v>0</v>
      </c>
      <c r="P9" s="41">
        <v>0</v>
      </c>
      <c r="Q9" s="42">
        <v>0</v>
      </c>
      <c r="R9" s="41">
        <v>14.346071</v>
      </c>
      <c r="S9" s="41">
        <v>0</v>
      </c>
      <c r="T9" s="46">
        <v>14.346071</v>
      </c>
      <c r="U9" s="38" t="s">
        <v>29</v>
      </c>
      <c r="V9" s="39" t="s">
        <v>29</v>
      </c>
    </row>
    <row r="10" spans="1:22" ht="15" x14ac:dyDescent="0.2">
      <c r="A10" s="43" t="s">
        <v>9</v>
      </c>
      <c r="B10" s="40" t="s">
        <v>41</v>
      </c>
      <c r="C10" s="40" t="s">
        <v>39</v>
      </c>
      <c r="D10" s="40" t="s">
        <v>242</v>
      </c>
      <c r="E10" s="40" t="s">
        <v>243</v>
      </c>
      <c r="F10" s="40" t="s">
        <v>45</v>
      </c>
      <c r="G10" s="40" t="s">
        <v>143</v>
      </c>
      <c r="H10" s="44" t="s">
        <v>244</v>
      </c>
      <c r="I10" s="45">
        <v>0</v>
      </c>
      <c r="J10" s="41">
        <v>0</v>
      </c>
      <c r="K10" s="42">
        <v>0</v>
      </c>
      <c r="L10" s="41">
        <v>10.614599999999999</v>
      </c>
      <c r="M10" s="41">
        <v>0</v>
      </c>
      <c r="N10" s="46">
        <v>10.614599999999999</v>
      </c>
      <c r="O10" s="45">
        <v>0</v>
      </c>
      <c r="P10" s="41">
        <v>0</v>
      </c>
      <c r="Q10" s="42">
        <v>0</v>
      </c>
      <c r="R10" s="41">
        <v>27.440822000000001</v>
      </c>
      <c r="S10" s="41">
        <v>15.826012</v>
      </c>
      <c r="T10" s="46">
        <v>43.266834000000003</v>
      </c>
      <c r="U10" s="38" t="s">
        <v>29</v>
      </c>
      <c r="V10" s="33">
        <f t="shared" si="3"/>
        <v>-75.467121074770589</v>
      </c>
    </row>
    <row r="11" spans="1:22" ht="15" x14ac:dyDescent="0.2">
      <c r="A11" s="43" t="s">
        <v>9</v>
      </c>
      <c r="B11" s="40" t="s">
        <v>41</v>
      </c>
      <c r="C11" s="40" t="s">
        <v>39</v>
      </c>
      <c r="D11" s="40" t="s">
        <v>64</v>
      </c>
      <c r="E11" s="53" t="s">
        <v>65</v>
      </c>
      <c r="F11" s="40" t="s">
        <v>45</v>
      </c>
      <c r="G11" s="40" t="s">
        <v>66</v>
      </c>
      <c r="H11" s="44" t="s">
        <v>67</v>
      </c>
      <c r="I11" s="45">
        <v>45720.195800000001</v>
      </c>
      <c r="J11" s="41">
        <v>1750.4888000000001</v>
      </c>
      <c r="K11" s="42">
        <v>47470.684600000001</v>
      </c>
      <c r="L11" s="41">
        <v>273311.48200000002</v>
      </c>
      <c r="M11" s="41">
        <v>13014.854499999999</v>
      </c>
      <c r="N11" s="46">
        <v>286326.33649999998</v>
      </c>
      <c r="O11" s="45">
        <v>41037.917800000003</v>
      </c>
      <c r="P11" s="41">
        <v>1045.7170000000001</v>
      </c>
      <c r="Q11" s="42">
        <v>42083.6348</v>
      </c>
      <c r="R11" s="41">
        <v>281031.50790000003</v>
      </c>
      <c r="S11" s="41">
        <v>11706.541300000001</v>
      </c>
      <c r="T11" s="46">
        <v>292738.04920000001</v>
      </c>
      <c r="U11" s="27">
        <f t="shared" si="2"/>
        <v>12.800818716352902</v>
      </c>
      <c r="V11" s="33">
        <f t="shared" si="3"/>
        <v>-2.1902560044797958</v>
      </c>
    </row>
    <row r="12" spans="1:22" ht="15" x14ac:dyDescent="0.2">
      <c r="A12" s="43" t="s">
        <v>9</v>
      </c>
      <c r="B12" s="40" t="s">
        <v>41</v>
      </c>
      <c r="C12" s="40" t="s">
        <v>39</v>
      </c>
      <c r="D12" s="40" t="s">
        <v>68</v>
      </c>
      <c r="E12" s="40" t="s">
        <v>70</v>
      </c>
      <c r="F12" s="40" t="s">
        <v>62</v>
      </c>
      <c r="G12" s="40" t="s">
        <v>63</v>
      </c>
      <c r="H12" s="44" t="s">
        <v>70</v>
      </c>
      <c r="I12" s="45">
        <v>69.897499999999994</v>
      </c>
      <c r="J12" s="41">
        <v>25.472439999999999</v>
      </c>
      <c r="K12" s="42">
        <v>95.36994</v>
      </c>
      <c r="L12" s="41">
        <v>458.64469600000001</v>
      </c>
      <c r="M12" s="41">
        <v>149.39457400000001</v>
      </c>
      <c r="N12" s="46">
        <v>608.03926999999999</v>
      </c>
      <c r="O12" s="45">
        <v>51.855440000000002</v>
      </c>
      <c r="P12" s="41">
        <v>22.109164</v>
      </c>
      <c r="Q12" s="42">
        <v>73.964603999999994</v>
      </c>
      <c r="R12" s="41">
        <v>481.90608500000002</v>
      </c>
      <c r="S12" s="41">
        <v>120.711904</v>
      </c>
      <c r="T12" s="46">
        <v>602.61798899999997</v>
      </c>
      <c r="U12" s="27">
        <f t="shared" si="2"/>
        <v>28.939972422484693</v>
      </c>
      <c r="V12" s="33">
        <f t="shared" si="3"/>
        <v>0.89962150134221819</v>
      </c>
    </row>
    <row r="13" spans="1:22" ht="15" x14ac:dyDescent="0.2">
      <c r="A13" s="43" t="s">
        <v>9</v>
      </c>
      <c r="B13" s="40" t="s">
        <v>41</v>
      </c>
      <c r="C13" s="40" t="s">
        <v>39</v>
      </c>
      <c r="D13" s="40" t="s">
        <v>68</v>
      </c>
      <c r="E13" s="40" t="s">
        <v>235</v>
      </c>
      <c r="F13" s="40" t="s">
        <v>62</v>
      </c>
      <c r="G13" s="40" t="s">
        <v>63</v>
      </c>
      <c r="H13" s="44" t="s">
        <v>63</v>
      </c>
      <c r="I13" s="45">
        <v>52.927340000000001</v>
      </c>
      <c r="J13" s="41">
        <v>18.747807999999999</v>
      </c>
      <c r="K13" s="42">
        <v>71.675147999999993</v>
      </c>
      <c r="L13" s="41">
        <v>372.642807</v>
      </c>
      <c r="M13" s="41">
        <v>205.380101</v>
      </c>
      <c r="N13" s="46">
        <v>578.02290800000003</v>
      </c>
      <c r="O13" s="45">
        <v>31.474295999999999</v>
      </c>
      <c r="P13" s="41">
        <v>36.683036999999999</v>
      </c>
      <c r="Q13" s="42">
        <v>68.157332999999994</v>
      </c>
      <c r="R13" s="41">
        <v>245.35384099999999</v>
      </c>
      <c r="S13" s="41">
        <v>237.86821</v>
      </c>
      <c r="T13" s="46">
        <v>483.22205100000002</v>
      </c>
      <c r="U13" s="27">
        <f t="shared" si="2"/>
        <v>5.161315510981046</v>
      </c>
      <c r="V13" s="33">
        <f t="shared" si="3"/>
        <v>19.618487360793058</v>
      </c>
    </row>
    <row r="14" spans="1:22" ht="15" x14ac:dyDescent="0.2">
      <c r="A14" s="43" t="s">
        <v>9</v>
      </c>
      <c r="B14" s="40" t="s">
        <v>41</v>
      </c>
      <c r="C14" s="40" t="s">
        <v>39</v>
      </c>
      <c r="D14" s="40" t="s">
        <v>68</v>
      </c>
      <c r="E14" s="53" t="s">
        <v>69</v>
      </c>
      <c r="F14" s="40" t="s">
        <v>62</v>
      </c>
      <c r="G14" s="40" t="s">
        <v>63</v>
      </c>
      <c r="H14" s="44" t="s">
        <v>63</v>
      </c>
      <c r="I14" s="45">
        <v>87.495435000000001</v>
      </c>
      <c r="J14" s="41">
        <v>3.9120430000000002</v>
      </c>
      <c r="K14" s="42">
        <v>91.407477999999998</v>
      </c>
      <c r="L14" s="41">
        <v>498.638778</v>
      </c>
      <c r="M14" s="41">
        <v>39.428542999999998</v>
      </c>
      <c r="N14" s="46">
        <v>538.06732099999999</v>
      </c>
      <c r="O14" s="45">
        <v>34.712623000000001</v>
      </c>
      <c r="P14" s="41">
        <v>6.2388870000000001</v>
      </c>
      <c r="Q14" s="42">
        <v>40.951509999999999</v>
      </c>
      <c r="R14" s="41">
        <v>260.03580599999998</v>
      </c>
      <c r="S14" s="41">
        <v>36.197000000000003</v>
      </c>
      <c r="T14" s="46">
        <v>296.23280599999998</v>
      </c>
      <c r="U14" s="38" t="s">
        <v>29</v>
      </c>
      <c r="V14" s="33">
        <f t="shared" si="3"/>
        <v>81.636641891715399</v>
      </c>
    </row>
    <row r="15" spans="1:22" ht="15" x14ac:dyDescent="0.2">
      <c r="A15" s="43" t="s">
        <v>9</v>
      </c>
      <c r="B15" s="40" t="s">
        <v>41</v>
      </c>
      <c r="C15" s="40" t="s">
        <v>39</v>
      </c>
      <c r="D15" s="40" t="s">
        <v>71</v>
      </c>
      <c r="E15" s="40" t="s">
        <v>72</v>
      </c>
      <c r="F15" s="40" t="s">
        <v>73</v>
      </c>
      <c r="G15" s="40" t="s">
        <v>73</v>
      </c>
      <c r="H15" s="44" t="s">
        <v>74</v>
      </c>
      <c r="I15" s="45">
        <v>122.08499999999999</v>
      </c>
      <c r="J15" s="41">
        <v>111.19893999999999</v>
      </c>
      <c r="K15" s="42">
        <v>233.28394</v>
      </c>
      <c r="L15" s="41">
        <v>973.50449800000001</v>
      </c>
      <c r="M15" s="41">
        <v>853.72020099999997</v>
      </c>
      <c r="N15" s="46">
        <v>1827.2246990000001</v>
      </c>
      <c r="O15" s="45">
        <v>100.250764</v>
      </c>
      <c r="P15" s="41">
        <v>99.347448</v>
      </c>
      <c r="Q15" s="42">
        <v>199.59821199999999</v>
      </c>
      <c r="R15" s="41">
        <v>840.24246000000005</v>
      </c>
      <c r="S15" s="41">
        <v>772.67922899999996</v>
      </c>
      <c r="T15" s="46">
        <v>1612.921689</v>
      </c>
      <c r="U15" s="27">
        <f t="shared" si="2"/>
        <v>16.876768415139921</v>
      </c>
      <c r="V15" s="33">
        <f t="shared" si="3"/>
        <v>13.286634525503004</v>
      </c>
    </row>
    <row r="16" spans="1:22" ht="15" x14ac:dyDescent="0.2">
      <c r="A16" s="43" t="s">
        <v>9</v>
      </c>
      <c r="B16" s="40" t="s">
        <v>41</v>
      </c>
      <c r="C16" s="40" t="s">
        <v>39</v>
      </c>
      <c r="D16" s="40" t="s">
        <v>75</v>
      </c>
      <c r="E16" s="40" t="s">
        <v>76</v>
      </c>
      <c r="F16" s="40" t="s">
        <v>20</v>
      </c>
      <c r="G16" s="40" t="s">
        <v>92</v>
      </c>
      <c r="H16" s="44" t="s">
        <v>125</v>
      </c>
      <c r="I16" s="45">
        <v>119.72170199999999</v>
      </c>
      <c r="J16" s="41">
        <v>0</v>
      </c>
      <c r="K16" s="42">
        <v>119.72170199999999</v>
      </c>
      <c r="L16" s="41">
        <v>1356.042878</v>
      </c>
      <c r="M16" s="41">
        <v>0</v>
      </c>
      <c r="N16" s="46">
        <v>1356.042878</v>
      </c>
      <c r="O16" s="45">
        <v>238.434957</v>
      </c>
      <c r="P16" s="41">
        <v>0</v>
      </c>
      <c r="Q16" s="42">
        <v>238.434957</v>
      </c>
      <c r="R16" s="41">
        <v>1791.6572920000001</v>
      </c>
      <c r="S16" s="41">
        <v>0</v>
      </c>
      <c r="T16" s="46">
        <v>1791.6572920000001</v>
      </c>
      <c r="U16" s="27">
        <f t="shared" si="2"/>
        <v>-49.788527862548278</v>
      </c>
      <c r="V16" s="33">
        <f t="shared" si="3"/>
        <v>-24.313489859086289</v>
      </c>
    </row>
    <row r="17" spans="1:22" ht="15" x14ac:dyDescent="0.2">
      <c r="A17" s="43" t="s">
        <v>9</v>
      </c>
      <c r="B17" s="40" t="s">
        <v>41</v>
      </c>
      <c r="C17" s="40" t="s">
        <v>39</v>
      </c>
      <c r="D17" s="40" t="s">
        <v>77</v>
      </c>
      <c r="E17" s="53" t="s">
        <v>272</v>
      </c>
      <c r="F17" s="40" t="s">
        <v>58</v>
      </c>
      <c r="G17" s="40" t="s">
        <v>58</v>
      </c>
      <c r="H17" s="44" t="s">
        <v>273</v>
      </c>
      <c r="I17" s="45">
        <v>16.035492000000001</v>
      </c>
      <c r="J17" s="41">
        <v>11.985275</v>
      </c>
      <c r="K17" s="42">
        <v>28.020766999999999</v>
      </c>
      <c r="L17" s="41">
        <v>16.035492000000001</v>
      </c>
      <c r="M17" s="41">
        <v>11.985275</v>
      </c>
      <c r="N17" s="46">
        <v>28.020766999999999</v>
      </c>
      <c r="O17" s="45">
        <v>0</v>
      </c>
      <c r="P17" s="41">
        <v>0</v>
      </c>
      <c r="Q17" s="42">
        <v>0</v>
      </c>
      <c r="R17" s="41">
        <v>0</v>
      </c>
      <c r="S17" s="41">
        <v>0</v>
      </c>
      <c r="T17" s="46">
        <v>0</v>
      </c>
      <c r="U17" s="38" t="s">
        <v>29</v>
      </c>
      <c r="V17" s="39" t="s">
        <v>29</v>
      </c>
    </row>
    <row r="18" spans="1:22" ht="15" x14ac:dyDescent="0.2">
      <c r="A18" s="43" t="s">
        <v>9</v>
      </c>
      <c r="B18" s="40" t="s">
        <v>41</v>
      </c>
      <c r="C18" s="40" t="s">
        <v>39</v>
      </c>
      <c r="D18" s="40" t="s">
        <v>77</v>
      </c>
      <c r="E18" s="40" t="s">
        <v>78</v>
      </c>
      <c r="F18" s="40" t="s">
        <v>45</v>
      </c>
      <c r="G18" s="40" t="s">
        <v>79</v>
      </c>
      <c r="H18" s="44" t="s">
        <v>80</v>
      </c>
      <c r="I18" s="45">
        <v>0</v>
      </c>
      <c r="J18" s="41">
        <v>0</v>
      </c>
      <c r="K18" s="42">
        <v>0</v>
      </c>
      <c r="L18" s="41">
        <v>0</v>
      </c>
      <c r="M18" s="41">
        <v>0</v>
      </c>
      <c r="N18" s="46">
        <v>0</v>
      </c>
      <c r="O18" s="45">
        <v>12.93444</v>
      </c>
      <c r="P18" s="41">
        <v>4.4871660000000002</v>
      </c>
      <c r="Q18" s="42">
        <v>17.421606000000001</v>
      </c>
      <c r="R18" s="41">
        <v>97.890679000000006</v>
      </c>
      <c r="S18" s="41">
        <v>21.099354000000002</v>
      </c>
      <c r="T18" s="46">
        <v>118.990033</v>
      </c>
      <c r="U18" s="38" t="s">
        <v>29</v>
      </c>
      <c r="V18" s="39" t="s">
        <v>29</v>
      </c>
    </row>
    <row r="19" spans="1:22" ht="15" x14ac:dyDescent="0.2">
      <c r="A19" s="43" t="s">
        <v>9</v>
      </c>
      <c r="B19" s="40" t="s">
        <v>41</v>
      </c>
      <c r="C19" s="40" t="s">
        <v>39</v>
      </c>
      <c r="D19" s="40" t="s">
        <v>81</v>
      </c>
      <c r="E19" s="40" t="s">
        <v>204</v>
      </c>
      <c r="F19" s="40" t="s">
        <v>20</v>
      </c>
      <c r="G19" s="40" t="s">
        <v>82</v>
      </c>
      <c r="H19" s="44" t="s">
        <v>205</v>
      </c>
      <c r="I19" s="45">
        <v>1580.4181189999999</v>
      </c>
      <c r="J19" s="41">
        <v>0</v>
      </c>
      <c r="K19" s="42">
        <v>1580.4181189999999</v>
      </c>
      <c r="L19" s="41">
        <v>12287.733351999999</v>
      </c>
      <c r="M19" s="41">
        <v>0</v>
      </c>
      <c r="N19" s="46">
        <v>12287.733351999999</v>
      </c>
      <c r="O19" s="45">
        <v>1665.0731840000001</v>
      </c>
      <c r="P19" s="41">
        <v>0</v>
      </c>
      <c r="Q19" s="42">
        <v>1665.0731840000001</v>
      </c>
      <c r="R19" s="41">
        <v>13989.179937000001</v>
      </c>
      <c r="S19" s="41">
        <v>0</v>
      </c>
      <c r="T19" s="46">
        <v>13989.179937000001</v>
      </c>
      <c r="U19" s="27">
        <f t="shared" si="2"/>
        <v>-5.0841648171063287</v>
      </c>
      <c r="V19" s="33">
        <f t="shared" si="3"/>
        <v>-12.162589892062526</v>
      </c>
    </row>
    <row r="20" spans="1:22" ht="15" x14ac:dyDescent="0.2">
      <c r="A20" s="43" t="s">
        <v>9</v>
      </c>
      <c r="B20" s="40" t="s">
        <v>41</v>
      </c>
      <c r="C20" s="40" t="s">
        <v>39</v>
      </c>
      <c r="D20" s="40" t="s">
        <v>83</v>
      </c>
      <c r="E20" s="40" t="s">
        <v>236</v>
      </c>
      <c r="F20" s="40" t="s">
        <v>84</v>
      </c>
      <c r="G20" s="40" t="s">
        <v>85</v>
      </c>
      <c r="H20" s="44" t="s">
        <v>86</v>
      </c>
      <c r="I20" s="45">
        <v>3089.8431</v>
      </c>
      <c r="J20" s="41">
        <v>174.53960000000001</v>
      </c>
      <c r="K20" s="42">
        <v>3264.3827000000001</v>
      </c>
      <c r="L20" s="41">
        <v>21812.765500000001</v>
      </c>
      <c r="M20" s="41">
        <v>1920.9268</v>
      </c>
      <c r="N20" s="46">
        <v>23733.692299999999</v>
      </c>
      <c r="O20" s="45">
        <v>2853.0156999999999</v>
      </c>
      <c r="P20" s="41">
        <v>229.23230000000001</v>
      </c>
      <c r="Q20" s="42">
        <v>3082.248</v>
      </c>
      <c r="R20" s="41">
        <v>17238.018</v>
      </c>
      <c r="S20" s="41">
        <v>1461.8257000000001</v>
      </c>
      <c r="T20" s="46">
        <v>18699.843700000001</v>
      </c>
      <c r="U20" s="27">
        <f t="shared" si="2"/>
        <v>5.9091513726345246</v>
      </c>
      <c r="V20" s="33">
        <f t="shared" si="3"/>
        <v>26.919201469047561</v>
      </c>
    </row>
    <row r="21" spans="1:22" ht="15" x14ac:dyDescent="0.2">
      <c r="A21" s="43" t="s">
        <v>9</v>
      </c>
      <c r="B21" s="40" t="s">
        <v>41</v>
      </c>
      <c r="C21" s="40" t="s">
        <v>39</v>
      </c>
      <c r="D21" s="40" t="s">
        <v>83</v>
      </c>
      <c r="E21" s="53" t="s">
        <v>203</v>
      </c>
      <c r="F21" s="40" t="s">
        <v>73</v>
      </c>
      <c r="G21" s="40" t="s">
        <v>73</v>
      </c>
      <c r="H21" s="44" t="s">
        <v>87</v>
      </c>
      <c r="I21" s="45">
        <v>110.75174</v>
      </c>
      <c r="J21" s="41">
        <v>108.9066</v>
      </c>
      <c r="K21" s="42">
        <v>219.65834000000001</v>
      </c>
      <c r="L21" s="41">
        <v>976.35744</v>
      </c>
      <c r="M21" s="41">
        <v>684.88720000000001</v>
      </c>
      <c r="N21" s="46">
        <v>1661.2446399999999</v>
      </c>
      <c r="O21" s="45">
        <v>248.72139999999999</v>
      </c>
      <c r="P21" s="41">
        <v>98.5077</v>
      </c>
      <c r="Q21" s="42">
        <v>347.22910000000002</v>
      </c>
      <c r="R21" s="41">
        <v>2145.7417999999998</v>
      </c>
      <c r="S21" s="41">
        <v>768.31799999999998</v>
      </c>
      <c r="T21" s="46">
        <v>2914.0598</v>
      </c>
      <c r="U21" s="27">
        <f t="shared" si="2"/>
        <v>-36.739651140990205</v>
      </c>
      <c r="V21" s="33">
        <f t="shared" si="3"/>
        <v>-42.992088220015255</v>
      </c>
    </row>
    <row r="22" spans="1:22" ht="15" x14ac:dyDescent="0.2">
      <c r="A22" s="43" t="s">
        <v>9</v>
      </c>
      <c r="B22" s="40" t="s">
        <v>41</v>
      </c>
      <c r="C22" s="40" t="s">
        <v>39</v>
      </c>
      <c r="D22" s="40" t="s">
        <v>222</v>
      </c>
      <c r="E22" s="53" t="s">
        <v>166</v>
      </c>
      <c r="F22" s="40" t="s">
        <v>167</v>
      </c>
      <c r="G22" s="40" t="s">
        <v>168</v>
      </c>
      <c r="H22" s="44" t="s">
        <v>166</v>
      </c>
      <c r="I22" s="45">
        <v>158.575017</v>
      </c>
      <c r="J22" s="41">
        <v>21.010411000000001</v>
      </c>
      <c r="K22" s="42">
        <v>179.58542700000001</v>
      </c>
      <c r="L22" s="41">
        <v>1054.1804729999999</v>
      </c>
      <c r="M22" s="41">
        <v>155.76989399999999</v>
      </c>
      <c r="N22" s="46">
        <v>1209.9503669999999</v>
      </c>
      <c r="O22" s="45">
        <v>96.417903999999993</v>
      </c>
      <c r="P22" s="41">
        <v>16.817862000000002</v>
      </c>
      <c r="Q22" s="42">
        <v>113.235766</v>
      </c>
      <c r="R22" s="41">
        <v>533.39979900000003</v>
      </c>
      <c r="S22" s="41">
        <v>171.11522199999999</v>
      </c>
      <c r="T22" s="46">
        <v>704.51502100000005</v>
      </c>
      <c r="U22" s="38" t="s">
        <v>29</v>
      </c>
      <c r="V22" s="39" t="s">
        <v>29</v>
      </c>
    </row>
    <row r="23" spans="1:22" ht="15" x14ac:dyDescent="0.2">
      <c r="A23" s="43" t="s">
        <v>9</v>
      </c>
      <c r="B23" s="40" t="s">
        <v>41</v>
      </c>
      <c r="C23" s="40" t="s">
        <v>39</v>
      </c>
      <c r="D23" s="40" t="s">
        <v>222</v>
      </c>
      <c r="E23" s="40" t="s">
        <v>165</v>
      </c>
      <c r="F23" s="40" t="s">
        <v>73</v>
      </c>
      <c r="G23" s="40" t="s">
        <v>73</v>
      </c>
      <c r="H23" s="44" t="s">
        <v>120</v>
      </c>
      <c r="I23" s="45">
        <v>0</v>
      </c>
      <c r="J23" s="41">
        <v>0</v>
      </c>
      <c r="K23" s="42">
        <v>0</v>
      </c>
      <c r="L23" s="41">
        <v>0</v>
      </c>
      <c r="M23" s="41">
        <v>0</v>
      </c>
      <c r="N23" s="46">
        <v>0</v>
      </c>
      <c r="O23" s="45">
        <v>0</v>
      </c>
      <c r="P23" s="41">
        <v>0</v>
      </c>
      <c r="Q23" s="42">
        <v>0</v>
      </c>
      <c r="R23" s="41">
        <v>138.77301600000001</v>
      </c>
      <c r="S23" s="41">
        <v>37.361638999999997</v>
      </c>
      <c r="T23" s="46">
        <v>176.13465500000001</v>
      </c>
      <c r="U23" s="38" t="s">
        <v>29</v>
      </c>
      <c r="V23" s="39" t="s">
        <v>29</v>
      </c>
    </row>
    <row r="24" spans="1:22" ht="15" x14ac:dyDescent="0.2">
      <c r="A24" s="43" t="s">
        <v>9</v>
      </c>
      <c r="B24" s="40" t="s">
        <v>41</v>
      </c>
      <c r="C24" s="40" t="s">
        <v>39</v>
      </c>
      <c r="D24" s="40" t="s">
        <v>88</v>
      </c>
      <c r="E24" s="40" t="s">
        <v>237</v>
      </c>
      <c r="F24" s="40" t="s">
        <v>48</v>
      </c>
      <c r="G24" s="40" t="s">
        <v>89</v>
      </c>
      <c r="H24" s="44" t="s">
        <v>90</v>
      </c>
      <c r="I24" s="45">
        <v>206.52734000000001</v>
      </c>
      <c r="J24" s="41">
        <v>76.271460000000005</v>
      </c>
      <c r="K24" s="42">
        <v>282.79880000000003</v>
      </c>
      <c r="L24" s="41">
        <v>1764.72549</v>
      </c>
      <c r="M24" s="41">
        <v>537.64562999999998</v>
      </c>
      <c r="N24" s="46">
        <v>2302.3711199999998</v>
      </c>
      <c r="O24" s="45">
        <v>242.86734999999999</v>
      </c>
      <c r="P24" s="41">
        <v>68.189639999999997</v>
      </c>
      <c r="Q24" s="42">
        <v>311.05698999999998</v>
      </c>
      <c r="R24" s="41">
        <v>2138.9473499999999</v>
      </c>
      <c r="S24" s="41">
        <v>551.89454999999998</v>
      </c>
      <c r="T24" s="46">
        <v>2690.8418999999999</v>
      </c>
      <c r="U24" s="27">
        <f t="shared" ref="U23:U86" si="4">+((K24/Q24)-1)*100</f>
        <v>-9.0845700011435113</v>
      </c>
      <c r="V24" s="33">
        <f t="shared" ref="V23:V86" si="5">+((N24/T24)-1)*100</f>
        <v>-14.436774602030688</v>
      </c>
    </row>
    <row r="25" spans="1:22" ht="15" x14ac:dyDescent="0.2">
      <c r="A25" s="43" t="s">
        <v>9</v>
      </c>
      <c r="B25" s="40" t="s">
        <v>41</v>
      </c>
      <c r="C25" s="40" t="s">
        <v>39</v>
      </c>
      <c r="D25" s="40" t="s">
        <v>94</v>
      </c>
      <c r="E25" s="40" t="s">
        <v>95</v>
      </c>
      <c r="F25" s="40" t="s">
        <v>96</v>
      </c>
      <c r="G25" s="40" t="s">
        <v>97</v>
      </c>
      <c r="H25" s="44" t="s">
        <v>97</v>
      </c>
      <c r="I25" s="45">
        <v>70.433761000000004</v>
      </c>
      <c r="J25" s="41">
        <v>0</v>
      </c>
      <c r="K25" s="42">
        <v>70.433761000000004</v>
      </c>
      <c r="L25" s="41">
        <v>441.10609099999999</v>
      </c>
      <c r="M25" s="41">
        <v>0</v>
      </c>
      <c r="N25" s="46">
        <v>441.10609099999999</v>
      </c>
      <c r="O25" s="45">
        <v>49.365834</v>
      </c>
      <c r="P25" s="41">
        <v>0</v>
      </c>
      <c r="Q25" s="42">
        <v>49.365834</v>
      </c>
      <c r="R25" s="41">
        <v>399.55827199999999</v>
      </c>
      <c r="S25" s="41">
        <v>0</v>
      </c>
      <c r="T25" s="46">
        <v>399.55827199999999</v>
      </c>
      <c r="U25" s="27">
        <f t="shared" si="4"/>
        <v>42.677141846727437</v>
      </c>
      <c r="V25" s="33">
        <f t="shared" si="5"/>
        <v>10.398437953000261</v>
      </c>
    </row>
    <row r="26" spans="1:22" ht="15" x14ac:dyDescent="0.2">
      <c r="A26" s="43" t="s">
        <v>9</v>
      </c>
      <c r="B26" s="40" t="s">
        <v>41</v>
      </c>
      <c r="C26" s="40" t="s">
        <v>39</v>
      </c>
      <c r="D26" s="40" t="s">
        <v>98</v>
      </c>
      <c r="E26" s="40" t="s">
        <v>99</v>
      </c>
      <c r="F26" s="40" t="s">
        <v>20</v>
      </c>
      <c r="G26" s="40" t="s">
        <v>100</v>
      </c>
      <c r="H26" s="44" t="s">
        <v>101</v>
      </c>
      <c r="I26" s="45">
        <v>30.362427</v>
      </c>
      <c r="J26" s="41">
        <v>13.662076000000001</v>
      </c>
      <c r="K26" s="42">
        <v>44.024503000000003</v>
      </c>
      <c r="L26" s="41">
        <v>146.281442</v>
      </c>
      <c r="M26" s="41">
        <v>98.054383999999999</v>
      </c>
      <c r="N26" s="46">
        <v>244.335826</v>
      </c>
      <c r="O26" s="45">
        <v>37.276660999999997</v>
      </c>
      <c r="P26" s="41">
        <v>13.35896</v>
      </c>
      <c r="Q26" s="42">
        <v>50.635621</v>
      </c>
      <c r="R26" s="41">
        <v>168.71845999999999</v>
      </c>
      <c r="S26" s="41">
        <v>63.185091999999997</v>
      </c>
      <c r="T26" s="46">
        <v>231.90355199999999</v>
      </c>
      <c r="U26" s="27">
        <f t="shared" si="4"/>
        <v>-13.056259347545074</v>
      </c>
      <c r="V26" s="33">
        <f t="shared" si="5"/>
        <v>5.3609674766861737</v>
      </c>
    </row>
    <row r="27" spans="1:22" ht="15" x14ac:dyDescent="0.2">
      <c r="A27" s="43" t="s">
        <v>9</v>
      </c>
      <c r="B27" s="40" t="s">
        <v>41</v>
      </c>
      <c r="C27" s="40" t="s">
        <v>39</v>
      </c>
      <c r="D27" s="40" t="s">
        <v>102</v>
      </c>
      <c r="E27" s="40" t="s">
        <v>108</v>
      </c>
      <c r="F27" s="40" t="s">
        <v>45</v>
      </c>
      <c r="G27" s="40" t="s">
        <v>104</v>
      </c>
      <c r="H27" s="44" t="s">
        <v>107</v>
      </c>
      <c r="I27" s="45">
        <v>41.3947</v>
      </c>
      <c r="J27" s="41">
        <v>76.429199999999994</v>
      </c>
      <c r="K27" s="42">
        <v>117.82389999999999</v>
      </c>
      <c r="L27" s="41">
        <v>339.63369999999998</v>
      </c>
      <c r="M27" s="41">
        <v>450.98950000000002</v>
      </c>
      <c r="N27" s="46">
        <v>790.6232</v>
      </c>
      <c r="O27" s="45">
        <v>49.2072</v>
      </c>
      <c r="P27" s="41">
        <v>53.786799999999999</v>
      </c>
      <c r="Q27" s="42">
        <v>102.994</v>
      </c>
      <c r="R27" s="41">
        <v>316.65820000000002</v>
      </c>
      <c r="S27" s="41">
        <v>443.77199999999999</v>
      </c>
      <c r="T27" s="46">
        <v>760.43020000000001</v>
      </c>
      <c r="U27" s="27">
        <f t="shared" si="4"/>
        <v>14.398799930093009</v>
      </c>
      <c r="V27" s="33">
        <f t="shared" si="5"/>
        <v>3.9705156370696493</v>
      </c>
    </row>
    <row r="28" spans="1:22" ht="15" x14ac:dyDescent="0.2">
      <c r="A28" s="43" t="s">
        <v>9</v>
      </c>
      <c r="B28" s="40" t="s">
        <v>41</v>
      </c>
      <c r="C28" s="40" t="s">
        <v>39</v>
      </c>
      <c r="D28" s="40" t="s">
        <v>102</v>
      </c>
      <c r="E28" s="40" t="s">
        <v>103</v>
      </c>
      <c r="F28" s="40" t="s">
        <v>45</v>
      </c>
      <c r="G28" s="40" t="s">
        <v>104</v>
      </c>
      <c r="H28" s="44" t="s">
        <v>105</v>
      </c>
      <c r="I28" s="45">
        <v>14.179399999999999</v>
      </c>
      <c r="J28" s="41">
        <v>43.7395</v>
      </c>
      <c r="K28" s="42">
        <v>57.918900000000001</v>
      </c>
      <c r="L28" s="41">
        <v>119.2221</v>
      </c>
      <c r="M28" s="41">
        <v>378.07670000000002</v>
      </c>
      <c r="N28" s="46">
        <v>497.29880000000003</v>
      </c>
      <c r="O28" s="45">
        <v>13.1502</v>
      </c>
      <c r="P28" s="41">
        <v>46.090800000000002</v>
      </c>
      <c r="Q28" s="42">
        <v>59.241</v>
      </c>
      <c r="R28" s="41">
        <v>100.209</v>
      </c>
      <c r="S28" s="41">
        <v>306.87360000000001</v>
      </c>
      <c r="T28" s="46">
        <v>407.08260000000001</v>
      </c>
      <c r="U28" s="27">
        <f t="shared" si="4"/>
        <v>-2.2317314022383128</v>
      </c>
      <c r="V28" s="33">
        <f t="shared" si="5"/>
        <v>22.161644835716388</v>
      </c>
    </row>
    <row r="29" spans="1:22" ht="15" x14ac:dyDescent="0.2">
      <c r="A29" s="43" t="s">
        <v>9</v>
      </c>
      <c r="B29" s="40" t="s">
        <v>41</v>
      </c>
      <c r="C29" s="40" t="s">
        <v>39</v>
      </c>
      <c r="D29" s="40" t="s">
        <v>102</v>
      </c>
      <c r="E29" s="40" t="s">
        <v>106</v>
      </c>
      <c r="F29" s="40" t="s">
        <v>45</v>
      </c>
      <c r="G29" s="40" t="s">
        <v>104</v>
      </c>
      <c r="H29" s="44" t="s">
        <v>107</v>
      </c>
      <c r="I29" s="45">
        <v>8.0045000000000002</v>
      </c>
      <c r="J29" s="41">
        <v>14.601100000000001</v>
      </c>
      <c r="K29" s="42">
        <v>22.605599999999999</v>
      </c>
      <c r="L29" s="41">
        <v>116.46250000000001</v>
      </c>
      <c r="M29" s="41">
        <v>142.70429999999999</v>
      </c>
      <c r="N29" s="46">
        <v>259.16680000000002</v>
      </c>
      <c r="O29" s="45">
        <v>30.9666</v>
      </c>
      <c r="P29" s="41">
        <v>33.666800000000002</v>
      </c>
      <c r="Q29" s="42">
        <v>64.633399999999995</v>
      </c>
      <c r="R29" s="41">
        <v>105.7013</v>
      </c>
      <c r="S29" s="41">
        <v>134.4787</v>
      </c>
      <c r="T29" s="46">
        <v>240.18</v>
      </c>
      <c r="U29" s="27">
        <f t="shared" si="4"/>
        <v>-65.02489424972228</v>
      </c>
      <c r="V29" s="33">
        <f t="shared" si="5"/>
        <v>7.9052377383628913</v>
      </c>
    </row>
    <row r="30" spans="1:22" ht="15" x14ac:dyDescent="0.2">
      <c r="A30" s="43" t="s">
        <v>9</v>
      </c>
      <c r="B30" s="40" t="s">
        <v>41</v>
      </c>
      <c r="C30" s="40" t="s">
        <v>39</v>
      </c>
      <c r="D30" s="40" t="s">
        <v>109</v>
      </c>
      <c r="E30" s="40" t="s">
        <v>113</v>
      </c>
      <c r="F30" s="40" t="s">
        <v>110</v>
      </c>
      <c r="G30" s="40" t="s">
        <v>111</v>
      </c>
      <c r="H30" s="44" t="s">
        <v>112</v>
      </c>
      <c r="I30" s="45">
        <v>250.80114</v>
      </c>
      <c r="J30" s="41">
        <v>0</v>
      </c>
      <c r="K30" s="42">
        <v>250.80114</v>
      </c>
      <c r="L30" s="41">
        <v>1790.8756599999999</v>
      </c>
      <c r="M30" s="41">
        <v>0</v>
      </c>
      <c r="N30" s="46">
        <v>1790.8756599999999</v>
      </c>
      <c r="O30" s="45">
        <v>176.93887599999999</v>
      </c>
      <c r="P30" s="41">
        <v>0</v>
      </c>
      <c r="Q30" s="42">
        <v>176.93887599999999</v>
      </c>
      <c r="R30" s="41">
        <v>1520.3660239999999</v>
      </c>
      <c r="S30" s="41">
        <v>0</v>
      </c>
      <c r="T30" s="46">
        <v>1520.3660239999999</v>
      </c>
      <c r="U30" s="27">
        <f t="shared" si="4"/>
        <v>41.744508425610213</v>
      </c>
      <c r="V30" s="33">
        <f t="shared" si="5"/>
        <v>17.792402074883505</v>
      </c>
    </row>
    <row r="31" spans="1:22" ht="15" x14ac:dyDescent="0.2">
      <c r="A31" s="43" t="s">
        <v>9</v>
      </c>
      <c r="B31" s="40" t="s">
        <v>41</v>
      </c>
      <c r="C31" s="40" t="s">
        <v>39</v>
      </c>
      <c r="D31" s="40" t="s">
        <v>219</v>
      </c>
      <c r="E31" s="40" t="s">
        <v>238</v>
      </c>
      <c r="F31" s="40" t="s">
        <v>58</v>
      </c>
      <c r="G31" s="40" t="s">
        <v>114</v>
      </c>
      <c r="H31" s="44" t="s">
        <v>115</v>
      </c>
      <c r="I31" s="45">
        <v>1754.1398790000001</v>
      </c>
      <c r="J31" s="41">
        <v>0</v>
      </c>
      <c r="K31" s="42">
        <v>1754.1398790000001</v>
      </c>
      <c r="L31" s="41">
        <v>12843.855022</v>
      </c>
      <c r="M31" s="41">
        <v>0</v>
      </c>
      <c r="N31" s="46">
        <v>12843.855022</v>
      </c>
      <c r="O31" s="45">
        <v>1713.1428800000001</v>
      </c>
      <c r="P31" s="41">
        <v>0</v>
      </c>
      <c r="Q31" s="42">
        <v>1713.1428800000001</v>
      </c>
      <c r="R31" s="41">
        <v>13606.835627</v>
      </c>
      <c r="S31" s="41">
        <v>0</v>
      </c>
      <c r="T31" s="46">
        <v>13606.835627</v>
      </c>
      <c r="U31" s="27">
        <f t="shared" si="4"/>
        <v>2.3930869677373234</v>
      </c>
      <c r="V31" s="33">
        <f t="shared" si="5"/>
        <v>-5.6073331516257934</v>
      </c>
    </row>
    <row r="32" spans="1:22" ht="15" x14ac:dyDescent="0.2">
      <c r="A32" s="43" t="s">
        <v>9</v>
      </c>
      <c r="B32" s="40" t="s">
        <v>41</v>
      </c>
      <c r="C32" s="40" t="s">
        <v>39</v>
      </c>
      <c r="D32" s="40" t="s">
        <v>254</v>
      </c>
      <c r="E32" s="40" t="s">
        <v>255</v>
      </c>
      <c r="F32" s="40" t="s">
        <v>45</v>
      </c>
      <c r="G32" s="40" t="s">
        <v>256</v>
      </c>
      <c r="H32" s="44" t="s">
        <v>257</v>
      </c>
      <c r="I32" s="45">
        <v>0</v>
      </c>
      <c r="J32" s="41">
        <v>0</v>
      </c>
      <c r="K32" s="42">
        <v>0</v>
      </c>
      <c r="L32" s="41">
        <v>3.6474609999999998</v>
      </c>
      <c r="M32" s="41">
        <v>0</v>
      </c>
      <c r="N32" s="46">
        <v>3.6474609999999998</v>
      </c>
      <c r="O32" s="45">
        <v>0</v>
      </c>
      <c r="P32" s="41">
        <v>0</v>
      </c>
      <c r="Q32" s="42">
        <v>0</v>
      </c>
      <c r="R32" s="41">
        <v>1.35</v>
      </c>
      <c r="S32" s="41">
        <v>0</v>
      </c>
      <c r="T32" s="46">
        <v>1.35</v>
      </c>
      <c r="U32" s="38" t="s">
        <v>29</v>
      </c>
      <c r="V32" s="39" t="s">
        <v>29</v>
      </c>
    </row>
    <row r="33" spans="1:23" s="6" customFormat="1" ht="15" x14ac:dyDescent="0.2">
      <c r="A33" s="43" t="s">
        <v>9</v>
      </c>
      <c r="B33" s="40" t="s">
        <v>41</v>
      </c>
      <c r="C33" s="40" t="s">
        <v>39</v>
      </c>
      <c r="D33" s="40" t="s">
        <v>116</v>
      </c>
      <c r="E33" s="40" t="s">
        <v>117</v>
      </c>
      <c r="F33" s="40" t="s">
        <v>73</v>
      </c>
      <c r="G33" s="40" t="s">
        <v>73</v>
      </c>
      <c r="H33" s="44" t="s">
        <v>118</v>
      </c>
      <c r="I33" s="45">
        <v>0</v>
      </c>
      <c r="J33" s="41">
        <v>0</v>
      </c>
      <c r="K33" s="42">
        <v>0</v>
      </c>
      <c r="L33" s="41">
        <v>0</v>
      </c>
      <c r="M33" s="41">
        <v>0</v>
      </c>
      <c r="N33" s="46">
        <v>0</v>
      </c>
      <c r="O33" s="45">
        <v>0</v>
      </c>
      <c r="P33" s="41">
        <v>15.037176000000001</v>
      </c>
      <c r="Q33" s="42">
        <v>15.037176000000001</v>
      </c>
      <c r="R33" s="41">
        <v>0</v>
      </c>
      <c r="S33" s="41">
        <v>244.143933</v>
      </c>
      <c r="T33" s="46">
        <v>244.143933</v>
      </c>
      <c r="U33" s="38" t="s">
        <v>29</v>
      </c>
      <c r="V33" s="39" t="s">
        <v>29</v>
      </c>
      <c r="W33" s="1"/>
    </row>
    <row r="34" spans="1:23" ht="15" x14ac:dyDescent="0.2">
      <c r="A34" s="43" t="s">
        <v>9</v>
      </c>
      <c r="B34" s="40" t="s">
        <v>61</v>
      </c>
      <c r="C34" s="40" t="s">
        <v>39</v>
      </c>
      <c r="D34" s="40" t="s">
        <v>116</v>
      </c>
      <c r="E34" s="40" t="s">
        <v>117</v>
      </c>
      <c r="F34" s="40" t="s">
        <v>73</v>
      </c>
      <c r="G34" s="40" t="s">
        <v>73</v>
      </c>
      <c r="H34" s="44" t="s">
        <v>118</v>
      </c>
      <c r="I34" s="45">
        <v>0</v>
      </c>
      <c r="J34" s="41">
        <v>0</v>
      </c>
      <c r="K34" s="42">
        <v>0</v>
      </c>
      <c r="L34" s="41">
        <v>0</v>
      </c>
      <c r="M34" s="41">
        <v>0</v>
      </c>
      <c r="N34" s="46">
        <v>0</v>
      </c>
      <c r="O34" s="45">
        <v>0</v>
      </c>
      <c r="P34" s="41">
        <v>0</v>
      </c>
      <c r="Q34" s="42">
        <v>0</v>
      </c>
      <c r="R34" s="41">
        <v>28.560919999999999</v>
      </c>
      <c r="S34" s="41">
        <v>0</v>
      </c>
      <c r="T34" s="46">
        <v>28.560919999999999</v>
      </c>
      <c r="U34" s="38" t="s">
        <v>29</v>
      </c>
      <c r="V34" s="39" t="s">
        <v>29</v>
      </c>
    </row>
    <row r="35" spans="1:23" ht="15" x14ac:dyDescent="0.2">
      <c r="A35" s="43" t="s">
        <v>9</v>
      </c>
      <c r="B35" s="40" t="s">
        <v>41</v>
      </c>
      <c r="C35" s="40" t="s">
        <v>39</v>
      </c>
      <c r="D35" s="40" t="s">
        <v>119</v>
      </c>
      <c r="E35" s="40" t="s">
        <v>121</v>
      </c>
      <c r="F35" s="40" t="s">
        <v>73</v>
      </c>
      <c r="G35" s="40" t="s">
        <v>73</v>
      </c>
      <c r="H35" s="44" t="s">
        <v>120</v>
      </c>
      <c r="I35" s="45">
        <v>108.860496</v>
      </c>
      <c r="J35" s="41">
        <v>102.751159</v>
      </c>
      <c r="K35" s="42">
        <v>211.61165500000001</v>
      </c>
      <c r="L35" s="41">
        <v>793.444075</v>
      </c>
      <c r="M35" s="41">
        <v>929.84441200000003</v>
      </c>
      <c r="N35" s="46">
        <v>1723.288487</v>
      </c>
      <c r="O35" s="45">
        <v>100.8275</v>
      </c>
      <c r="P35" s="41">
        <v>107.140034</v>
      </c>
      <c r="Q35" s="42">
        <v>207.967535</v>
      </c>
      <c r="R35" s="41">
        <v>715.95564200000001</v>
      </c>
      <c r="S35" s="41">
        <v>756.922549</v>
      </c>
      <c r="T35" s="46">
        <v>1472.878191</v>
      </c>
      <c r="U35" s="27">
        <f t="shared" si="4"/>
        <v>1.7522542641090766</v>
      </c>
      <c r="V35" s="33">
        <f t="shared" si="5"/>
        <v>17.0014260194854</v>
      </c>
    </row>
    <row r="36" spans="1:23" ht="15" x14ac:dyDescent="0.2">
      <c r="A36" s="43" t="s">
        <v>9</v>
      </c>
      <c r="B36" s="40" t="s">
        <v>41</v>
      </c>
      <c r="C36" s="40" t="s">
        <v>39</v>
      </c>
      <c r="D36" s="40" t="s">
        <v>245</v>
      </c>
      <c r="E36" s="40" t="s">
        <v>246</v>
      </c>
      <c r="F36" s="40" t="s">
        <v>56</v>
      </c>
      <c r="G36" s="40" t="s">
        <v>55</v>
      </c>
      <c r="H36" s="44" t="s">
        <v>247</v>
      </c>
      <c r="I36" s="45">
        <v>0</v>
      </c>
      <c r="J36" s="41">
        <v>0</v>
      </c>
      <c r="K36" s="42">
        <v>0</v>
      </c>
      <c r="L36" s="41">
        <v>0</v>
      </c>
      <c r="M36" s="41">
        <v>0</v>
      </c>
      <c r="N36" s="46">
        <v>0</v>
      </c>
      <c r="O36" s="45">
        <v>31.13</v>
      </c>
      <c r="P36" s="41">
        <v>0</v>
      </c>
      <c r="Q36" s="42">
        <v>31.13</v>
      </c>
      <c r="R36" s="41">
        <v>120.7</v>
      </c>
      <c r="S36" s="41">
        <v>0</v>
      </c>
      <c r="T36" s="46">
        <v>120.7</v>
      </c>
      <c r="U36" s="38" t="s">
        <v>29</v>
      </c>
      <c r="V36" s="39" t="s">
        <v>29</v>
      </c>
    </row>
    <row r="37" spans="1:23" ht="15" x14ac:dyDescent="0.2">
      <c r="A37" s="43" t="s">
        <v>9</v>
      </c>
      <c r="B37" s="40" t="s">
        <v>41</v>
      </c>
      <c r="C37" s="40" t="s">
        <v>39</v>
      </c>
      <c r="D37" s="40" t="s">
        <v>122</v>
      </c>
      <c r="E37" s="40" t="s">
        <v>239</v>
      </c>
      <c r="F37" s="40" t="s">
        <v>20</v>
      </c>
      <c r="G37" s="40" t="s">
        <v>123</v>
      </c>
      <c r="H37" s="44" t="s">
        <v>123</v>
      </c>
      <c r="I37" s="45">
        <v>188.85810000000001</v>
      </c>
      <c r="J37" s="41">
        <v>211.1388</v>
      </c>
      <c r="K37" s="42">
        <v>399.99689999999998</v>
      </c>
      <c r="L37" s="41">
        <v>1140.7229</v>
      </c>
      <c r="M37" s="41">
        <v>1558.1670999999999</v>
      </c>
      <c r="N37" s="46">
        <v>2698.89</v>
      </c>
      <c r="O37" s="45">
        <v>78.2864</v>
      </c>
      <c r="P37" s="41">
        <v>179.04040000000001</v>
      </c>
      <c r="Q37" s="42">
        <v>257.32679999999999</v>
      </c>
      <c r="R37" s="41">
        <v>752.42853000000002</v>
      </c>
      <c r="S37" s="41">
        <v>1120.68849</v>
      </c>
      <c r="T37" s="46">
        <v>1873.1170199999999</v>
      </c>
      <c r="U37" s="27">
        <f t="shared" si="4"/>
        <v>55.443156328839429</v>
      </c>
      <c r="V37" s="33">
        <f t="shared" si="5"/>
        <v>44.085498726609188</v>
      </c>
    </row>
    <row r="38" spans="1:23" ht="15" x14ac:dyDescent="0.2">
      <c r="A38" s="43" t="s">
        <v>9</v>
      </c>
      <c r="B38" s="40" t="s">
        <v>41</v>
      </c>
      <c r="C38" s="40" t="s">
        <v>39</v>
      </c>
      <c r="D38" s="40" t="s">
        <v>122</v>
      </c>
      <c r="E38" s="40" t="s">
        <v>124</v>
      </c>
      <c r="F38" s="40" t="s">
        <v>20</v>
      </c>
      <c r="G38" s="40" t="s">
        <v>92</v>
      </c>
      <c r="H38" s="44" t="s">
        <v>125</v>
      </c>
      <c r="I38" s="45">
        <v>30.886399999999998</v>
      </c>
      <c r="J38" s="41">
        <v>146.01419999999999</v>
      </c>
      <c r="K38" s="42">
        <v>176.9006</v>
      </c>
      <c r="L38" s="41">
        <v>30.886399999999998</v>
      </c>
      <c r="M38" s="41">
        <v>1523.21</v>
      </c>
      <c r="N38" s="46">
        <v>1554.0963999999999</v>
      </c>
      <c r="O38" s="45">
        <v>0</v>
      </c>
      <c r="P38" s="41">
        <v>175.33019999999999</v>
      </c>
      <c r="Q38" s="42">
        <v>175.33019999999999</v>
      </c>
      <c r="R38" s="41">
        <v>389.41759999999999</v>
      </c>
      <c r="S38" s="41">
        <v>1001.8575</v>
      </c>
      <c r="T38" s="46">
        <v>1391.2751000000001</v>
      </c>
      <c r="U38" s="27">
        <f t="shared" si="4"/>
        <v>0.89568140571334443</v>
      </c>
      <c r="V38" s="33">
        <f t="shared" si="5"/>
        <v>11.703026957069795</v>
      </c>
    </row>
    <row r="39" spans="1:23" ht="15" x14ac:dyDescent="0.2">
      <c r="A39" s="43" t="s">
        <v>9</v>
      </c>
      <c r="B39" s="40" t="s">
        <v>41</v>
      </c>
      <c r="C39" s="40" t="s">
        <v>39</v>
      </c>
      <c r="D39" s="40" t="s">
        <v>122</v>
      </c>
      <c r="E39" s="40" t="s">
        <v>126</v>
      </c>
      <c r="F39" s="40" t="s">
        <v>20</v>
      </c>
      <c r="G39" s="40" t="s">
        <v>92</v>
      </c>
      <c r="H39" s="44" t="s">
        <v>125</v>
      </c>
      <c r="I39" s="45">
        <v>0.96519999999999995</v>
      </c>
      <c r="J39" s="41">
        <v>4.5666000000000002</v>
      </c>
      <c r="K39" s="42">
        <v>5.5317999999999996</v>
      </c>
      <c r="L39" s="41">
        <v>0.96519999999999995</v>
      </c>
      <c r="M39" s="41">
        <v>52.459600000000002</v>
      </c>
      <c r="N39" s="46">
        <v>53.424799999999998</v>
      </c>
      <c r="O39" s="45">
        <v>0</v>
      </c>
      <c r="P39" s="41">
        <v>4.9455999999999998</v>
      </c>
      <c r="Q39" s="42">
        <v>4.9455999999999998</v>
      </c>
      <c r="R39" s="41">
        <v>9.2632999999999992</v>
      </c>
      <c r="S39" s="41">
        <v>23.978000000000002</v>
      </c>
      <c r="T39" s="46">
        <v>33.241300000000003</v>
      </c>
      <c r="U39" s="27">
        <f t="shared" si="4"/>
        <v>11.852960207052732</v>
      </c>
      <c r="V39" s="33">
        <f t="shared" si="5"/>
        <v>60.718142792249388</v>
      </c>
    </row>
    <row r="40" spans="1:23" ht="15" x14ac:dyDescent="0.2">
      <c r="A40" s="43" t="s">
        <v>9</v>
      </c>
      <c r="B40" s="40" t="s">
        <v>41</v>
      </c>
      <c r="C40" s="40" t="s">
        <v>42</v>
      </c>
      <c r="D40" s="40" t="s">
        <v>127</v>
      </c>
      <c r="E40" s="40" t="s">
        <v>128</v>
      </c>
      <c r="F40" s="40" t="s">
        <v>84</v>
      </c>
      <c r="G40" s="40" t="s">
        <v>84</v>
      </c>
      <c r="H40" s="44" t="s">
        <v>129</v>
      </c>
      <c r="I40" s="45">
        <v>9</v>
      </c>
      <c r="J40" s="41">
        <v>0</v>
      </c>
      <c r="K40" s="42">
        <v>9</v>
      </c>
      <c r="L40" s="41">
        <v>154.154</v>
      </c>
      <c r="M40" s="41">
        <v>0</v>
      </c>
      <c r="N40" s="46">
        <v>154.154</v>
      </c>
      <c r="O40" s="45">
        <v>25.62</v>
      </c>
      <c r="P40" s="41">
        <v>0</v>
      </c>
      <c r="Q40" s="42">
        <v>25.62</v>
      </c>
      <c r="R40" s="41">
        <v>142.4076</v>
      </c>
      <c r="S40" s="41">
        <v>0</v>
      </c>
      <c r="T40" s="46">
        <v>142.4076</v>
      </c>
      <c r="U40" s="27">
        <f t="shared" si="4"/>
        <v>-64.871194379391113</v>
      </c>
      <c r="V40" s="33">
        <f t="shared" si="5"/>
        <v>8.2484361789679781</v>
      </c>
    </row>
    <row r="41" spans="1:23" ht="15" x14ac:dyDescent="0.2">
      <c r="A41" s="43" t="s">
        <v>9</v>
      </c>
      <c r="B41" s="40" t="s">
        <v>41</v>
      </c>
      <c r="C41" s="40" t="s">
        <v>42</v>
      </c>
      <c r="D41" s="40" t="s">
        <v>229</v>
      </c>
      <c r="E41" s="40" t="s">
        <v>230</v>
      </c>
      <c r="F41" s="40" t="s">
        <v>84</v>
      </c>
      <c r="G41" s="40" t="s">
        <v>84</v>
      </c>
      <c r="H41" s="44" t="s">
        <v>231</v>
      </c>
      <c r="I41" s="45">
        <v>0</v>
      </c>
      <c r="J41" s="41">
        <v>0</v>
      </c>
      <c r="K41" s="42">
        <v>0</v>
      </c>
      <c r="L41" s="41">
        <v>48.053251000000003</v>
      </c>
      <c r="M41" s="41">
        <v>0</v>
      </c>
      <c r="N41" s="46">
        <v>48.053251000000003</v>
      </c>
      <c r="O41" s="45">
        <v>0</v>
      </c>
      <c r="P41" s="41">
        <v>0</v>
      </c>
      <c r="Q41" s="42">
        <v>0</v>
      </c>
      <c r="R41" s="41">
        <v>0</v>
      </c>
      <c r="S41" s="41">
        <v>0</v>
      </c>
      <c r="T41" s="46">
        <v>0</v>
      </c>
      <c r="U41" s="38" t="s">
        <v>29</v>
      </c>
      <c r="V41" s="39" t="s">
        <v>29</v>
      </c>
    </row>
    <row r="42" spans="1:23" ht="15" x14ac:dyDescent="0.2">
      <c r="A42" s="43" t="s">
        <v>9</v>
      </c>
      <c r="B42" s="40" t="s">
        <v>41</v>
      </c>
      <c r="C42" s="40" t="s">
        <v>39</v>
      </c>
      <c r="D42" s="40" t="s">
        <v>223</v>
      </c>
      <c r="E42" s="40" t="s">
        <v>130</v>
      </c>
      <c r="F42" s="40" t="s">
        <v>96</v>
      </c>
      <c r="G42" s="40" t="s">
        <v>97</v>
      </c>
      <c r="H42" s="44" t="s">
        <v>97</v>
      </c>
      <c r="I42" s="45">
        <v>3227.2864</v>
      </c>
      <c r="J42" s="41">
        <v>0</v>
      </c>
      <c r="K42" s="42">
        <v>3227.2864</v>
      </c>
      <c r="L42" s="41">
        <v>20416.37946</v>
      </c>
      <c r="M42" s="41">
        <v>0</v>
      </c>
      <c r="N42" s="46">
        <v>20416.37946</v>
      </c>
      <c r="O42" s="45">
        <v>2781.8690900000001</v>
      </c>
      <c r="P42" s="41">
        <v>0</v>
      </c>
      <c r="Q42" s="42">
        <v>2781.8690900000001</v>
      </c>
      <c r="R42" s="41">
        <v>23485.594440000001</v>
      </c>
      <c r="S42" s="41">
        <v>0</v>
      </c>
      <c r="T42" s="46">
        <v>23485.594440000001</v>
      </c>
      <c r="U42" s="27">
        <f t="shared" si="4"/>
        <v>16.011440351422145</v>
      </c>
      <c r="V42" s="33">
        <f t="shared" si="5"/>
        <v>-13.068500300646424</v>
      </c>
    </row>
    <row r="43" spans="1:23" ht="15" x14ac:dyDescent="0.2">
      <c r="A43" s="43" t="s">
        <v>9</v>
      </c>
      <c r="B43" s="40" t="s">
        <v>41</v>
      </c>
      <c r="C43" s="40" t="s">
        <v>39</v>
      </c>
      <c r="D43" s="40" t="s">
        <v>211</v>
      </c>
      <c r="E43" s="40" t="s">
        <v>212</v>
      </c>
      <c r="F43" s="40" t="s">
        <v>45</v>
      </c>
      <c r="G43" s="40" t="s">
        <v>104</v>
      </c>
      <c r="H43" s="44" t="s">
        <v>178</v>
      </c>
      <c r="I43" s="45">
        <v>36.858057000000002</v>
      </c>
      <c r="J43" s="41">
        <v>13.916788</v>
      </c>
      <c r="K43" s="42">
        <v>50.774844999999999</v>
      </c>
      <c r="L43" s="41">
        <v>296.89254899999997</v>
      </c>
      <c r="M43" s="41">
        <v>238.703981</v>
      </c>
      <c r="N43" s="46">
        <v>535.59653000000003</v>
      </c>
      <c r="O43" s="45">
        <v>32.609681000000002</v>
      </c>
      <c r="P43" s="41">
        <v>30.911989999999999</v>
      </c>
      <c r="Q43" s="42">
        <v>63.521670999999998</v>
      </c>
      <c r="R43" s="41">
        <v>73.954813000000001</v>
      </c>
      <c r="S43" s="41">
        <v>108.024036</v>
      </c>
      <c r="T43" s="46">
        <v>181.978849</v>
      </c>
      <c r="U43" s="27">
        <f t="shared" si="4"/>
        <v>-20.066893391390785</v>
      </c>
      <c r="V43" s="39" t="s">
        <v>29</v>
      </c>
    </row>
    <row r="44" spans="1:23" ht="15" x14ac:dyDescent="0.2">
      <c r="A44" s="43" t="s">
        <v>9</v>
      </c>
      <c r="B44" s="40" t="s">
        <v>41</v>
      </c>
      <c r="C44" s="40" t="s">
        <v>42</v>
      </c>
      <c r="D44" s="40" t="s">
        <v>131</v>
      </c>
      <c r="E44" s="40" t="s">
        <v>132</v>
      </c>
      <c r="F44" s="40" t="s">
        <v>56</v>
      </c>
      <c r="G44" s="40" t="s">
        <v>133</v>
      </c>
      <c r="H44" s="44" t="s">
        <v>134</v>
      </c>
      <c r="I44" s="45">
        <v>0</v>
      </c>
      <c r="J44" s="41">
        <v>0</v>
      </c>
      <c r="K44" s="42">
        <v>0</v>
      </c>
      <c r="L44" s="41">
        <v>51.884357999999999</v>
      </c>
      <c r="M44" s="41">
        <v>0.76675000000000004</v>
      </c>
      <c r="N44" s="46">
        <v>52.651108000000001</v>
      </c>
      <c r="O44" s="45">
        <v>11.43402</v>
      </c>
      <c r="P44" s="41">
        <v>0.68544000000000005</v>
      </c>
      <c r="Q44" s="42">
        <v>12.11946</v>
      </c>
      <c r="R44" s="41">
        <v>105.30895700000001</v>
      </c>
      <c r="S44" s="41">
        <v>8.8190829999999991</v>
      </c>
      <c r="T44" s="46">
        <v>114.128039</v>
      </c>
      <c r="U44" s="38" t="s">
        <v>29</v>
      </c>
      <c r="V44" s="33">
        <f t="shared" si="5"/>
        <v>-53.866632195441476</v>
      </c>
    </row>
    <row r="45" spans="1:23" ht="15" x14ac:dyDescent="0.2">
      <c r="A45" s="43" t="s">
        <v>9</v>
      </c>
      <c r="B45" s="40" t="s">
        <v>41</v>
      </c>
      <c r="C45" s="40" t="s">
        <v>39</v>
      </c>
      <c r="D45" s="40" t="s">
        <v>259</v>
      </c>
      <c r="E45" s="40" t="s">
        <v>260</v>
      </c>
      <c r="F45" s="40" t="s">
        <v>84</v>
      </c>
      <c r="G45" s="40" t="s">
        <v>217</v>
      </c>
      <c r="H45" s="44" t="s">
        <v>217</v>
      </c>
      <c r="I45" s="45">
        <v>0</v>
      </c>
      <c r="J45" s="41">
        <v>0</v>
      </c>
      <c r="K45" s="42">
        <v>0</v>
      </c>
      <c r="L45" s="41">
        <v>0</v>
      </c>
      <c r="M45" s="41">
        <v>0</v>
      </c>
      <c r="N45" s="46">
        <v>0</v>
      </c>
      <c r="O45" s="45">
        <v>0</v>
      </c>
      <c r="P45" s="41">
        <v>0</v>
      </c>
      <c r="Q45" s="42">
        <v>0</v>
      </c>
      <c r="R45" s="41">
        <v>4.2839999999999998</v>
      </c>
      <c r="S45" s="41">
        <v>0</v>
      </c>
      <c r="T45" s="46">
        <v>4.2839999999999998</v>
      </c>
      <c r="U45" s="38" t="s">
        <v>29</v>
      </c>
      <c r="V45" s="39" t="s">
        <v>29</v>
      </c>
    </row>
    <row r="46" spans="1:23" ht="15" x14ac:dyDescent="0.2">
      <c r="A46" s="43" t="s">
        <v>9</v>
      </c>
      <c r="B46" s="40" t="s">
        <v>61</v>
      </c>
      <c r="C46" s="40" t="s">
        <v>39</v>
      </c>
      <c r="D46" s="40" t="s">
        <v>259</v>
      </c>
      <c r="E46" s="40" t="s">
        <v>260</v>
      </c>
      <c r="F46" s="40" t="s">
        <v>84</v>
      </c>
      <c r="G46" s="40" t="s">
        <v>217</v>
      </c>
      <c r="H46" s="44" t="s">
        <v>217</v>
      </c>
      <c r="I46" s="45">
        <v>0</v>
      </c>
      <c r="J46" s="41">
        <v>0</v>
      </c>
      <c r="K46" s="42">
        <v>0</v>
      </c>
      <c r="L46" s="41">
        <v>0</v>
      </c>
      <c r="M46" s="41">
        <v>0</v>
      </c>
      <c r="N46" s="46">
        <v>0</v>
      </c>
      <c r="O46" s="45">
        <v>1.04</v>
      </c>
      <c r="P46" s="41">
        <v>0</v>
      </c>
      <c r="Q46" s="42">
        <v>1.04</v>
      </c>
      <c r="R46" s="41">
        <v>13.491899999999999</v>
      </c>
      <c r="S46" s="41">
        <v>0</v>
      </c>
      <c r="T46" s="46">
        <v>13.491899999999999</v>
      </c>
      <c r="U46" s="38" t="s">
        <v>29</v>
      </c>
      <c r="V46" s="39" t="s">
        <v>29</v>
      </c>
    </row>
    <row r="47" spans="1:23" ht="15" x14ac:dyDescent="0.2">
      <c r="A47" s="43" t="s">
        <v>9</v>
      </c>
      <c r="B47" s="40" t="s">
        <v>41</v>
      </c>
      <c r="C47" s="40" t="s">
        <v>39</v>
      </c>
      <c r="D47" s="40" t="s">
        <v>135</v>
      </c>
      <c r="E47" s="40" t="s">
        <v>136</v>
      </c>
      <c r="F47" s="40" t="s">
        <v>56</v>
      </c>
      <c r="G47" s="40" t="s">
        <v>137</v>
      </c>
      <c r="H47" s="44" t="s">
        <v>137</v>
      </c>
      <c r="I47" s="45">
        <v>0</v>
      </c>
      <c r="J47" s="41">
        <v>54.982714000000001</v>
      </c>
      <c r="K47" s="42">
        <v>54.982714000000001</v>
      </c>
      <c r="L47" s="41">
        <v>0</v>
      </c>
      <c r="M47" s="41">
        <v>441.15791100000001</v>
      </c>
      <c r="N47" s="46">
        <v>441.15791100000001</v>
      </c>
      <c r="O47" s="45">
        <v>0</v>
      </c>
      <c r="P47" s="41">
        <v>46.973505000000003</v>
      </c>
      <c r="Q47" s="42">
        <v>46.973505000000003</v>
      </c>
      <c r="R47" s="41">
        <v>21.67869</v>
      </c>
      <c r="S47" s="41">
        <v>389.69397199999997</v>
      </c>
      <c r="T47" s="46">
        <v>411.37266199999999</v>
      </c>
      <c r="U47" s="27">
        <f t="shared" si="4"/>
        <v>17.050481968505427</v>
      </c>
      <c r="V47" s="33">
        <f t="shared" si="5"/>
        <v>7.240454155410081</v>
      </c>
    </row>
    <row r="48" spans="1:23" ht="15" x14ac:dyDescent="0.2">
      <c r="A48" s="43" t="s">
        <v>9</v>
      </c>
      <c r="B48" s="40" t="s">
        <v>41</v>
      </c>
      <c r="C48" s="40" t="s">
        <v>39</v>
      </c>
      <c r="D48" s="40" t="s">
        <v>138</v>
      </c>
      <c r="E48" s="40" t="s">
        <v>139</v>
      </c>
      <c r="F48" s="40" t="s">
        <v>20</v>
      </c>
      <c r="G48" s="40" t="s">
        <v>140</v>
      </c>
      <c r="H48" s="44" t="s">
        <v>140</v>
      </c>
      <c r="I48" s="45">
        <v>34.151910000000001</v>
      </c>
      <c r="J48" s="41">
        <v>36.476208</v>
      </c>
      <c r="K48" s="42">
        <v>70.628118000000001</v>
      </c>
      <c r="L48" s="41">
        <v>184.99724699999999</v>
      </c>
      <c r="M48" s="41">
        <v>311.14574800000003</v>
      </c>
      <c r="N48" s="46">
        <v>496.14299399999999</v>
      </c>
      <c r="O48" s="45">
        <v>22.635681999999999</v>
      </c>
      <c r="P48" s="41">
        <v>56.69659</v>
      </c>
      <c r="Q48" s="42">
        <v>79.332272000000003</v>
      </c>
      <c r="R48" s="41">
        <v>243.74523199999999</v>
      </c>
      <c r="S48" s="41">
        <v>353.261368</v>
      </c>
      <c r="T48" s="46">
        <v>597.00659900000005</v>
      </c>
      <c r="U48" s="27">
        <f t="shared" si="4"/>
        <v>-10.971769471067216</v>
      </c>
      <c r="V48" s="33">
        <f t="shared" si="5"/>
        <v>-16.894889465032538</v>
      </c>
    </row>
    <row r="49" spans="1:22" ht="15" x14ac:dyDescent="0.2">
      <c r="A49" s="43" t="s">
        <v>9</v>
      </c>
      <c r="B49" s="40" t="s">
        <v>61</v>
      </c>
      <c r="C49" s="40" t="s">
        <v>39</v>
      </c>
      <c r="D49" s="40" t="s">
        <v>261</v>
      </c>
      <c r="E49" s="40" t="s">
        <v>262</v>
      </c>
      <c r="F49" s="40" t="s">
        <v>56</v>
      </c>
      <c r="G49" s="40" t="s">
        <v>55</v>
      </c>
      <c r="H49" s="44" t="s">
        <v>247</v>
      </c>
      <c r="I49" s="45">
        <v>0</v>
      </c>
      <c r="J49" s="41">
        <v>0</v>
      </c>
      <c r="K49" s="42">
        <v>0</v>
      </c>
      <c r="L49" s="41">
        <v>0</v>
      </c>
      <c r="M49" s="41">
        <v>0</v>
      </c>
      <c r="N49" s="46">
        <v>0</v>
      </c>
      <c r="O49" s="45">
        <v>13.642200000000001</v>
      </c>
      <c r="P49" s="41">
        <v>0</v>
      </c>
      <c r="Q49" s="42">
        <v>13.642200000000001</v>
      </c>
      <c r="R49" s="41">
        <v>51.427599999999998</v>
      </c>
      <c r="S49" s="41">
        <v>0</v>
      </c>
      <c r="T49" s="46">
        <v>51.427599999999998</v>
      </c>
      <c r="U49" s="38" t="s">
        <v>29</v>
      </c>
      <c r="V49" s="39" t="s">
        <v>29</v>
      </c>
    </row>
    <row r="50" spans="1:22" ht="15" x14ac:dyDescent="0.2">
      <c r="A50" s="43" t="s">
        <v>9</v>
      </c>
      <c r="B50" s="40" t="s">
        <v>61</v>
      </c>
      <c r="C50" s="40" t="s">
        <v>42</v>
      </c>
      <c r="D50" s="40" t="s">
        <v>141</v>
      </c>
      <c r="E50" s="40" t="s">
        <v>213</v>
      </c>
      <c r="F50" s="40" t="s">
        <v>20</v>
      </c>
      <c r="G50" s="40" t="s">
        <v>82</v>
      </c>
      <c r="H50" s="44" t="s">
        <v>214</v>
      </c>
      <c r="I50" s="45">
        <v>0</v>
      </c>
      <c r="J50" s="41">
        <v>0</v>
      </c>
      <c r="K50" s="42">
        <v>0</v>
      </c>
      <c r="L50" s="41">
        <v>281.05</v>
      </c>
      <c r="M50" s="41">
        <v>0</v>
      </c>
      <c r="N50" s="46">
        <v>281.05</v>
      </c>
      <c r="O50" s="45">
        <v>16.8</v>
      </c>
      <c r="P50" s="41">
        <v>0</v>
      </c>
      <c r="Q50" s="42">
        <v>16.8</v>
      </c>
      <c r="R50" s="41">
        <v>48.8</v>
      </c>
      <c r="S50" s="41">
        <v>0</v>
      </c>
      <c r="T50" s="46">
        <v>48.8</v>
      </c>
      <c r="U50" s="38" t="s">
        <v>29</v>
      </c>
      <c r="V50" s="39" t="s">
        <v>29</v>
      </c>
    </row>
    <row r="51" spans="1:22" ht="15" x14ac:dyDescent="0.2">
      <c r="A51" s="43" t="s">
        <v>9</v>
      </c>
      <c r="B51" s="40" t="s">
        <v>41</v>
      </c>
      <c r="C51" s="40" t="s">
        <v>42</v>
      </c>
      <c r="D51" s="40" t="s">
        <v>141</v>
      </c>
      <c r="E51" s="40" t="s">
        <v>142</v>
      </c>
      <c r="F51" s="40" t="s">
        <v>45</v>
      </c>
      <c r="G51" s="40" t="s">
        <v>143</v>
      </c>
      <c r="H51" s="44" t="s">
        <v>144</v>
      </c>
      <c r="I51" s="45">
        <v>0</v>
      </c>
      <c r="J51" s="41">
        <v>0</v>
      </c>
      <c r="K51" s="42">
        <v>0</v>
      </c>
      <c r="L51" s="41">
        <v>0</v>
      </c>
      <c r="M51" s="41">
        <v>0</v>
      </c>
      <c r="N51" s="46">
        <v>0</v>
      </c>
      <c r="O51" s="45">
        <v>0</v>
      </c>
      <c r="P51" s="41">
        <v>0</v>
      </c>
      <c r="Q51" s="42">
        <v>0</v>
      </c>
      <c r="R51" s="41">
        <v>346.9</v>
      </c>
      <c r="S51" s="41">
        <v>0</v>
      </c>
      <c r="T51" s="46">
        <v>346.9</v>
      </c>
      <c r="U51" s="38" t="s">
        <v>29</v>
      </c>
      <c r="V51" s="39" t="s">
        <v>29</v>
      </c>
    </row>
    <row r="52" spans="1:22" ht="15" x14ac:dyDescent="0.2">
      <c r="A52" s="43" t="s">
        <v>9</v>
      </c>
      <c r="B52" s="40" t="s">
        <v>41</v>
      </c>
      <c r="C52" s="40" t="s">
        <v>39</v>
      </c>
      <c r="D52" s="40" t="s">
        <v>145</v>
      </c>
      <c r="E52" s="40" t="s">
        <v>146</v>
      </c>
      <c r="F52" s="40" t="s">
        <v>84</v>
      </c>
      <c r="G52" s="40" t="s">
        <v>147</v>
      </c>
      <c r="H52" s="44" t="s">
        <v>148</v>
      </c>
      <c r="I52" s="45">
        <v>127.060704</v>
      </c>
      <c r="J52" s="41">
        <v>0</v>
      </c>
      <c r="K52" s="42">
        <v>127.060704</v>
      </c>
      <c r="L52" s="41">
        <v>614.96490500000004</v>
      </c>
      <c r="M52" s="41">
        <v>0</v>
      </c>
      <c r="N52" s="46">
        <v>614.96490500000004</v>
      </c>
      <c r="O52" s="45">
        <v>48.785473000000003</v>
      </c>
      <c r="P52" s="41">
        <v>0</v>
      </c>
      <c r="Q52" s="42">
        <v>48.785473000000003</v>
      </c>
      <c r="R52" s="41">
        <v>737.61995999999999</v>
      </c>
      <c r="S52" s="41">
        <v>0</v>
      </c>
      <c r="T52" s="46">
        <v>737.61995999999999</v>
      </c>
      <c r="U52" s="38" t="s">
        <v>29</v>
      </c>
      <c r="V52" s="33">
        <f t="shared" si="5"/>
        <v>-16.62848914771774</v>
      </c>
    </row>
    <row r="53" spans="1:22" ht="15" x14ac:dyDescent="0.2">
      <c r="A53" s="43" t="s">
        <v>9</v>
      </c>
      <c r="B53" s="40" t="s">
        <v>41</v>
      </c>
      <c r="C53" s="40" t="s">
        <v>42</v>
      </c>
      <c r="D53" s="40" t="s">
        <v>232</v>
      </c>
      <c r="E53" s="40" t="s">
        <v>233</v>
      </c>
      <c r="F53" s="40" t="s">
        <v>84</v>
      </c>
      <c r="G53" s="40" t="s">
        <v>84</v>
      </c>
      <c r="H53" s="44" t="s">
        <v>234</v>
      </c>
      <c r="I53" s="45">
        <v>0</v>
      </c>
      <c r="J53" s="41">
        <v>0</v>
      </c>
      <c r="K53" s="42">
        <v>0</v>
      </c>
      <c r="L53" s="41">
        <v>51.63</v>
      </c>
      <c r="M53" s="41">
        <v>0</v>
      </c>
      <c r="N53" s="46">
        <v>51.63</v>
      </c>
      <c r="O53" s="45">
        <v>14.87354</v>
      </c>
      <c r="P53" s="41">
        <v>0</v>
      </c>
      <c r="Q53" s="42">
        <v>14.87354</v>
      </c>
      <c r="R53" s="41">
        <v>58.521540000000002</v>
      </c>
      <c r="S53" s="41">
        <v>0</v>
      </c>
      <c r="T53" s="46">
        <v>58.521540000000002</v>
      </c>
      <c r="U53" s="38" t="s">
        <v>29</v>
      </c>
      <c r="V53" s="33">
        <f t="shared" si="5"/>
        <v>-11.776074245482949</v>
      </c>
    </row>
    <row r="54" spans="1:22" ht="15" x14ac:dyDescent="0.2">
      <c r="A54" s="43" t="s">
        <v>9</v>
      </c>
      <c r="B54" s="40" t="s">
        <v>61</v>
      </c>
      <c r="C54" s="40" t="s">
        <v>39</v>
      </c>
      <c r="D54" s="40" t="s">
        <v>263</v>
      </c>
      <c r="E54" s="40" t="s">
        <v>264</v>
      </c>
      <c r="F54" s="40" t="s">
        <v>56</v>
      </c>
      <c r="G54" s="40" t="s">
        <v>55</v>
      </c>
      <c r="H54" s="44" t="s">
        <v>247</v>
      </c>
      <c r="I54" s="45">
        <v>0</v>
      </c>
      <c r="J54" s="41">
        <v>0</v>
      </c>
      <c r="K54" s="42">
        <v>0</v>
      </c>
      <c r="L54" s="41">
        <v>0</v>
      </c>
      <c r="M54" s="41">
        <v>0</v>
      </c>
      <c r="N54" s="46">
        <v>0</v>
      </c>
      <c r="O54" s="45">
        <v>0</v>
      </c>
      <c r="P54" s="41">
        <v>0</v>
      </c>
      <c r="Q54" s="42">
        <v>0</v>
      </c>
      <c r="R54" s="41">
        <v>39.908428000000001</v>
      </c>
      <c r="S54" s="41">
        <v>0</v>
      </c>
      <c r="T54" s="46">
        <v>39.908428000000001</v>
      </c>
      <c r="U54" s="38" t="s">
        <v>29</v>
      </c>
      <c r="V54" s="39" t="s">
        <v>29</v>
      </c>
    </row>
    <row r="55" spans="1:22" ht="15" x14ac:dyDescent="0.2">
      <c r="A55" s="43" t="s">
        <v>9</v>
      </c>
      <c r="B55" s="40" t="s">
        <v>61</v>
      </c>
      <c r="C55" s="40" t="s">
        <v>39</v>
      </c>
      <c r="D55" s="40" t="s">
        <v>263</v>
      </c>
      <c r="E55" s="40" t="s">
        <v>265</v>
      </c>
      <c r="F55" s="40" t="s">
        <v>56</v>
      </c>
      <c r="G55" s="40" t="s">
        <v>55</v>
      </c>
      <c r="H55" s="44" t="s">
        <v>247</v>
      </c>
      <c r="I55" s="45">
        <v>0</v>
      </c>
      <c r="J55" s="41">
        <v>0</v>
      </c>
      <c r="K55" s="42">
        <v>0</v>
      </c>
      <c r="L55" s="41">
        <v>0</v>
      </c>
      <c r="M55" s="41">
        <v>0</v>
      </c>
      <c r="N55" s="46">
        <v>0</v>
      </c>
      <c r="O55" s="45">
        <v>0</v>
      </c>
      <c r="P55" s="41">
        <v>0</v>
      </c>
      <c r="Q55" s="42">
        <v>0</v>
      </c>
      <c r="R55" s="41">
        <v>38.994199999999999</v>
      </c>
      <c r="S55" s="41">
        <v>0</v>
      </c>
      <c r="T55" s="46">
        <v>38.994199999999999</v>
      </c>
      <c r="U55" s="38" t="s">
        <v>29</v>
      </c>
      <c r="V55" s="39" t="s">
        <v>29</v>
      </c>
    </row>
    <row r="56" spans="1:22" ht="15" x14ac:dyDescent="0.2">
      <c r="A56" s="43" t="s">
        <v>9</v>
      </c>
      <c r="B56" s="40" t="s">
        <v>41</v>
      </c>
      <c r="C56" s="40" t="s">
        <v>42</v>
      </c>
      <c r="D56" s="40" t="s">
        <v>150</v>
      </c>
      <c r="E56" s="40" t="s">
        <v>151</v>
      </c>
      <c r="F56" s="40" t="s">
        <v>45</v>
      </c>
      <c r="G56" s="40" t="s">
        <v>46</v>
      </c>
      <c r="H56" s="44" t="s">
        <v>47</v>
      </c>
      <c r="I56" s="45">
        <v>0</v>
      </c>
      <c r="J56" s="41">
        <v>14.655059</v>
      </c>
      <c r="K56" s="42">
        <v>14.655059</v>
      </c>
      <c r="L56" s="41">
        <v>28.203230999999999</v>
      </c>
      <c r="M56" s="41">
        <v>85.661091999999996</v>
      </c>
      <c r="N56" s="46">
        <v>113.864323</v>
      </c>
      <c r="O56" s="45">
        <v>0</v>
      </c>
      <c r="P56" s="41">
        <v>7.6196859999999997</v>
      </c>
      <c r="Q56" s="42">
        <v>7.6196859999999997</v>
      </c>
      <c r="R56" s="41">
        <v>0</v>
      </c>
      <c r="S56" s="41">
        <v>61.319661000000004</v>
      </c>
      <c r="T56" s="46">
        <v>61.319661000000004</v>
      </c>
      <c r="U56" s="27">
        <f t="shared" si="4"/>
        <v>92.33153439656175</v>
      </c>
      <c r="V56" s="33">
        <f t="shared" si="5"/>
        <v>85.689746393085883</v>
      </c>
    </row>
    <row r="57" spans="1:22" ht="15" x14ac:dyDescent="0.2">
      <c r="A57" s="43" t="s">
        <v>9</v>
      </c>
      <c r="B57" s="40" t="s">
        <v>61</v>
      </c>
      <c r="C57" s="40" t="s">
        <v>39</v>
      </c>
      <c r="D57" s="40" t="s">
        <v>152</v>
      </c>
      <c r="E57" s="40" t="s">
        <v>241</v>
      </c>
      <c r="F57" s="40" t="s">
        <v>21</v>
      </c>
      <c r="G57" s="40" t="s">
        <v>153</v>
      </c>
      <c r="H57" s="44" t="s">
        <v>154</v>
      </c>
      <c r="I57" s="45">
        <v>91.210877999999994</v>
      </c>
      <c r="J57" s="41">
        <v>0</v>
      </c>
      <c r="K57" s="42">
        <v>91.210877999999994</v>
      </c>
      <c r="L57" s="41">
        <v>1057.1197589999999</v>
      </c>
      <c r="M57" s="41">
        <v>0</v>
      </c>
      <c r="N57" s="46">
        <v>1057.1197589999999</v>
      </c>
      <c r="O57" s="45">
        <v>536.39463599999999</v>
      </c>
      <c r="P57" s="41">
        <v>0</v>
      </c>
      <c r="Q57" s="42">
        <v>536.39463599999999</v>
      </c>
      <c r="R57" s="41">
        <v>4430.9938320000001</v>
      </c>
      <c r="S57" s="41">
        <v>0</v>
      </c>
      <c r="T57" s="46">
        <v>4430.9938320000001</v>
      </c>
      <c r="U57" s="27">
        <f t="shared" si="4"/>
        <v>-82.995564854977417</v>
      </c>
      <c r="V57" s="33">
        <f t="shared" si="5"/>
        <v>-76.142603689365743</v>
      </c>
    </row>
    <row r="58" spans="1:22" ht="15" x14ac:dyDescent="0.2">
      <c r="A58" s="43" t="s">
        <v>9</v>
      </c>
      <c r="B58" s="40" t="s">
        <v>61</v>
      </c>
      <c r="C58" s="40" t="s">
        <v>42</v>
      </c>
      <c r="D58" s="40" t="s">
        <v>155</v>
      </c>
      <c r="E58" s="40" t="s">
        <v>156</v>
      </c>
      <c r="F58" s="40" t="s">
        <v>56</v>
      </c>
      <c r="G58" s="40" t="s">
        <v>56</v>
      </c>
      <c r="H58" s="44" t="s">
        <v>157</v>
      </c>
      <c r="I58" s="45">
        <v>0</v>
      </c>
      <c r="J58" s="41">
        <v>0</v>
      </c>
      <c r="K58" s="42">
        <v>0</v>
      </c>
      <c r="L58" s="41">
        <v>0</v>
      </c>
      <c r="M58" s="41">
        <v>0</v>
      </c>
      <c r="N58" s="46">
        <v>0</v>
      </c>
      <c r="O58" s="45">
        <v>6.306</v>
      </c>
      <c r="P58" s="41">
        <v>0</v>
      </c>
      <c r="Q58" s="42">
        <v>6.306</v>
      </c>
      <c r="R58" s="41">
        <v>52.374499999999998</v>
      </c>
      <c r="S58" s="41">
        <v>0</v>
      </c>
      <c r="T58" s="46">
        <v>52.374499999999998</v>
      </c>
      <c r="U58" s="38" t="s">
        <v>29</v>
      </c>
      <c r="V58" s="39" t="s">
        <v>29</v>
      </c>
    </row>
    <row r="59" spans="1:22" ht="15" x14ac:dyDescent="0.2">
      <c r="A59" s="43" t="s">
        <v>9</v>
      </c>
      <c r="B59" s="40" t="s">
        <v>41</v>
      </c>
      <c r="C59" s="40" t="s">
        <v>42</v>
      </c>
      <c r="D59" s="40" t="s">
        <v>158</v>
      </c>
      <c r="E59" s="40" t="s">
        <v>248</v>
      </c>
      <c r="F59" s="40" t="s">
        <v>45</v>
      </c>
      <c r="G59" s="40" t="s">
        <v>160</v>
      </c>
      <c r="H59" s="44" t="s">
        <v>161</v>
      </c>
      <c r="I59" s="45">
        <v>121.041168</v>
      </c>
      <c r="J59" s="41">
        <v>1.6729499999999999</v>
      </c>
      <c r="K59" s="42">
        <v>122.714118</v>
      </c>
      <c r="L59" s="41">
        <v>756.69757600000003</v>
      </c>
      <c r="M59" s="41">
        <v>14.430217000000001</v>
      </c>
      <c r="N59" s="46">
        <v>771.127793</v>
      </c>
      <c r="O59" s="45">
        <v>0</v>
      </c>
      <c r="P59" s="41">
        <v>0</v>
      </c>
      <c r="Q59" s="42">
        <v>0</v>
      </c>
      <c r="R59" s="41">
        <v>0</v>
      </c>
      <c r="S59" s="41">
        <v>0</v>
      </c>
      <c r="T59" s="46">
        <v>0</v>
      </c>
      <c r="U59" s="38" t="s">
        <v>29</v>
      </c>
      <c r="V59" s="39" t="s">
        <v>29</v>
      </c>
    </row>
    <row r="60" spans="1:22" ht="15" x14ac:dyDescent="0.2">
      <c r="A60" s="43" t="s">
        <v>9</v>
      </c>
      <c r="B60" s="40" t="s">
        <v>41</v>
      </c>
      <c r="C60" s="40" t="s">
        <v>42</v>
      </c>
      <c r="D60" s="40" t="s">
        <v>158</v>
      </c>
      <c r="E60" s="40" t="s">
        <v>159</v>
      </c>
      <c r="F60" s="40" t="s">
        <v>45</v>
      </c>
      <c r="G60" s="40" t="s">
        <v>160</v>
      </c>
      <c r="H60" s="44" t="s">
        <v>161</v>
      </c>
      <c r="I60" s="45">
        <v>0</v>
      </c>
      <c r="J60" s="41">
        <v>0</v>
      </c>
      <c r="K60" s="42">
        <v>0</v>
      </c>
      <c r="L60" s="41">
        <v>261.00568299999998</v>
      </c>
      <c r="M60" s="41">
        <v>9.3981119999999994</v>
      </c>
      <c r="N60" s="46">
        <v>270.403795</v>
      </c>
      <c r="O60" s="45">
        <v>117.40423699999999</v>
      </c>
      <c r="P60" s="41">
        <v>5.9796459999999998</v>
      </c>
      <c r="Q60" s="42">
        <v>123.383883</v>
      </c>
      <c r="R60" s="41">
        <v>771.50853500000005</v>
      </c>
      <c r="S60" s="41">
        <v>26.750087000000001</v>
      </c>
      <c r="T60" s="46">
        <v>798.25862199999995</v>
      </c>
      <c r="U60" s="38" t="s">
        <v>29</v>
      </c>
      <c r="V60" s="33">
        <f t="shared" si="5"/>
        <v>-66.125790871820982</v>
      </c>
    </row>
    <row r="61" spans="1:22" ht="15" x14ac:dyDescent="0.2">
      <c r="A61" s="43" t="s">
        <v>9</v>
      </c>
      <c r="B61" s="40" t="s">
        <v>41</v>
      </c>
      <c r="C61" s="40" t="s">
        <v>39</v>
      </c>
      <c r="D61" s="40" t="s">
        <v>162</v>
      </c>
      <c r="E61" s="40" t="s">
        <v>163</v>
      </c>
      <c r="F61" s="40" t="s">
        <v>56</v>
      </c>
      <c r="G61" s="40" t="s">
        <v>55</v>
      </c>
      <c r="H61" s="44" t="s">
        <v>164</v>
      </c>
      <c r="I61" s="45">
        <v>71.496371999999994</v>
      </c>
      <c r="J61" s="41">
        <v>0</v>
      </c>
      <c r="K61" s="42">
        <v>71.496371999999994</v>
      </c>
      <c r="L61" s="41">
        <v>484.21453500000001</v>
      </c>
      <c r="M61" s="41">
        <v>0</v>
      </c>
      <c r="N61" s="46">
        <v>484.21453500000001</v>
      </c>
      <c r="O61" s="45">
        <v>72.405269000000004</v>
      </c>
      <c r="P61" s="41">
        <v>0</v>
      </c>
      <c r="Q61" s="42">
        <v>72.405269000000004</v>
      </c>
      <c r="R61" s="41">
        <v>634.00625300000002</v>
      </c>
      <c r="S61" s="41">
        <v>0</v>
      </c>
      <c r="T61" s="46">
        <v>634.00625300000002</v>
      </c>
      <c r="U61" s="27">
        <f t="shared" si="4"/>
        <v>-1.255291241304568</v>
      </c>
      <c r="V61" s="33">
        <f t="shared" si="5"/>
        <v>-23.626220923092379</v>
      </c>
    </row>
    <row r="62" spans="1:22" ht="15" x14ac:dyDescent="0.2">
      <c r="A62" s="43" t="s">
        <v>9</v>
      </c>
      <c r="B62" s="40" t="s">
        <v>41</v>
      </c>
      <c r="C62" s="40" t="s">
        <v>42</v>
      </c>
      <c r="D62" s="40" t="s">
        <v>224</v>
      </c>
      <c r="E62" s="40" t="s">
        <v>225</v>
      </c>
      <c r="F62" s="40" t="s">
        <v>84</v>
      </c>
      <c r="G62" s="40" t="s">
        <v>217</v>
      </c>
      <c r="H62" s="44" t="s">
        <v>226</v>
      </c>
      <c r="I62" s="45">
        <v>1E-4</v>
      </c>
      <c r="J62" s="41">
        <v>0</v>
      </c>
      <c r="K62" s="42">
        <v>1E-4</v>
      </c>
      <c r="L62" s="41">
        <v>1.1999999999999999E-3</v>
      </c>
      <c r="M62" s="41">
        <v>0</v>
      </c>
      <c r="N62" s="46">
        <v>1.1999999999999999E-3</v>
      </c>
      <c r="O62" s="45">
        <v>0</v>
      </c>
      <c r="P62" s="41">
        <v>0</v>
      </c>
      <c r="Q62" s="42">
        <v>0</v>
      </c>
      <c r="R62" s="41">
        <v>0</v>
      </c>
      <c r="S62" s="41">
        <v>0</v>
      </c>
      <c r="T62" s="46">
        <v>0</v>
      </c>
      <c r="U62" s="38" t="s">
        <v>29</v>
      </c>
      <c r="V62" s="39" t="s">
        <v>29</v>
      </c>
    </row>
    <row r="63" spans="1:22" ht="15" x14ac:dyDescent="0.2">
      <c r="A63" s="43" t="s">
        <v>9</v>
      </c>
      <c r="B63" s="40" t="s">
        <v>41</v>
      </c>
      <c r="C63" s="40" t="s">
        <v>39</v>
      </c>
      <c r="D63" s="40" t="s">
        <v>206</v>
      </c>
      <c r="E63" s="40" t="s">
        <v>149</v>
      </c>
      <c r="F63" s="40" t="s">
        <v>45</v>
      </c>
      <c r="G63" s="40" t="s">
        <v>66</v>
      </c>
      <c r="H63" s="44" t="s">
        <v>208</v>
      </c>
      <c r="I63" s="45">
        <v>243.64769999999999</v>
      </c>
      <c r="J63" s="41">
        <v>71.591313</v>
      </c>
      <c r="K63" s="42">
        <v>315.239013</v>
      </c>
      <c r="L63" s="41">
        <v>1583.7545500000001</v>
      </c>
      <c r="M63" s="41">
        <v>555.653593</v>
      </c>
      <c r="N63" s="46">
        <v>2139.4081430000001</v>
      </c>
      <c r="O63" s="45">
        <v>135.79637500000001</v>
      </c>
      <c r="P63" s="41">
        <v>76.480205999999995</v>
      </c>
      <c r="Q63" s="42">
        <v>212.27658099999999</v>
      </c>
      <c r="R63" s="41">
        <v>900.67412899999999</v>
      </c>
      <c r="S63" s="41">
        <v>508.97485699999999</v>
      </c>
      <c r="T63" s="46">
        <v>1409.6489859999999</v>
      </c>
      <c r="U63" s="27">
        <f t="shared" si="4"/>
        <v>48.50390538370317</v>
      </c>
      <c r="V63" s="33">
        <f t="shared" si="5"/>
        <v>51.768856236385098</v>
      </c>
    </row>
    <row r="64" spans="1:22" ht="15" x14ac:dyDescent="0.2">
      <c r="A64" s="43" t="s">
        <v>9</v>
      </c>
      <c r="B64" s="40" t="s">
        <v>41</v>
      </c>
      <c r="C64" s="40" t="s">
        <v>39</v>
      </c>
      <c r="D64" s="40" t="s">
        <v>207</v>
      </c>
      <c r="E64" s="40" t="s">
        <v>91</v>
      </c>
      <c r="F64" s="40" t="s">
        <v>20</v>
      </c>
      <c r="G64" s="40" t="s">
        <v>92</v>
      </c>
      <c r="H64" s="44" t="s">
        <v>93</v>
      </c>
      <c r="I64" s="45">
        <v>7.6754160000000002</v>
      </c>
      <c r="J64" s="41">
        <v>1.8902730000000001</v>
      </c>
      <c r="K64" s="42">
        <v>9.5656890000000008</v>
      </c>
      <c r="L64" s="41">
        <v>133.13632100000001</v>
      </c>
      <c r="M64" s="41">
        <v>54.591037999999998</v>
      </c>
      <c r="N64" s="46">
        <v>187.72735900000001</v>
      </c>
      <c r="O64" s="45">
        <v>15.489319999999999</v>
      </c>
      <c r="P64" s="41">
        <v>16.043600000000001</v>
      </c>
      <c r="Q64" s="42">
        <v>31.532920000000001</v>
      </c>
      <c r="R64" s="41">
        <v>50.849713000000001</v>
      </c>
      <c r="S64" s="41">
        <v>58.490915000000001</v>
      </c>
      <c r="T64" s="46">
        <v>109.34062900000001</v>
      </c>
      <c r="U64" s="27">
        <f t="shared" si="4"/>
        <v>-69.66443640487465</v>
      </c>
      <c r="V64" s="33">
        <f t="shared" si="5"/>
        <v>71.690396074088795</v>
      </c>
    </row>
    <row r="65" spans="1:22" ht="15" x14ac:dyDescent="0.2">
      <c r="A65" s="43" t="s">
        <v>9</v>
      </c>
      <c r="B65" s="40" t="s">
        <v>41</v>
      </c>
      <c r="C65" s="40" t="s">
        <v>39</v>
      </c>
      <c r="D65" s="40" t="s">
        <v>249</v>
      </c>
      <c r="E65" s="40" t="s">
        <v>250</v>
      </c>
      <c r="F65" s="40" t="s">
        <v>84</v>
      </c>
      <c r="G65" s="40" t="s">
        <v>84</v>
      </c>
      <c r="H65" s="44" t="s">
        <v>234</v>
      </c>
      <c r="I65" s="45">
        <v>0</v>
      </c>
      <c r="J65" s="41">
        <v>0</v>
      </c>
      <c r="K65" s="42">
        <v>0</v>
      </c>
      <c r="L65" s="41">
        <v>0</v>
      </c>
      <c r="M65" s="41">
        <v>0</v>
      </c>
      <c r="N65" s="46">
        <v>0</v>
      </c>
      <c r="O65" s="45">
        <v>0</v>
      </c>
      <c r="P65" s="41">
        <v>0</v>
      </c>
      <c r="Q65" s="42">
        <v>0</v>
      </c>
      <c r="R65" s="41">
        <v>25.360499999999998</v>
      </c>
      <c r="S65" s="41">
        <v>0</v>
      </c>
      <c r="T65" s="46">
        <v>25.360499999999998</v>
      </c>
      <c r="U65" s="38" t="s">
        <v>29</v>
      </c>
      <c r="V65" s="39" t="s">
        <v>29</v>
      </c>
    </row>
    <row r="66" spans="1:22" ht="15" x14ac:dyDescent="0.2">
      <c r="A66" s="43" t="s">
        <v>9</v>
      </c>
      <c r="B66" s="40" t="s">
        <v>41</v>
      </c>
      <c r="C66" s="40" t="s">
        <v>39</v>
      </c>
      <c r="D66" s="40" t="s">
        <v>210</v>
      </c>
      <c r="E66" s="40" t="s">
        <v>165</v>
      </c>
      <c r="F66" s="40" t="s">
        <v>73</v>
      </c>
      <c r="G66" s="40" t="s">
        <v>73</v>
      </c>
      <c r="H66" s="44" t="s">
        <v>120</v>
      </c>
      <c r="I66" s="45">
        <v>349.32260200000002</v>
      </c>
      <c r="J66" s="41">
        <v>61.613801000000002</v>
      </c>
      <c r="K66" s="42">
        <v>410.93640299999998</v>
      </c>
      <c r="L66" s="41">
        <v>2069.8679710000001</v>
      </c>
      <c r="M66" s="41">
        <v>451.77167800000001</v>
      </c>
      <c r="N66" s="46">
        <v>2521.6396490000002</v>
      </c>
      <c r="O66" s="45">
        <v>267.85608400000001</v>
      </c>
      <c r="P66" s="41">
        <v>41.220948</v>
      </c>
      <c r="Q66" s="42">
        <v>309.07703199999997</v>
      </c>
      <c r="R66" s="41">
        <v>1287.085544</v>
      </c>
      <c r="S66" s="41">
        <v>243.74173099999999</v>
      </c>
      <c r="T66" s="46">
        <v>1530.8272750000001</v>
      </c>
      <c r="U66" s="27">
        <f t="shared" si="4"/>
        <v>32.955981989629059</v>
      </c>
      <c r="V66" s="33">
        <f t="shared" si="5"/>
        <v>64.723982266386002</v>
      </c>
    </row>
    <row r="67" spans="1:22" ht="15" x14ac:dyDescent="0.2">
      <c r="A67" s="43" t="s">
        <v>9</v>
      </c>
      <c r="B67" s="40" t="s">
        <v>41</v>
      </c>
      <c r="C67" s="40" t="s">
        <v>42</v>
      </c>
      <c r="D67" s="40" t="s">
        <v>215</v>
      </c>
      <c r="E67" s="40" t="s">
        <v>216</v>
      </c>
      <c r="F67" s="40" t="s">
        <v>84</v>
      </c>
      <c r="G67" s="40" t="s">
        <v>217</v>
      </c>
      <c r="H67" s="44" t="s">
        <v>218</v>
      </c>
      <c r="I67" s="45">
        <v>4.7799300000000002</v>
      </c>
      <c r="J67" s="41">
        <v>0</v>
      </c>
      <c r="K67" s="42">
        <v>4.7799300000000002</v>
      </c>
      <c r="L67" s="41">
        <v>29.921557</v>
      </c>
      <c r="M67" s="41">
        <v>0</v>
      </c>
      <c r="N67" s="46">
        <v>29.921557</v>
      </c>
      <c r="O67" s="45">
        <v>12.265499999999999</v>
      </c>
      <c r="P67" s="41">
        <v>0</v>
      </c>
      <c r="Q67" s="42">
        <v>12.265499999999999</v>
      </c>
      <c r="R67" s="41">
        <v>22.0657</v>
      </c>
      <c r="S67" s="41">
        <v>0</v>
      </c>
      <c r="T67" s="46">
        <v>22.0657</v>
      </c>
      <c r="U67" s="27">
        <f t="shared" si="4"/>
        <v>-61.029472911825856</v>
      </c>
      <c r="V67" s="33">
        <f t="shared" si="5"/>
        <v>35.60212003244856</v>
      </c>
    </row>
    <row r="68" spans="1:22" ht="15" x14ac:dyDescent="0.2">
      <c r="A68" s="43" t="s">
        <v>9</v>
      </c>
      <c r="B68" s="40" t="s">
        <v>41</v>
      </c>
      <c r="C68" s="40" t="s">
        <v>39</v>
      </c>
      <c r="D68" s="40" t="s">
        <v>251</v>
      </c>
      <c r="E68" s="40" t="s">
        <v>252</v>
      </c>
      <c r="F68" s="40" t="s">
        <v>84</v>
      </c>
      <c r="G68" s="40" t="s">
        <v>217</v>
      </c>
      <c r="H68" s="44" t="s">
        <v>218</v>
      </c>
      <c r="I68" s="45">
        <v>1.8</v>
      </c>
      <c r="J68" s="41">
        <v>0</v>
      </c>
      <c r="K68" s="42">
        <v>1.8</v>
      </c>
      <c r="L68" s="41">
        <v>76.400000000000006</v>
      </c>
      <c r="M68" s="41">
        <v>0</v>
      </c>
      <c r="N68" s="46">
        <v>76.400000000000006</v>
      </c>
      <c r="O68" s="45">
        <v>0</v>
      </c>
      <c r="P68" s="41">
        <v>0</v>
      </c>
      <c r="Q68" s="42">
        <v>0</v>
      </c>
      <c r="R68" s="41">
        <v>0</v>
      </c>
      <c r="S68" s="41">
        <v>0</v>
      </c>
      <c r="T68" s="46">
        <v>0</v>
      </c>
      <c r="U68" s="38" t="s">
        <v>29</v>
      </c>
      <c r="V68" s="39" t="s">
        <v>29</v>
      </c>
    </row>
    <row r="69" spans="1:22" ht="15" x14ac:dyDescent="0.2">
      <c r="A69" s="43" t="s">
        <v>9</v>
      </c>
      <c r="B69" s="40" t="s">
        <v>41</v>
      </c>
      <c r="C69" s="40" t="s">
        <v>42</v>
      </c>
      <c r="D69" s="40" t="s">
        <v>169</v>
      </c>
      <c r="E69" s="40" t="s">
        <v>170</v>
      </c>
      <c r="F69" s="40" t="s">
        <v>84</v>
      </c>
      <c r="G69" s="40" t="s">
        <v>84</v>
      </c>
      <c r="H69" s="44" t="s">
        <v>129</v>
      </c>
      <c r="I69" s="45">
        <v>9</v>
      </c>
      <c r="J69" s="41">
        <v>0</v>
      </c>
      <c r="K69" s="42">
        <v>9</v>
      </c>
      <c r="L69" s="41">
        <v>137.54040000000001</v>
      </c>
      <c r="M69" s="41">
        <v>0</v>
      </c>
      <c r="N69" s="46">
        <v>137.54040000000001</v>
      </c>
      <c r="O69" s="45">
        <v>24.78</v>
      </c>
      <c r="P69" s="41">
        <v>0</v>
      </c>
      <c r="Q69" s="42">
        <v>24.78</v>
      </c>
      <c r="R69" s="41">
        <v>167.4716</v>
      </c>
      <c r="S69" s="41">
        <v>0</v>
      </c>
      <c r="T69" s="46">
        <v>167.4716</v>
      </c>
      <c r="U69" s="27">
        <f t="shared" si="4"/>
        <v>-63.680387409200968</v>
      </c>
      <c r="V69" s="33">
        <f t="shared" si="5"/>
        <v>-17.87240344034451</v>
      </c>
    </row>
    <row r="70" spans="1:22" ht="15" x14ac:dyDescent="0.2">
      <c r="A70" s="43" t="s">
        <v>9</v>
      </c>
      <c r="B70" s="40" t="s">
        <v>41</v>
      </c>
      <c r="C70" s="40" t="s">
        <v>42</v>
      </c>
      <c r="D70" s="40" t="s">
        <v>202</v>
      </c>
      <c r="E70" s="40" t="s">
        <v>178</v>
      </c>
      <c r="F70" s="40" t="s">
        <v>45</v>
      </c>
      <c r="G70" s="40" t="s">
        <v>104</v>
      </c>
      <c r="H70" s="44" t="s">
        <v>178</v>
      </c>
      <c r="I70" s="45">
        <v>124.79040000000001</v>
      </c>
      <c r="J70" s="41">
        <v>0</v>
      </c>
      <c r="K70" s="42">
        <v>124.79040000000001</v>
      </c>
      <c r="L70" s="41">
        <v>526.86836600000004</v>
      </c>
      <c r="M70" s="41">
        <v>0</v>
      </c>
      <c r="N70" s="46">
        <v>526.86836600000004</v>
      </c>
      <c r="O70" s="45">
        <v>68.894064</v>
      </c>
      <c r="P70" s="41">
        <v>0</v>
      </c>
      <c r="Q70" s="42">
        <v>68.894064</v>
      </c>
      <c r="R70" s="41">
        <v>300.98345399999999</v>
      </c>
      <c r="S70" s="41">
        <v>0</v>
      </c>
      <c r="T70" s="46">
        <v>300.98345399999999</v>
      </c>
      <c r="U70" s="27">
        <f t="shared" si="4"/>
        <v>81.133747604147729</v>
      </c>
      <c r="V70" s="33">
        <f t="shared" si="5"/>
        <v>75.048946710539127</v>
      </c>
    </row>
    <row r="71" spans="1:22" ht="15" x14ac:dyDescent="0.2">
      <c r="A71" s="43" t="s">
        <v>9</v>
      </c>
      <c r="B71" s="40" t="s">
        <v>41</v>
      </c>
      <c r="C71" s="40" t="s">
        <v>39</v>
      </c>
      <c r="D71" s="40" t="s">
        <v>171</v>
      </c>
      <c r="E71" s="40" t="s">
        <v>172</v>
      </c>
      <c r="F71" s="40" t="s">
        <v>62</v>
      </c>
      <c r="G71" s="40" t="s">
        <v>63</v>
      </c>
      <c r="H71" s="44" t="s">
        <v>70</v>
      </c>
      <c r="I71" s="45">
        <v>165.181231</v>
      </c>
      <c r="J71" s="41">
        <v>14.302419</v>
      </c>
      <c r="K71" s="42">
        <v>179.48365000000001</v>
      </c>
      <c r="L71" s="41">
        <v>1417.828481</v>
      </c>
      <c r="M71" s="41">
        <v>97.902275000000003</v>
      </c>
      <c r="N71" s="46">
        <v>1515.7307559999999</v>
      </c>
      <c r="O71" s="45">
        <v>163.77220500000001</v>
      </c>
      <c r="P71" s="41">
        <v>13.064446</v>
      </c>
      <c r="Q71" s="42">
        <v>176.83665099999999</v>
      </c>
      <c r="R71" s="41">
        <v>1155.140001</v>
      </c>
      <c r="S71" s="41">
        <v>113.86935800000001</v>
      </c>
      <c r="T71" s="46">
        <v>1269.0093589999999</v>
      </c>
      <c r="U71" s="27">
        <f t="shared" si="4"/>
        <v>1.496861077741185</v>
      </c>
      <c r="V71" s="33">
        <f t="shared" si="5"/>
        <v>19.442047077920719</v>
      </c>
    </row>
    <row r="72" spans="1:22" ht="15" x14ac:dyDescent="0.2">
      <c r="A72" s="43" t="s">
        <v>9</v>
      </c>
      <c r="B72" s="40" t="s">
        <v>41</v>
      </c>
      <c r="C72" s="40" t="s">
        <v>39</v>
      </c>
      <c r="D72" s="40" t="s">
        <v>173</v>
      </c>
      <c r="E72" s="40" t="s">
        <v>174</v>
      </c>
      <c r="F72" s="40" t="s">
        <v>56</v>
      </c>
      <c r="G72" s="40" t="s">
        <v>56</v>
      </c>
      <c r="H72" s="44" t="s">
        <v>175</v>
      </c>
      <c r="I72" s="45">
        <v>18459.8583</v>
      </c>
      <c r="J72" s="41">
        <v>0</v>
      </c>
      <c r="K72" s="42">
        <v>18459.8583</v>
      </c>
      <c r="L72" s="41">
        <v>137064.46006700001</v>
      </c>
      <c r="M72" s="41">
        <v>0</v>
      </c>
      <c r="N72" s="46">
        <v>137064.46006700001</v>
      </c>
      <c r="O72" s="45">
        <v>20890.384482000001</v>
      </c>
      <c r="P72" s="41">
        <v>0</v>
      </c>
      <c r="Q72" s="42">
        <v>20890.384482000001</v>
      </c>
      <c r="R72" s="41">
        <v>146644.67607099999</v>
      </c>
      <c r="S72" s="41">
        <v>0</v>
      </c>
      <c r="T72" s="46">
        <v>146644.67607099999</v>
      </c>
      <c r="U72" s="27">
        <f t="shared" si="4"/>
        <v>-11.634664666388694</v>
      </c>
      <c r="V72" s="33">
        <f t="shared" si="5"/>
        <v>-6.5329449801243333</v>
      </c>
    </row>
    <row r="73" spans="1:22" ht="15" x14ac:dyDescent="0.2">
      <c r="A73" s="43" t="s">
        <v>9</v>
      </c>
      <c r="B73" s="40" t="s">
        <v>61</v>
      </c>
      <c r="C73" s="40" t="s">
        <v>39</v>
      </c>
      <c r="D73" s="40" t="s">
        <v>173</v>
      </c>
      <c r="E73" s="40" t="s">
        <v>174</v>
      </c>
      <c r="F73" s="40" t="s">
        <v>56</v>
      </c>
      <c r="G73" s="40" t="s">
        <v>56</v>
      </c>
      <c r="H73" s="44" t="s">
        <v>175</v>
      </c>
      <c r="I73" s="45">
        <v>4154.5844999999999</v>
      </c>
      <c r="J73" s="41">
        <v>0</v>
      </c>
      <c r="K73" s="42">
        <v>4154.5844999999999</v>
      </c>
      <c r="L73" s="41">
        <v>29226.077099999999</v>
      </c>
      <c r="M73" s="41">
        <v>0</v>
      </c>
      <c r="N73" s="46">
        <v>29226.077099999999</v>
      </c>
      <c r="O73" s="45">
        <v>4535.5464000000002</v>
      </c>
      <c r="P73" s="41">
        <v>0</v>
      </c>
      <c r="Q73" s="42">
        <v>4535.5464000000002</v>
      </c>
      <c r="R73" s="41">
        <v>39070.092600000004</v>
      </c>
      <c r="S73" s="41">
        <v>0</v>
      </c>
      <c r="T73" s="46">
        <v>39070.092600000004</v>
      </c>
      <c r="U73" s="27">
        <f t="shared" si="4"/>
        <v>-8.3994708994709057</v>
      </c>
      <c r="V73" s="33">
        <f t="shared" si="5"/>
        <v>-25.195782361672737</v>
      </c>
    </row>
    <row r="74" spans="1:22" ht="15" x14ac:dyDescent="0.2">
      <c r="A74" s="43" t="s">
        <v>9</v>
      </c>
      <c r="B74" s="40" t="s">
        <v>41</v>
      </c>
      <c r="C74" s="40" t="s">
        <v>39</v>
      </c>
      <c r="D74" s="40" t="s">
        <v>176</v>
      </c>
      <c r="E74" s="40" t="s">
        <v>177</v>
      </c>
      <c r="F74" s="40" t="s">
        <v>20</v>
      </c>
      <c r="G74" s="40" t="s">
        <v>100</v>
      </c>
      <c r="H74" s="44" t="s">
        <v>101</v>
      </c>
      <c r="I74" s="45">
        <v>204.90579099999999</v>
      </c>
      <c r="J74" s="41">
        <v>96.854516000000004</v>
      </c>
      <c r="K74" s="42">
        <v>301.76030700000001</v>
      </c>
      <c r="L74" s="41">
        <v>2325.5999790000001</v>
      </c>
      <c r="M74" s="41">
        <v>592.388689</v>
      </c>
      <c r="N74" s="46">
        <v>2917.988668</v>
      </c>
      <c r="O74" s="45">
        <v>237.42922300000001</v>
      </c>
      <c r="P74" s="41">
        <v>90.115014000000002</v>
      </c>
      <c r="Q74" s="42">
        <v>327.54423700000001</v>
      </c>
      <c r="R74" s="41">
        <v>2837.3076660000002</v>
      </c>
      <c r="S74" s="41">
        <v>620.87483499999996</v>
      </c>
      <c r="T74" s="46">
        <v>3458.1825009999998</v>
      </c>
      <c r="U74" s="27">
        <f t="shared" si="4"/>
        <v>-7.8718924308230136</v>
      </c>
      <c r="V74" s="33">
        <f t="shared" si="5"/>
        <v>-15.620743926724302</v>
      </c>
    </row>
    <row r="75" spans="1:22" ht="15" x14ac:dyDescent="0.2">
      <c r="A75" s="43" t="s">
        <v>9</v>
      </c>
      <c r="B75" s="40" t="s">
        <v>41</v>
      </c>
      <c r="C75" s="40" t="s">
        <v>39</v>
      </c>
      <c r="D75" s="40" t="s">
        <v>179</v>
      </c>
      <c r="E75" s="40" t="s">
        <v>180</v>
      </c>
      <c r="F75" s="40" t="s">
        <v>73</v>
      </c>
      <c r="G75" s="40" t="s">
        <v>73</v>
      </c>
      <c r="H75" s="44" t="s">
        <v>118</v>
      </c>
      <c r="I75" s="45">
        <v>3241.3661999999999</v>
      </c>
      <c r="J75" s="41">
        <v>0</v>
      </c>
      <c r="K75" s="42">
        <v>3241.3661999999999</v>
      </c>
      <c r="L75" s="41">
        <v>14539.35</v>
      </c>
      <c r="M75" s="41">
        <v>0</v>
      </c>
      <c r="N75" s="46">
        <v>14539.35</v>
      </c>
      <c r="O75" s="45">
        <v>0</v>
      </c>
      <c r="P75" s="41">
        <v>0</v>
      </c>
      <c r="Q75" s="42">
        <v>0</v>
      </c>
      <c r="R75" s="41">
        <v>4620.0046300000004</v>
      </c>
      <c r="S75" s="41">
        <v>0</v>
      </c>
      <c r="T75" s="46">
        <v>4620.0046300000004</v>
      </c>
      <c r="U75" s="38" t="s">
        <v>29</v>
      </c>
      <c r="V75" s="39" t="s">
        <v>29</v>
      </c>
    </row>
    <row r="76" spans="1:22" ht="15" x14ac:dyDescent="0.2">
      <c r="A76" s="43" t="s">
        <v>9</v>
      </c>
      <c r="B76" s="40" t="s">
        <v>41</v>
      </c>
      <c r="C76" s="40" t="s">
        <v>39</v>
      </c>
      <c r="D76" s="40" t="s">
        <v>179</v>
      </c>
      <c r="E76" s="40" t="s">
        <v>181</v>
      </c>
      <c r="F76" s="40" t="s">
        <v>73</v>
      </c>
      <c r="G76" s="40" t="s">
        <v>73</v>
      </c>
      <c r="H76" s="44" t="s">
        <v>182</v>
      </c>
      <c r="I76" s="45">
        <v>0</v>
      </c>
      <c r="J76" s="41">
        <v>0</v>
      </c>
      <c r="K76" s="42">
        <v>0</v>
      </c>
      <c r="L76" s="41">
        <v>0</v>
      </c>
      <c r="M76" s="41">
        <v>416.27929999999998</v>
      </c>
      <c r="N76" s="46">
        <v>416.27929999999998</v>
      </c>
      <c r="O76" s="45">
        <v>0</v>
      </c>
      <c r="P76" s="41">
        <v>478.22539999999998</v>
      </c>
      <c r="Q76" s="42">
        <v>478.22539999999998</v>
      </c>
      <c r="R76" s="41">
        <v>1063.73047</v>
      </c>
      <c r="S76" s="41">
        <v>1918.7041999999999</v>
      </c>
      <c r="T76" s="46">
        <v>2982.4346700000001</v>
      </c>
      <c r="U76" s="38" t="s">
        <v>29</v>
      </c>
      <c r="V76" s="33">
        <f t="shared" si="5"/>
        <v>-86.042299461332377</v>
      </c>
    </row>
    <row r="77" spans="1:22" ht="15" x14ac:dyDescent="0.2">
      <c r="A77" s="43" t="s">
        <v>9</v>
      </c>
      <c r="B77" s="40" t="s">
        <v>41</v>
      </c>
      <c r="C77" s="40" t="s">
        <v>39</v>
      </c>
      <c r="D77" s="40" t="s">
        <v>38</v>
      </c>
      <c r="E77" s="40" t="s">
        <v>186</v>
      </c>
      <c r="F77" s="40" t="s">
        <v>21</v>
      </c>
      <c r="G77" s="40" t="s">
        <v>184</v>
      </c>
      <c r="H77" s="44" t="s">
        <v>185</v>
      </c>
      <c r="I77" s="45">
        <v>10942.698624000001</v>
      </c>
      <c r="J77" s="41">
        <v>0</v>
      </c>
      <c r="K77" s="42">
        <v>10942.698624000001</v>
      </c>
      <c r="L77" s="41">
        <v>102868.02928</v>
      </c>
      <c r="M77" s="41">
        <v>0</v>
      </c>
      <c r="N77" s="46">
        <v>102868.02928</v>
      </c>
      <c r="O77" s="45">
        <v>13714.279479000001</v>
      </c>
      <c r="P77" s="41">
        <v>0</v>
      </c>
      <c r="Q77" s="42">
        <v>13714.279479000001</v>
      </c>
      <c r="R77" s="41">
        <v>105000.975792</v>
      </c>
      <c r="S77" s="41">
        <v>0</v>
      </c>
      <c r="T77" s="46">
        <v>105000.975792</v>
      </c>
      <c r="U77" s="27">
        <f t="shared" si="4"/>
        <v>-20.209452922729078</v>
      </c>
      <c r="V77" s="33">
        <f t="shared" si="5"/>
        <v>-2.0313587525369492</v>
      </c>
    </row>
    <row r="78" spans="1:22" ht="15" x14ac:dyDescent="0.2">
      <c r="A78" s="43" t="s">
        <v>9</v>
      </c>
      <c r="B78" s="40" t="s">
        <v>41</v>
      </c>
      <c r="C78" s="40" t="s">
        <v>39</v>
      </c>
      <c r="D78" s="40" t="s">
        <v>38</v>
      </c>
      <c r="E78" s="40" t="s">
        <v>240</v>
      </c>
      <c r="F78" s="40" t="s">
        <v>188</v>
      </c>
      <c r="G78" s="40" t="s">
        <v>189</v>
      </c>
      <c r="H78" s="44" t="s">
        <v>190</v>
      </c>
      <c r="I78" s="45">
        <v>4836.4811120000004</v>
      </c>
      <c r="J78" s="41">
        <v>0</v>
      </c>
      <c r="K78" s="42">
        <v>4836.4811120000004</v>
      </c>
      <c r="L78" s="41">
        <v>26792.691009999999</v>
      </c>
      <c r="M78" s="41">
        <v>0</v>
      </c>
      <c r="N78" s="46">
        <v>26792.691009999999</v>
      </c>
      <c r="O78" s="45">
        <v>6021.3678460000001</v>
      </c>
      <c r="P78" s="41">
        <v>0</v>
      </c>
      <c r="Q78" s="42">
        <v>6021.3678460000001</v>
      </c>
      <c r="R78" s="41">
        <v>51186.476280000003</v>
      </c>
      <c r="S78" s="41">
        <v>0</v>
      </c>
      <c r="T78" s="46">
        <v>51186.476280000003</v>
      </c>
      <c r="U78" s="27">
        <f t="shared" si="4"/>
        <v>-19.678032704597527</v>
      </c>
      <c r="V78" s="33">
        <f t="shared" si="5"/>
        <v>-47.656699665281202</v>
      </c>
    </row>
    <row r="79" spans="1:22" ht="15" x14ac:dyDescent="0.2">
      <c r="A79" s="43" t="s">
        <v>9</v>
      </c>
      <c r="B79" s="40" t="s">
        <v>41</v>
      </c>
      <c r="C79" s="40" t="s">
        <v>39</v>
      </c>
      <c r="D79" s="40" t="s">
        <v>38</v>
      </c>
      <c r="E79" s="40" t="s">
        <v>191</v>
      </c>
      <c r="F79" s="40" t="s">
        <v>188</v>
      </c>
      <c r="G79" s="40" t="s">
        <v>189</v>
      </c>
      <c r="H79" s="44" t="s">
        <v>190</v>
      </c>
      <c r="I79" s="45">
        <v>5147.9257280000002</v>
      </c>
      <c r="J79" s="41">
        <v>0</v>
      </c>
      <c r="K79" s="42">
        <v>5147.9257280000002</v>
      </c>
      <c r="L79" s="41">
        <v>25860.301196</v>
      </c>
      <c r="M79" s="41">
        <v>0</v>
      </c>
      <c r="N79" s="46">
        <v>25860.301196</v>
      </c>
      <c r="O79" s="45">
        <v>1399.118422</v>
      </c>
      <c r="P79" s="41">
        <v>0</v>
      </c>
      <c r="Q79" s="42">
        <v>1399.118422</v>
      </c>
      <c r="R79" s="41">
        <v>13161.437958</v>
      </c>
      <c r="S79" s="41">
        <v>0</v>
      </c>
      <c r="T79" s="46">
        <v>13161.437958</v>
      </c>
      <c r="U79" s="38" t="s">
        <v>29</v>
      </c>
      <c r="V79" s="33">
        <f t="shared" si="5"/>
        <v>96.485378562159084</v>
      </c>
    </row>
    <row r="80" spans="1:22" ht="15" x14ac:dyDescent="0.2">
      <c r="A80" s="43" t="s">
        <v>9</v>
      </c>
      <c r="B80" s="40" t="s">
        <v>41</v>
      </c>
      <c r="C80" s="40" t="s">
        <v>39</v>
      </c>
      <c r="D80" s="40" t="s">
        <v>38</v>
      </c>
      <c r="E80" s="40" t="s">
        <v>187</v>
      </c>
      <c r="F80" s="40" t="s">
        <v>188</v>
      </c>
      <c r="G80" s="40" t="s">
        <v>189</v>
      </c>
      <c r="H80" s="44" t="s">
        <v>190</v>
      </c>
      <c r="I80" s="45">
        <v>342.25180799999998</v>
      </c>
      <c r="J80" s="41">
        <v>0</v>
      </c>
      <c r="K80" s="42">
        <v>342.25180799999998</v>
      </c>
      <c r="L80" s="41">
        <v>16442.067056</v>
      </c>
      <c r="M80" s="41">
        <v>0</v>
      </c>
      <c r="N80" s="46">
        <v>16442.067056</v>
      </c>
      <c r="O80" s="45">
        <v>2661.848982</v>
      </c>
      <c r="P80" s="41">
        <v>0</v>
      </c>
      <c r="Q80" s="42">
        <v>2661.848982</v>
      </c>
      <c r="R80" s="41">
        <v>18030.093938000002</v>
      </c>
      <c r="S80" s="41">
        <v>0</v>
      </c>
      <c r="T80" s="46">
        <v>18030.093938000002</v>
      </c>
      <c r="U80" s="27">
        <f t="shared" si="4"/>
        <v>-87.142328121753678</v>
      </c>
      <c r="V80" s="33">
        <f t="shared" si="5"/>
        <v>-8.8076461911997921</v>
      </c>
    </row>
    <row r="81" spans="1:22" ht="15" x14ac:dyDescent="0.2">
      <c r="A81" s="43" t="s">
        <v>9</v>
      </c>
      <c r="B81" s="40" t="s">
        <v>61</v>
      </c>
      <c r="C81" s="40" t="s">
        <v>39</v>
      </c>
      <c r="D81" s="40" t="s">
        <v>38</v>
      </c>
      <c r="E81" s="40" t="s">
        <v>191</v>
      </c>
      <c r="F81" s="40" t="s">
        <v>188</v>
      </c>
      <c r="G81" s="40" t="s">
        <v>189</v>
      </c>
      <c r="H81" s="44" t="s">
        <v>190</v>
      </c>
      <c r="I81" s="45">
        <v>691.48792600000002</v>
      </c>
      <c r="J81" s="41">
        <v>0</v>
      </c>
      <c r="K81" s="42">
        <v>691.48792600000002</v>
      </c>
      <c r="L81" s="41">
        <v>8655.6998629999998</v>
      </c>
      <c r="M81" s="41">
        <v>0</v>
      </c>
      <c r="N81" s="46">
        <v>8655.6998629999998</v>
      </c>
      <c r="O81" s="45">
        <v>935.54812900000002</v>
      </c>
      <c r="P81" s="41">
        <v>0</v>
      </c>
      <c r="Q81" s="42">
        <v>935.54812900000002</v>
      </c>
      <c r="R81" s="41">
        <v>11100.497799000001</v>
      </c>
      <c r="S81" s="41">
        <v>0</v>
      </c>
      <c r="T81" s="46">
        <v>11100.497799000001</v>
      </c>
      <c r="U81" s="27">
        <f t="shared" si="4"/>
        <v>-26.087402180032583</v>
      </c>
      <c r="V81" s="33">
        <f t="shared" si="5"/>
        <v>-22.024218915842162</v>
      </c>
    </row>
    <row r="82" spans="1:22" ht="15" x14ac:dyDescent="0.2">
      <c r="A82" s="43" t="s">
        <v>9</v>
      </c>
      <c r="B82" s="40" t="s">
        <v>41</v>
      </c>
      <c r="C82" s="40" t="s">
        <v>39</v>
      </c>
      <c r="D82" s="40" t="s">
        <v>38</v>
      </c>
      <c r="E82" s="40" t="s">
        <v>183</v>
      </c>
      <c r="F82" s="40" t="s">
        <v>21</v>
      </c>
      <c r="G82" s="40" t="s">
        <v>184</v>
      </c>
      <c r="H82" s="44" t="s">
        <v>185</v>
      </c>
      <c r="I82" s="45">
        <v>3386.7050880000002</v>
      </c>
      <c r="J82" s="41">
        <v>0</v>
      </c>
      <c r="K82" s="42">
        <v>3386.7050880000002</v>
      </c>
      <c r="L82" s="41">
        <v>7493.8061829999997</v>
      </c>
      <c r="M82" s="41">
        <v>0</v>
      </c>
      <c r="N82" s="46">
        <v>7493.8061829999997</v>
      </c>
      <c r="O82" s="45">
        <v>0</v>
      </c>
      <c r="P82" s="41">
        <v>0</v>
      </c>
      <c r="Q82" s="42">
        <v>0</v>
      </c>
      <c r="R82" s="41">
        <v>0</v>
      </c>
      <c r="S82" s="41">
        <v>0</v>
      </c>
      <c r="T82" s="46">
        <v>0</v>
      </c>
      <c r="U82" s="38" t="s">
        <v>29</v>
      </c>
      <c r="V82" s="39" t="s">
        <v>29</v>
      </c>
    </row>
    <row r="83" spans="1:22" ht="15" x14ac:dyDescent="0.2">
      <c r="A83" s="43" t="s">
        <v>9</v>
      </c>
      <c r="B83" s="40" t="s">
        <v>61</v>
      </c>
      <c r="C83" s="40" t="s">
        <v>39</v>
      </c>
      <c r="D83" s="40" t="s">
        <v>38</v>
      </c>
      <c r="E83" s="40" t="s">
        <v>240</v>
      </c>
      <c r="F83" s="40" t="s">
        <v>188</v>
      </c>
      <c r="G83" s="40" t="s">
        <v>189</v>
      </c>
      <c r="H83" s="44" t="s">
        <v>190</v>
      </c>
      <c r="I83" s="45">
        <v>1075.1567749999999</v>
      </c>
      <c r="J83" s="41">
        <v>0</v>
      </c>
      <c r="K83" s="42">
        <v>1075.1567749999999</v>
      </c>
      <c r="L83" s="41">
        <v>6107.0351730000002</v>
      </c>
      <c r="M83" s="41">
        <v>0</v>
      </c>
      <c r="N83" s="46">
        <v>6107.0351730000002</v>
      </c>
      <c r="O83" s="45">
        <v>1418.887162</v>
      </c>
      <c r="P83" s="41">
        <v>0</v>
      </c>
      <c r="Q83" s="42">
        <v>1418.887162</v>
      </c>
      <c r="R83" s="41">
        <v>6139.8477199999998</v>
      </c>
      <c r="S83" s="41">
        <v>0</v>
      </c>
      <c r="T83" s="46">
        <v>6139.8477199999998</v>
      </c>
      <c r="U83" s="27">
        <f t="shared" si="4"/>
        <v>-24.225350415849356</v>
      </c>
      <c r="V83" s="33">
        <f t="shared" si="5"/>
        <v>-0.53441955723292356</v>
      </c>
    </row>
    <row r="84" spans="1:22" ht="15" x14ac:dyDescent="0.2">
      <c r="A84" s="43" t="s">
        <v>9</v>
      </c>
      <c r="B84" s="40" t="s">
        <v>61</v>
      </c>
      <c r="C84" s="40" t="s">
        <v>39</v>
      </c>
      <c r="D84" s="40" t="s">
        <v>38</v>
      </c>
      <c r="E84" s="40" t="s">
        <v>187</v>
      </c>
      <c r="F84" s="40" t="s">
        <v>188</v>
      </c>
      <c r="G84" s="40" t="s">
        <v>189</v>
      </c>
      <c r="H84" s="44" t="s">
        <v>190</v>
      </c>
      <c r="I84" s="45">
        <v>347.12895900000001</v>
      </c>
      <c r="J84" s="41">
        <v>0</v>
      </c>
      <c r="K84" s="42">
        <v>347.12895900000001</v>
      </c>
      <c r="L84" s="41">
        <v>2452.054314</v>
      </c>
      <c r="M84" s="41">
        <v>0</v>
      </c>
      <c r="N84" s="46">
        <v>2452.054314</v>
      </c>
      <c r="O84" s="45">
        <v>179.149642</v>
      </c>
      <c r="P84" s="41">
        <v>0</v>
      </c>
      <c r="Q84" s="42">
        <v>179.149642</v>
      </c>
      <c r="R84" s="41">
        <v>2585.6648289999998</v>
      </c>
      <c r="S84" s="41">
        <v>0</v>
      </c>
      <c r="T84" s="46">
        <v>2585.6648289999998</v>
      </c>
      <c r="U84" s="27">
        <f t="shared" si="4"/>
        <v>93.764807523310594</v>
      </c>
      <c r="V84" s="33">
        <f t="shared" si="5"/>
        <v>-5.1673563217268796</v>
      </c>
    </row>
    <row r="85" spans="1:22" ht="15" x14ac:dyDescent="0.2">
      <c r="A85" s="43" t="s">
        <v>9</v>
      </c>
      <c r="B85" s="40" t="s">
        <v>61</v>
      </c>
      <c r="C85" s="40" t="s">
        <v>39</v>
      </c>
      <c r="D85" s="40" t="s">
        <v>38</v>
      </c>
      <c r="E85" s="40" t="s">
        <v>183</v>
      </c>
      <c r="F85" s="40" t="s">
        <v>21</v>
      </c>
      <c r="G85" s="40" t="s">
        <v>184</v>
      </c>
      <c r="H85" s="44" t="s">
        <v>185</v>
      </c>
      <c r="I85" s="45">
        <v>250.559248</v>
      </c>
      <c r="J85" s="41">
        <v>0</v>
      </c>
      <c r="K85" s="42">
        <v>250.559248</v>
      </c>
      <c r="L85" s="41">
        <v>1968.6553309999999</v>
      </c>
      <c r="M85" s="41">
        <v>0</v>
      </c>
      <c r="N85" s="46">
        <v>1968.6553309999999</v>
      </c>
      <c r="O85" s="45">
        <v>252.46949499999999</v>
      </c>
      <c r="P85" s="41">
        <v>0</v>
      </c>
      <c r="Q85" s="42">
        <v>252.46949499999999</v>
      </c>
      <c r="R85" s="41">
        <v>1941.1861180000001</v>
      </c>
      <c r="S85" s="41">
        <v>0</v>
      </c>
      <c r="T85" s="46">
        <v>1941.1861180000001</v>
      </c>
      <c r="U85" s="27">
        <f t="shared" si="4"/>
        <v>-0.75662487462099248</v>
      </c>
      <c r="V85" s="33">
        <f t="shared" si="5"/>
        <v>1.4150736369525019</v>
      </c>
    </row>
    <row r="86" spans="1:22" ht="15" x14ac:dyDescent="0.2">
      <c r="A86" s="43" t="s">
        <v>9</v>
      </c>
      <c r="B86" s="40" t="s">
        <v>41</v>
      </c>
      <c r="C86" s="40" t="s">
        <v>39</v>
      </c>
      <c r="D86" s="40" t="s">
        <v>258</v>
      </c>
      <c r="E86" s="40" t="s">
        <v>136</v>
      </c>
      <c r="F86" s="40" t="s">
        <v>62</v>
      </c>
      <c r="G86" s="40" t="s">
        <v>63</v>
      </c>
      <c r="H86" s="44" t="s">
        <v>63</v>
      </c>
      <c r="I86" s="45">
        <v>104.125539</v>
      </c>
      <c r="J86" s="41">
        <v>147.30599000000001</v>
      </c>
      <c r="K86" s="42">
        <v>251.43152900000001</v>
      </c>
      <c r="L86" s="41">
        <v>817.60913900000003</v>
      </c>
      <c r="M86" s="41">
        <v>1243.5147609999999</v>
      </c>
      <c r="N86" s="46">
        <v>2061.1239</v>
      </c>
      <c r="O86" s="45">
        <v>104.793549</v>
      </c>
      <c r="P86" s="41">
        <v>145.576536</v>
      </c>
      <c r="Q86" s="42">
        <v>250.37008499999999</v>
      </c>
      <c r="R86" s="41">
        <v>890.78694599999994</v>
      </c>
      <c r="S86" s="41">
        <v>961.06691899999998</v>
      </c>
      <c r="T86" s="46">
        <v>1851.853865</v>
      </c>
      <c r="U86" s="27">
        <f t="shared" si="4"/>
        <v>0.42395000984243314</v>
      </c>
      <c r="V86" s="33">
        <f t="shared" si="5"/>
        <v>11.300569605150779</v>
      </c>
    </row>
    <row r="87" spans="1:22" ht="15" x14ac:dyDescent="0.2">
      <c r="A87" s="43" t="s">
        <v>9</v>
      </c>
      <c r="B87" s="40" t="s">
        <v>41</v>
      </c>
      <c r="C87" s="40" t="s">
        <v>39</v>
      </c>
      <c r="D87" s="40" t="s">
        <v>258</v>
      </c>
      <c r="E87" s="40" t="s">
        <v>192</v>
      </c>
      <c r="F87" s="40" t="s">
        <v>62</v>
      </c>
      <c r="G87" s="40" t="s">
        <v>63</v>
      </c>
      <c r="H87" s="44" t="s">
        <v>193</v>
      </c>
      <c r="I87" s="45">
        <v>11.404925</v>
      </c>
      <c r="J87" s="41">
        <v>54.331066999999997</v>
      </c>
      <c r="K87" s="42">
        <v>65.735991999999996</v>
      </c>
      <c r="L87" s="41">
        <v>164.29590099999999</v>
      </c>
      <c r="M87" s="41">
        <v>492.18455299999999</v>
      </c>
      <c r="N87" s="46">
        <v>656.48045500000001</v>
      </c>
      <c r="O87" s="45">
        <v>2.6440579999999998</v>
      </c>
      <c r="P87" s="41">
        <v>63.815708000000001</v>
      </c>
      <c r="Q87" s="42">
        <v>66.459766000000002</v>
      </c>
      <c r="R87" s="41">
        <v>31.839079999999999</v>
      </c>
      <c r="S87" s="41">
        <v>482.43114700000001</v>
      </c>
      <c r="T87" s="46">
        <v>514.27022699999998</v>
      </c>
      <c r="U87" s="27">
        <f t="shared" ref="U87:U96" si="6">+((K87/Q87)-1)*100</f>
        <v>-1.089040849165801</v>
      </c>
      <c r="V87" s="33">
        <f t="shared" ref="V87:V96" si="7">+((N87/T87)-1)*100</f>
        <v>27.65282151945383</v>
      </c>
    </row>
    <row r="88" spans="1:22" ht="15" x14ac:dyDescent="0.2">
      <c r="A88" s="43" t="s">
        <v>9</v>
      </c>
      <c r="B88" s="40" t="s">
        <v>41</v>
      </c>
      <c r="C88" s="40" t="s">
        <v>39</v>
      </c>
      <c r="D88" s="40" t="s">
        <v>258</v>
      </c>
      <c r="E88" s="40" t="s">
        <v>196</v>
      </c>
      <c r="F88" s="40" t="s">
        <v>62</v>
      </c>
      <c r="G88" s="40" t="s">
        <v>63</v>
      </c>
      <c r="H88" s="44" t="s">
        <v>70</v>
      </c>
      <c r="I88" s="45">
        <v>18.381504</v>
      </c>
      <c r="J88" s="41">
        <v>23.632211999999999</v>
      </c>
      <c r="K88" s="42">
        <v>42.013716000000002</v>
      </c>
      <c r="L88" s="41">
        <v>159.68884299999999</v>
      </c>
      <c r="M88" s="41">
        <v>189.49224000000001</v>
      </c>
      <c r="N88" s="46">
        <v>349.181083</v>
      </c>
      <c r="O88" s="45">
        <v>17.7957</v>
      </c>
      <c r="P88" s="41">
        <v>19.131057999999999</v>
      </c>
      <c r="Q88" s="42">
        <v>36.926758</v>
      </c>
      <c r="R88" s="41">
        <v>256.50469700000002</v>
      </c>
      <c r="S88" s="41">
        <v>106.56973600000001</v>
      </c>
      <c r="T88" s="46">
        <v>363.074433</v>
      </c>
      <c r="U88" s="27">
        <f t="shared" si="6"/>
        <v>13.775804526354584</v>
      </c>
      <c r="V88" s="33">
        <f t="shared" si="7"/>
        <v>-3.8265845064336945</v>
      </c>
    </row>
    <row r="89" spans="1:22" ht="15" x14ac:dyDescent="0.2">
      <c r="A89" s="43" t="s">
        <v>9</v>
      </c>
      <c r="B89" s="40" t="s">
        <v>41</v>
      </c>
      <c r="C89" s="40" t="s">
        <v>39</v>
      </c>
      <c r="D89" s="40" t="s">
        <v>258</v>
      </c>
      <c r="E89" s="40" t="s">
        <v>194</v>
      </c>
      <c r="F89" s="40" t="s">
        <v>62</v>
      </c>
      <c r="G89" s="40" t="s">
        <v>63</v>
      </c>
      <c r="H89" s="44" t="s">
        <v>63</v>
      </c>
      <c r="I89" s="45">
        <v>3.6998000000000003E-2</v>
      </c>
      <c r="J89" s="41">
        <v>17.097439000000001</v>
      </c>
      <c r="K89" s="42">
        <v>17.134436999999998</v>
      </c>
      <c r="L89" s="41">
        <v>0.51200100000000004</v>
      </c>
      <c r="M89" s="41">
        <v>178.43887000000001</v>
      </c>
      <c r="N89" s="46">
        <v>178.95087100000001</v>
      </c>
      <c r="O89" s="45">
        <v>0</v>
      </c>
      <c r="P89" s="41">
        <v>20.411774999999999</v>
      </c>
      <c r="Q89" s="42">
        <v>20.411774999999999</v>
      </c>
      <c r="R89" s="41">
        <v>0</v>
      </c>
      <c r="S89" s="41">
        <v>110.229016</v>
      </c>
      <c r="T89" s="46">
        <v>110.229016</v>
      </c>
      <c r="U89" s="27">
        <f t="shared" si="6"/>
        <v>-16.056114669106435</v>
      </c>
      <c r="V89" s="33">
        <f t="shared" si="7"/>
        <v>62.344614416225937</v>
      </c>
    </row>
    <row r="90" spans="1:22" ht="15" x14ac:dyDescent="0.2">
      <c r="A90" s="43" t="s">
        <v>9</v>
      </c>
      <c r="B90" s="40" t="s">
        <v>41</v>
      </c>
      <c r="C90" s="40" t="s">
        <v>39</v>
      </c>
      <c r="D90" s="40" t="s">
        <v>258</v>
      </c>
      <c r="E90" s="40" t="s">
        <v>195</v>
      </c>
      <c r="F90" s="40" t="s">
        <v>62</v>
      </c>
      <c r="G90" s="40" t="s">
        <v>63</v>
      </c>
      <c r="H90" s="44" t="s">
        <v>193</v>
      </c>
      <c r="I90" s="45">
        <v>0</v>
      </c>
      <c r="J90" s="41">
        <v>1.314818</v>
      </c>
      <c r="K90" s="42">
        <v>1.314818</v>
      </c>
      <c r="L90" s="41">
        <v>0</v>
      </c>
      <c r="M90" s="41">
        <v>12.813974</v>
      </c>
      <c r="N90" s="46">
        <v>12.813974</v>
      </c>
      <c r="O90" s="45">
        <v>0</v>
      </c>
      <c r="P90" s="41">
        <v>1.7353000000000001</v>
      </c>
      <c r="Q90" s="42">
        <v>1.7353000000000001</v>
      </c>
      <c r="R90" s="41">
        <v>0</v>
      </c>
      <c r="S90" s="41">
        <v>8.8032389999999996</v>
      </c>
      <c r="T90" s="46">
        <v>8.8032389999999996</v>
      </c>
      <c r="U90" s="27">
        <f t="shared" si="6"/>
        <v>-24.231083962427245</v>
      </c>
      <c r="V90" s="33">
        <f t="shared" si="7"/>
        <v>45.559764991044773</v>
      </c>
    </row>
    <row r="91" spans="1:22" ht="15" x14ac:dyDescent="0.2">
      <c r="A91" s="43" t="s">
        <v>9</v>
      </c>
      <c r="B91" s="40" t="s">
        <v>41</v>
      </c>
      <c r="C91" s="40" t="s">
        <v>39</v>
      </c>
      <c r="D91" s="40" t="s">
        <v>258</v>
      </c>
      <c r="E91" s="40" t="s">
        <v>266</v>
      </c>
      <c r="F91" s="40" t="s">
        <v>62</v>
      </c>
      <c r="G91" s="40" t="s">
        <v>63</v>
      </c>
      <c r="H91" s="44" t="s">
        <v>193</v>
      </c>
      <c r="I91" s="45">
        <v>0</v>
      </c>
      <c r="J91" s="41">
        <v>0</v>
      </c>
      <c r="K91" s="42">
        <v>0</v>
      </c>
      <c r="L91" s="41">
        <v>0</v>
      </c>
      <c r="M91" s="41">
        <v>0.234934</v>
      </c>
      <c r="N91" s="46">
        <v>0.234934</v>
      </c>
      <c r="O91" s="45">
        <v>0</v>
      </c>
      <c r="P91" s="41">
        <v>0</v>
      </c>
      <c r="Q91" s="42">
        <v>0</v>
      </c>
      <c r="R91" s="41">
        <v>0</v>
      </c>
      <c r="S91" s="41">
        <v>0</v>
      </c>
      <c r="T91" s="46">
        <v>0</v>
      </c>
      <c r="U91" s="38" t="s">
        <v>29</v>
      </c>
      <c r="V91" s="39" t="s">
        <v>29</v>
      </c>
    </row>
    <row r="92" spans="1:22" ht="15" x14ac:dyDescent="0.2">
      <c r="A92" s="43" t="s">
        <v>9</v>
      </c>
      <c r="B92" s="40" t="s">
        <v>41</v>
      </c>
      <c r="C92" s="40" t="s">
        <v>39</v>
      </c>
      <c r="D92" s="40" t="s">
        <v>258</v>
      </c>
      <c r="E92" s="40" t="s">
        <v>253</v>
      </c>
      <c r="F92" s="40" t="s">
        <v>62</v>
      </c>
      <c r="G92" s="40" t="s">
        <v>63</v>
      </c>
      <c r="H92" s="44" t="s">
        <v>193</v>
      </c>
      <c r="I92" s="45">
        <v>0</v>
      </c>
      <c r="J92" s="41">
        <v>0</v>
      </c>
      <c r="K92" s="42">
        <v>0</v>
      </c>
      <c r="L92" s="41">
        <v>0</v>
      </c>
      <c r="M92" s="41">
        <v>7.5600000000000005E-4</v>
      </c>
      <c r="N92" s="46">
        <v>7.5600000000000005E-4</v>
      </c>
      <c r="O92" s="45">
        <v>0</v>
      </c>
      <c r="P92" s="41">
        <v>0</v>
      </c>
      <c r="Q92" s="42">
        <v>0</v>
      </c>
      <c r="R92" s="41">
        <v>0</v>
      </c>
      <c r="S92" s="41">
        <v>0.22301299999999999</v>
      </c>
      <c r="T92" s="46">
        <v>0.22301299999999999</v>
      </c>
      <c r="U92" s="38" t="s">
        <v>29</v>
      </c>
      <c r="V92" s="33">
        <f t="shared" si="7"/>
        <v>-99.661006309049256</v>
      </c>
    </row>
    <row r="93" spans="1:22" ht="15" x14ac:dyDescent="0.2">
      <c r="A93" s="43" t="s">
        <v>9</v>
      </c>
      <c r="B93" s="40" t="s">
        <v>41</v>
      </c>
      <c r="C93" s="40" t="s">
        <v>39</v>
      </c>
      <c r="D93" s="40" t="s">
        <v>197</v>
      </c>
      <c r="E93" s="40" t="s">
        <v>227</v>
      </c>
      <c r="F93" s="40" t="s">
        <v>199</v>
      </c>
      <c r="G93" s="40" t="s">
        <v>200</v>
      </c>
      <c r="H93" s="44" t="s">
        <v>200</v>
      </c>
      <c r="I93" s="45">
        <v>15249.14712</v>
      </c>
      <c r="J93" s="41">
        <v>0</v>
      </c>
      <c r="K93" s="42">
        <v>15249.14712</v>
      </c>
      <c r="L93" s="41">
        <v>96642.047430000006</v>
      </c>
      <c r="M93" s="41">
        <v>0</v>
      </c>
      <c r="N93" s="46">
        <v>96642.047430000006</v>
      </c>
      <c r="O93" s="45">
        <v>0</v>
      </c>
      <c r="P93" s="41">
        <v>0</v>
      </c>
      <c r="Q93" s="42">
        <v>0</v>
      </c>
      <c r="R93" s="41">
        <v>0</v>
      </c>
      <c r="S93" s="41">
        <v>0</v>
      </c>
      <c r="T93" s="46">
        <v>0</v>
      </c>
      <c r="U93" s="38" t="s">
        <v>29</v>
      </c>
      <c r="V93" s="39" t="s">
        <v>29</v>
      </c>
    </row>
    <row r="94" spans="1:22" ht="15" x14ac:dyDescent="0.2">
      <c r="A94" s="43" t="s">
        <v>9</v>
      </c>
      <c r="B94" s="40" t="s">
        <v>61</v>
      </c>
      <c r="C94" s="40" t="s">
        <v>39</v>
      </c>
      <c r="D94" s="40" t="s">
        <v>197</v>
      </c>
      <c r="E94" s="40" t="s">
        <v>201</v>
      </c>
      <c r="F94" s="40" t="s">
        <v>199</v>
      </c>
      <c r="G94" s="40" t="s">
        <v>200</v>
      </c>
      <c r="H94" s="44" t="s">
        <v>200</v>
      </c>
      <c r="I94" s="45">
        <v>1556</v>
      </c>
      <c r="J94" s="41">
        <v>0</v>
      </c>
      <c r="K94" s="42">
        <v>1556</v>
      </c>
      <c r="L94" s="41">
        <v>10816.94</v>
      </c>
      <c r="M94" s="41">
        <v>0</v>
      </c>
      <c r="N94" s="46">
        <v>10816.94</v>
      </c>
      <c r="O94" s="45">
        <v>975.47</v>
      </c>
      <c r="P94" s="41">
        <v>0</v>
      </c>
      <c r="Q94" s="42">
        <v>975.47</v>
      </c>
      <c r="R94" s="41">
        <v>4838.5600000000004</v>
      </c>
      <c r="S94" s="41">
        <v>0</v>
      </c>
      <c r="T94" s="46">
        <v>4838.5600000000004</v>
      </c>
      <c r="U94" s="27">
        <f t="shared" si="6"/>
        <v>59.512850215793399</v>
      </c>
      <c r="V94" s="39" t="s">
        <v>29</v>
      </c>
    </row>
    <row r="95" spans="1:22" ht="15" x14ac:dyDescent="0.2">
      <c r="A95" s="43" t="s">
        <v>9</v>
      </c>
      <c r="B95" s="40" t="s">
        <v>209</v>
      </c>
      <c r="C95" s="40" t="s">
        <v>39</v>
      </c>
      <c r="D95" s="40" t="s">
        <v>197</v>
      </c>
      <c r="E95" s="40" t="s">
        <v>198</v>
      </c>
      <c r="F95" s="40" t="s">
        <v>199</v>
      </c>
      <c r="G95" s="40" t="s">
        <v>200</v>
      </c>
      <c r="H95" s="44" t="s">
        <v>200</v>
      </c>
      <c r="I95" s="45">
        <v>0</v>
      </c>
      <c r="J95" s="41">
        <v>0</v>
      </c>
      <c r="K95" s="42">
        <v>0</v>
      </c>
      <c r="L95" s="41">
        <v>0</v>
      </c>
      <c r="M95" s="41">
        <v>0.75424199999999997</v>
      </c>
      <c r="N95" s="46">
        <v>0.75424199999999997</v>
      </c>
      <c r="O95" s="45">
        <v>0</v>
      </c>
      <c r="P95" s="41">
        <v>2.1137130000000002</v>
      </c>
      <c r="Q95" s="42">
        <v>2.1137130000000002</v>
      </c>
      <c r="R95" s="41">
        <v>0</v>
      </c>
      <c r="S95" s="41">
        <v>21.016461</v>
      </c>
      <c r="T95" s="46">
        <v>21.016461</v>
      </c>
      <c r="U95" s="38" t="s">
        <v>29</v>
      </c>
      <c r="V95" s="33">
        <f t="shared" si="7"/>
        <v>-96.411184547198502</v>
      </c>
    </row>
    <row r="96" spans="1:22" ht="15" x14ac:dyDescent="0.2">
      <c r="A96" s="43" t="s">
        <v>9</v>
      </c>
      <c r="B96" s="40" t="s">
        <v>41</v>
      </c>
      <c r="C96" s="40" t="s">
        <v>39</v>
      </c>
      <c r="D96" s="40" t="s">
        <v>197</v>
      </c>
      <c r="E96" s="40" t="s">
        <v>198</v>
      </c>
      <c r="F96" s="40" t="s">
        <v>199</v>
      </c>
      <c r="G96" s="40" t="s">
        <v>200</v>
      </c>
      <c r="H96" s="44" t="s">
        <v>200</v>
      </c>
      <c r="I96" s="45">
        <v>0</v>
      </c>
      <c r="J96" s="41">
        <v>0</v>
      </c>
      <c r="K96" s="42">
        <v>0</v>
      </c>
      <c r="L96" s="41">
        <v>0</v>
      </c>
      <c r="M96" s="41">
        <v>0</v>
      </c>
      <c r="N96" s="46">
        <v>0</v>
      </c>
      <c r="O96" s="45">
        <v>3057.2536500000001</v>
      </c>
      <c r="P96" s="41">
        <v>0</v>
      </c>
      <c r="Q96" s="42">
        <v>3057.2536500000001</v>
      </c>
      <c r="R96" s="41">
        <v>22115.682720000001</v>
      </c>
      <c r="S96" s="41">
        <v>0</v>
      </c>
      <c r="T96" s="46">
        <v>22115.682720000001</v>
      </c>
      <c r="U96" s="38" t="s">
        <v>29</v>
      </c>
      <c r="V96" s="39" t="s">
        <v>29</v>
      </c>
    </row>
    <row r="97" spans="1:22" ht="15" x14ac:dyDescent="0.2">
      <c r="A97" s="43"/>
      <c r="B97" s="40"/>
      <c r="C97" s="40"/>
      <c r="D97" s="40"/>
      <c r="E97" s="40"/>
      <c r="F97" s="40"/>
      <c r="G97" s="40"/>
      <c r="H97" s="44"/>
      <c r="I97" s="45"/>
      <c r="J97" s="41"/>
      <c r="K97" s="42"/>
      <c r="L97" s="41"/>
      <c r="M97" s="41"/>
      <c r="N97" s="46"/>
      <c r="O97" s="45"/>
      <c r="P97" s="41"/>
      <c r="Q97" s="42"/>
      <c r="R97" s="41"/>
      <c r="S97" s="41"/>
      <c r="T97" s="46"/>
      <c r="U97" s="28"/>
      <c r="V97" s="34"/>
    </row>
    <row r="98" spans="1:22" ht="20.25" x14ac:dyDescent="0.3">
      <c r="A98" s="63" t="s">
        <v>9</v>
      </c>
      <c r="B98" s="64"/>
      <c r="C98" s="64"/>
      <c r="D98" s="64"/>
      <c r="E98" s="64"/>
      <c r="F98" s="64"/>
      <c r="G98" s="64"/>
      <c r="H98" s="65"/>
      <c r="I98" s="22">
        <f t="shared" ref="I98:T98" si="8">SUM(I6:I96)</f>
        <v>128491.44810899999</v>
      </c>
      <c r="J98" s="15">
        <f t="shared" si="8"/>
        <v>3606.7251430000006</v>
      </c>
      <c r="K98" s="15">
        <f t="shared" si="8"/>
        <v>132098.17324999999</v>
      </c>
      <c r="L98" s="15">
        <f t="shared" si="8"/>
        <v>853851.59116399987</v>
      </c>
      <c r="M98" s="15">
        <f t="shared" si="8"/>
        <v>28658.907491999988</v>
      </c>
      <c r="N98" s="23">
        <f t="shared" si="8"/>
        <v>882510.49865599989</v>
      </c>
      <c r="O98" s="22">
        <f t="shared" si="8"/>
        <v>109688.62760399999</v>
      </c>
      <c r="P98" s="15">
        <f t="shared" si="8"/>
        <v>3460.0501090000002</v>
      </c>
      <c r="Q98" s="15">
        <f t="shared" si="8"/>
        <v>113148.67771399999</v>
      </c>
      <c r="R98" s="15">
        <f t="shared" si="8"/>
        <v>805936.6801679997</v>
      </c>
      <c r="S98" s="15">
        <f t="shared" si="8"/>
        <v>26730.741804999994</v>
      </c>
      <c r="T98" s="23">
        <f t="shared" si="8"/>
        <v>832667.42197199969</v>
      </c>
      <c r="U98" s="29">
        <f>+((K98/Q98)-1)*100</f>
        <v>16.747429946903701</v>
      </c>
      <c r="V98" s="35">
        <f>+((N98/T98)-1)*100</f>
        <v>5.9859525386446899</v>
      </c>
    </row>
    <row r="99" spans="1:22" ht="15.75" x14ac:dyDescent="0.2">
      <c r="A99" s="18"/>
      <c r="B99" s="11"/>
      <c r="C99" s="11"/>
      <c r="D99" s="11"/>
      <c r="E99" s="11"/>
      <c r="F99" s="11"/>
      <c r="G99" s="11"/>
      <c r="H99" s="16"/>
      <c r="I99" s="20"/>
      <c r="J99" s="13"/>
      <c r="K99" s="14"/>
      <c r="L99" s="13"/>
      <c r="M99" s="13"/>
      <c r="N99" s="21"/>
      <c r="O99" s="20"/>
      <c r="P99" s="13"/>
      <c r="Q99" s="14"/>
      <c r="R99" s="13"/>
      <c r="S99" s="13"/>
      <c r="T99" s="21"/>
      <c r="U99" s="28"/>
      <c r="V99" s="34"/>
    </row>
    <row r="100" spans="1:22" ht="15" x14ac:dyDescent="0.2">
      <c r="A100" s="43" t="s">
        <v>10</v>
      </c>
      <c r="B100" s="40"/>
      <c r="C100" s="40" t="s">
        <v>39</v>
      </c>
      <c r="D100" s="40" t="s">
        <v>38</v>
      </c>
      <c r="E100" s="40" t="s">
        <v>27</v>
      </c>
      <c r="F100" s="40" t="s">
        <v>21</v>
      </c>
      <c r="G100" s="40" t="s">
        <v>23</v>
      </c>
      <c r="H100" s="44" t="s">
        <v>24</v>
      </c>
      <c r="I100" s="45">
        <v>24932.513852</v>
      </c>
      <c r="J100" s="41">
        <v>0</v>
      </c>
      <c r="K100" s="42">
        <v>24932.513852</v>
      </c>
      <c r="L100" s="41">
        <v>206337.601108</v>
      </c>
      <c r="M100" s="41">
        <v>93356.142850000004</v>
      </c>
      <c r="N100" s="46">
        <v>299693.74395799998</v>
      </c>
      <c r="O100" s="45">
        <v>23847.602502999998</v>
      </c>
      <c r="P100" s="41">
        <v>0</v>
      </c>
      <c r="Q100" s="42">
        <v>23847.602502999998</v>
      </c>
      <c r="R100" s="41">
        <v>209854.95462400001</v>
      </c>
      <c r="S100" s="41">
        <v>0</v>
      </c>
      <c r="T100" s="46">
        <v>209854.95462400001</v>
      </c>
      <c r="U100" s="27">
        <f t="shared" ref="U100" si="9">+((K100/Q100)-1)*100</f>
        <v>4.5493518640438602</v>
      </c>
      <c r="V100" s="33">
        <f>+((N100/T100)-1)*100</f>
        <v>42.809944370846686</v>
      </c>
    </row>
    <row r="101" spans="1:22" ht="15.75" x14ac:dyDescent="0.2">
      <c r="A101" s="18"/>
      <c r="B101" s="11"/>
      <c r="C101" s="11"/>
      <c r="D101" s="11"/>
      <c r="E101" s="11"/>
      <c r="F101" s="11"/>
      <c r="G101" s="11"/>
      <c r="H101" s="16"/>
      <c r="I101" s="20"/>
      <c r="J101" s="13"/>
      <c r="K101" s="14"/>
      <c r="L101" s="13"/>
      <c r="M101" s="13"/>
      <c r="N101" s="21"/>
      <c r="O101" s="20"/>
      <c r="P101" s="13"/>
      <c r="Q101" s="14"/>
      <c r="R101" s="13"/>
      <c r="S101" s="13"/>
      <c r="T101" s="21"/>
      <c r="U101" s="28"/>
      <c r="V101" s="34"/>
    </row>
    <row r="102" spans="1:22" ht="20.25" x14ac:dyDescent="0.3">
      <c r="A102" s="60" t="s">
        <v>10</v>
      </c>
      <c r="B102" s="61"/>
      <c r="C102" s="61"/>
      <c r="D102" s="61"/>
      <c r="E102" s="61"/>
      <c r="F102" s="61"/>
      <c r="G102" s="61"/>
      <c r="H102" s="62"/>
      <c r="I102" s="22">
        <f>SUM(I100)</f>
        <v>24932.513852</v>
      </c>
      <c r="J102" s="15">
        <f t="shared" ref="J102:T102" si="10">SUM(J100)</f>
        <v>0</v>
      </c>
      <c r="K102" s="15">
        <f t="shared" si="10"/>
        <v>24932.513852</v>
      </c>
      <c r="L102" s="15">
        <f t="shared" si="10"/>
        <v>206337.601108</v>
      </c>
      <c r="M102" s="15">
        <f t="shared" si="10"/>
        <v>93356.142850000004</v>
      </c>
      <c r="N102" s="23">
        <f t="shared" si="10"/>
        <v>299693.74395799998</v>
      </c>
      <c r="O102" s="22">
        <f t="shared" si="10"/>
        <v>23847.602502999998</v>
      </c>
      <c r="P102" s="15">
        <f t="shared" si="10"/>
        <v>0</v>
      </c>
      <c r="Q102" s="15">
        <f t="shared" si="10"/>
        <v>23847.602502999998</v>
      </c>
      <c r="R102" s="15">
        <f t="shared" si="10"/>
        <v>209854.95462400001</v>
      </c>
      <c r="S102" s="15">
        <f t="shared" si="10"/>
        <v>0</v>
      </c>
      <c r="T102" s="23">
        <f t="shared" si="10"/>
        <v>209854.95462400001</v>
      </c>
      <c r="U102" s="29">
        <f>+((K102/Q102)-1)*100</f>
        <v>4.5493518640438602</v>
      </c>
      <c r="V102" s="35">
        <f>+((N102/T102)-1)*100</f>
        <v>42.809944370846686</v>
      </c>
    </row>
    <row r="103" spans="1:22" ht="15.75" x14ac:dyDescent="0.2">
      <c r="A103" s="18"/>
      <c r="B103" s="11"/>
      <c r="C103" s="11"/>
      <c r="D103" s="11"/>
      <c r="E103" s="11"/>
      <c r="F103" s="11"/>
      <c r="G103" s="11"/>
      <c r="H103" s="16"/>
      <c r="I103" s="20"/>
      <c r="J103" s="13"/>
      <c r="K103" s="14"/>
      <c r="L103" s="13"/>
      <c r="M103" s="13"/>
      <c r="N103" s="21"/>
      <c r="O103" s="20"/>
      <c r="P103" s="13"/>
      <c r="Q103" s="14"/>
      <c r="R103" s="13"/>
      <c r="S103" s="13"/>
      <c r="T103" s="21"/>
      <c r="U103" s="28"/>
      <c r="V103" s="34"/>
    </row>
    <row r="104" spans="1:22" ht="15" x14ac:dyDescent="0.2">
      <c r="A104" s="43" t="s">
        <v>22</v>
      </c>
      <c r="B104" s="40"/>
      <c r="C104" s="40" t="s">
        <v>39</v>
      </c>
      <c r="D104" s="40" t="s">
        <v>38</v>
      </c>
      <c r="E104" s="40" t="s">
        <v>37</v>
      </c>
      <c r="F104" s="40" t="s">
        <v>21</v>
      </c>
      <c r="G104" s="40" t="s">
        <v>23</v>
      </c>
      <c r="H104" s="44" t="s">
        <v>24</v>
      </c>
      <c r="I104" s="45">
        <v>23317.903633000002</v>
      </c>
      <c r="J104" s="41">
        <v>0</v>
      </c>
      <c r="K104" s="42">
        <v>23317.903633000002</v>
      </c>
      <c r="L104" s="41">
        <v>174923.59930100001</v>
      </c>
      <c r="M104" s="41">
        <v>0</v>
      </c>
      <c r="N104" s="46">
        <v>174923.59930100001</v>
      </c>
      <c r="O104" s="45">
        <v>19725.375485</v>
      </c>
      <c r="P104" s="41">
        <v>0</v>
      </c>
      <c r="Q104" s="42">
        <v>19725.375485</v>
      </c>
      <c r="R104" s="41">
        <v>144282.196803</v>
      </c>
      <c r="S104" s="41">
        <v>0</v>
      </c>
      <c r="T104" s="46">
        <v>144282.196803</v>
      </c>
      <c r="U104" s="27">
        <f>+((K104/Q104)-1)*100</f>
        <v>18.212723761491432</v>
      </c>
      <c r="V104" s="33">
        <f>+((N104/T104)-1)*100</f>
        <v>21.237133324104551</v>
      </c>
    </row>
    <row r="105" spans="1:22" ht="15" x14ac:dyDescent="0.2">
      <c r="A105" s="43" t="s">
        <v>22</v>
      </c>
      <c r="B105" s="40"/>
      <c r="C105" s="40" t="s">
        <v>39</v>
      </c>
      <c r="D105" s="40" t="s">
        <v>25</v>
      </c>
      <c r="E105" s="40" t="s">
        <v>28</v>
      </c>
      <c r="F105" s="40" t="s">
        <v>20</v>
      </c>
      <c r="G105" s="40" t="s">
        <v>20</v>
      </c>
      <c r="H105" s="44" t="s">
        <v>26</v>
      </c>
      <c r="I105" s="45">
        <v>699.73866399999997</v>
      </c>
      <c r="J105" s="41">
        <v>0</v>
      </c>
      <c r="K105" s="42">
        <v>699.73866399999997</v>
      </c>
      <c r="L105" s="41">
        <v>3549.1680879999999</v>
      </c>
      <c r="M105" s="41">
        <v>0</v>
      </c>
      <c r="N105" s="46">
        <v>3549.1680879999999</v>
      </c>
      <c r="O105" s="45">
        <v>363.648348</v>
      </c>
      <c r="P105" s="41">
        <v>0</v>
      </c>
      <c r="Q105" s="42">
        <v>363.648348</v>
      </c>
      <c r="R105" s="41">
        <v>2699.5712389999999</v>
      </c>
      <c r="S105" s="41">
        <v>0</v>
      </c>
      <c r="T105" s="46">
        <v>2699.5712389999999</v>
      </c>
      <c r="U105" s="27">
        <f>+((K105/Q105)-1)*100</f>
        <v>92.42179095503549</v>
      </c>
      <c r="V105" s="33">
        <f>+((N105/T105)-1)*100</f>
        <v>31.471547656386932</v>
      </c>
    </row>
    <row r="106" spans="1:22" ht="15" x14ac:dyDescent="0.2">
      <c r="A106" s="43" t="s">
        <v>22</v>
      </c>
      <c r="B106" s="40"/>
      <c r="C106" s="40" t="s">
        <v>39</v>
      </c>
      <c r="D106" s="40" t="s">
        <v>219</v>
      </c>
      <c r="E106" s="40" t="s">
        <v>220</v>
      </c>
      <c r="F106" s="40" t="s">
        <v>62</v>
      </c>
      <c r="G106" s="40" t="s">
        <v>63</v>
      </c>
      <c r="H106" s="44" t="s">
        <v>221</v>
      </c>
      <c r="I106" s="45">
        <v>27.641736000000002</v>
      </c>
      <c r="J106" s="41">
        <v>0</v>
      </c>
      <c r="K106" s="42">
        <v>27.641736000000002</v>
      </c>
      <c r="L106" s="41">
        <v>371.42435399999999</v>
      </c>
      <c r="M106" s="41">
        <v>0</v>
      </c>
      <c r="N106" s="46">
        <v>371.42435399999999</v>
      </c>
      <c r="O106" s="45">
        <v>0</v>
      </c>
      <c r="P106" s="41">
        <v>0</v>
      </c>
      <c r="Q106" s="42">
        <v>0</v>
      </c>
      <c r="R106" s="41">
        <v>0</v>
      </c>
      <c r="S106" s="41">
        <v>0</v>
      </c>
      <c r="T106" s="46">
        <v>0</v>
      </c>
      <c r="U106" s="38" t="s">
        <v>29</v>
      </c>
      <c r="V106" s="39" t="s">
        <v>29</v>
      </c>
    </row>
    <row r="107" spans="1:22" ht="15.75" x14ac:dyDescent="0.2">
      <c r="A107" s="18"/>
      <c r="B107" s="11"/>
      <c r="C107" s="11"/>
      <c r="D107" s="11"/>
      <c r="E107" s="11"/>
      <c r="F107" s="11"/>
      <c r="G107" s="11"/>
      <c r="H107" s="16"/>
      <c r="I107" s="20"/>
      <c r="J107" s="13"/>
      <c r="K107" s="14"/>
      <c r="L107" s="13"/>
      <c r="M107" s="13"/>
      <c r="N107" s="21"/>
      <c r="O107" s="20"/>
      <c r="P107" s="13"/>
      <c r="Q107" s="14"/>
      <c r="R107" s="13"/>
      <c r="S107" s="13"/>
      <c r="T107" s="21"/>
      <c r="U107" s="28"/>
      <c r="V107" s="34"/>
    </row>
    <row r="108" spans="1:22" ht="21" thickBot="1" x14ac:dyDescent="0.35">
      <c r="A108" s="54" t="s">
        <v>18</v>
      </c>
      <c r="B108" s="55"/>
      <c r="C108" s="55"/>
      <c r="D108" s="55"/>
      <c r="E108" s="55"/>
      <c r="F108" s="55"/>
      <c r="G108" s="55"/>
      <c r="H108" s="56"/>
      <c r="I108" s="24">
        <f t="shared" ref="I108:T108" si="11">SUM(I104:I106)</f>
        <v>24045.284033000004</v>
      </c>
      <c r="J108" s="25">
        <f t="shared" si="11"/>
        <v>0</v>
      </c>
      <c r="K108" s="25">
        <f t="shared" si="11"/>
        <v>24045.284033000004</v>
      </c>
      <c r="L108" s="25">
        <f t="shared" si="11"/>
        <v>178844.191743</v>
      </c>
      <c r="M108" s="25">
        <f t="shared" si="11"/>
        <v>0</v>
      </c>
      <c r="N108" s="26">
        <f t="shared" si="11"/>
        <v>178844.191743</v>
      </c>
      <c r="O108" s="24">
        <f t="shared" si="11"/>
        <v>20089.023832999999</v>
      </c>
      <c r="P108" s="25">
        <f t="shared" si="11"/>
        <v>0</v>
      </c>
      <c r="Q108" s="25">
        <f t="shared" si="11"/>
        <v>20089.023832999999</v>
      </c>
      <c r="R108" s="25">
        <f t="shared" si="11"/>
        <v>146981.76804200001</v>
      </c>
      <c r="S108" s="25">
        <f t="shared" si="11"/>
        <v>0</v>
      </c>
      <c r="T108" s="26">
        <f t="shared" si="11"/>
        <v>146981.76804200001</v>
      </c>
      <c r="U108" s="36">
        <f>+((K108/Q108)-1)*100</f>
        <v>19.693640830377745</v>
      </c>
      <c r="V108" s="37">
        <f>+((N108/T108)-1)*100</f>
        <v>21.677806795666864</v>
      </c>
    </row>
    <row r="109" spans="1:22" ht="15" x14ac:dyDescent="0.2"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</row>
    <row r="110" spans="1:22" ht="15" x14ac:dyDescent="0.2">
      <c r="A110" s="48" t="s">
        <v>30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</row>
    <row r="111" spans="1:22" ht="15" x14ac:dyDescent="0.2">
      <c r="A111" s="48" t="s">
        <v>31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</row>
    <row r="112" spans="1:22" ht="15" x14ac:dyDescent="0.2">
      <c r="A112" s="48" t="s">
        <v>32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</row>
    <row r="113" spans="1:22" ht="15" x14ac:dyDescent="0.2">
      <c r="A113" s="48" t="s">
        <v>33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</row>
    <row r="114" spans="1:22" ht="15" x14ac:dyDescent="0.2">
      <c r="A114" s="48" t="s">
        <v>34</v>
      </c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</row>
    <row r="115" spans="1:22" ht="15" x14ac:dyDescent="0.2">
      <c r="A115" s="48" t="s">
        <v>36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0"/>
    </row>
    <row r="116" spans="1:22" ht="15" x14ac:dyDescent="0.2">
      <c r="A116" s="48" t="s">
        <v>35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</row>
    <row r="117" spans="1:22" x14ac:dyDescent="0.2">
      <c r="A117" s="7" t="s">
        <v>19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2">
      <c r="A118" s="8" t="s">
        <v>40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5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3"/>
      <c r="S119" s="3"/>
      <c r="T119" s="3"/>
      <c r="U119" s="3"/>
      <c r="V119" s="3"/>
    </row>
    <row r="120" spans="1:22" ht="15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3"/>
      <c r="S120" s="3"/>
      <c r="T120" s="3"/>
      <c r="U120" s="3"/>
      <c r="V120" s="3"/>
    </row>
    <row r="121" spans="1:22" ht="15" x14ac:dyDescent="0.2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5" x14ac:dyDescent="0.2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5" x14ac:dyDescent="0.2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5" x14ac:dyDescent="0.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5" x14ac:dyDescent="0.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5" x14ac:dyDescent="0.2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5" x14ac:dyDescent="0.2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5" x14ac:dyDescent="0.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 x14ac:dyDescent="0.2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 x14ac:dyDescent="0.2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 x14ac:dyDescent="0.2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 x14ac:dyDescent="0.2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 x14ac:dyDescent="0.2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 x14ac:dyDescent="0.2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 x14ac:dyDescent="0.2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 x14ac:dyDescent="0.2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 x14ac:dyDescent="0.2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 x14ac:dyDescent="0.2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 x14ac:dyDescent="0.2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 x14ac:dyDescent="0.2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 x14ac:dyDescent="0.2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 x14ac:dyDescent="0.2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 x14ac:dyDescent="0.2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 x14ac:dyDescent="0.2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 x14ac:dyDescent="0.2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 x14ac:dyDescent="0.2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 x14ac:dyDescent="0.2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5" x14ac:dyDescent="0.2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5" x14ac:dyDescent="0.2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5" x14ac:dyDescent="0.2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5" x14ac:dyDescent="0.2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5" x14ac:dyDescent="0.2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9:22" ht="15" x14ac:dyDescent="0.2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9:22" ht="15" x14ac:dyDescent="0.2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9:22" ht="15" x14ac:dyDescent="0.2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 x14ac:dyDescent="0.2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 x14ac:dyDescent="0.2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 x14ac:dyDescent="0.2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 x14ac:dyDescent="0.2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 x14ac:dyDescent="0.2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 x14ac:dyDescent="0.2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 x14ac:dyDescent="0.2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 x14ac:dyDescent="0.2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 x14ac:dyDescent="0.2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 x14ac:dyDescent="0.2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 x14ac:dyDescent="0.2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 x14ac:dyDescent="0.2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 x14ac:dyDescent="0.2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 x14ac:dyDescent="0.2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 x14ac:dyDescent="0.2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 x14ac:dyDescent="0.2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 x14ac:dyDescent="0.2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 x14ac:dyDescent="0.2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 x14ac:dyDescent="0.2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 x14ac:dyDescent="0.2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 x14ac:dyDescent="0.2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 x14ac:dyDescent="0.2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 x14ac:dyDescent="0.2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 x14ac:dyDescent="0.2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 x14ac:dyDescent="0.2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 x14ac:dyDescent="0.2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 x14ac:dyDescent="0.2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 x14ac:dyDescent="0.2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 x14ac:dyDescent="0.2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 x14ac:dyDescent="0.2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 x14ac:dyDescent="0.2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 x14ac:dyDescent="0.2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 x14ac:dyDescent="0.2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 x14ac:dyDescent="0.2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 x14ac:dyDescent="0.2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 x14ac:dyDescent="0.2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 x14ac:dyDescent="0.2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 x14ac:dyDescent="0.2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 x14ac:dyDescent="0.2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 x14ac:dyDescent="0.2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 x14ac:dyDescent="0.2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 x14ac:dyDescent="0.2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 x14ac:dyDescent="0.2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5" x14ac:dyDescent="0.2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5" x14ac:dyDescent="0.2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5" x14ac:dyDescent="0.2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5" x14ac:dyDescent="0.2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9:22" ht="15" x14ac:dyDescent="0.2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9:22" ht="15" x14ac:dyDescent="0.2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9:22" ht="15" x14ac:dyDescent="0.2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</sheetData>
  <sortState ref="A103:T105">
    <sortCondition descending="1" ref="N103:N105"/>
  </sortState>
  <mergeCells count="5">
    <mergeCell ref="A108:H108"/>
    <mergeCell ref="I3:N3"/>
    <mergeCell ref="O3:T3"/>
    <mergeCell ref="A102:H102"/>
    <mergeCell ref="A98:H98"/>
  </mergeCells>
  <phoneticPr fontId="8" type="noConversion"/>
  <printOptions horizontalCentered="1"/>
  <pageMargins left="0" right="0" top="0.39370078740157483" bottom="0.19685039370078741" header="0" footer="0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2009-10-19T23:53:10Z</cp:lastPrinted>
  <dcterms:created xsi:type="dcterms:W3CDTF">2007-03-24T16:51:44Z</dcterms:created>
  <dcterms:modified xsi:type="dcterms:W3CDTF">2013-09-30T16:53:37Z</dcterms:modified>
</cp:coreProperties>
</file>