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5 " sheetId="1" r:id="rId1"/>
  </sheets>
  <calcPr calcId="145621"/>
</workbook>
</file>

<file path=xl/calcChain.xml><?xml version="1.0" encoding="utf-8"?>
<calcChain xmlns="http://schemas.openxmlformats.org/spreadsheetml/2006/main">
  <c r="V73" i="1" l="1"/>
  <c r="V71" i="1"/>
  <c r="U71" i="1"/>
  <c r="V70" i="1"/>
  <c r="U70" i="1"/>
  <c r="V69" i="1"/>
  <c r="U69" i="1"/>
  <c r="V68" i="1"/>
  <c r="U68" i="1"/>
  <c r="V67" i="1"/>
  <c r="U67" i="1"/>
  <c r="V66" i="1"/>
  <c r="V65" i="1"/>
  <c r="U65" i="1"/>
  <c r="V64" i="1"/>
  <c r="U64" i="1"/>
  <c r="V59" i="1"/>
  <c r="U59" i="1"/>
  <c r="V58" i="1"/>
  <c r="U58" i="1"/>
  <c r="V57" i="1"/>
  <c r="U57" i="1"/>
  <c r="V55" i="1"/>
  <c r="V52" i="1"/>
  <c r="U52" i="1"/>
  <c r="V51" i="1"/>
  <c r="U51" i="1"/>
  <c r="V50" i="1"/>
  <c r="U50" i="1"/>
  <c r="U49" i="1"/>
  <c r="V48" i="1"/>
  <c r="U48" i="1"/>
  <c r="V47" i="1"/>
  <c r="U47" i="1"/>
  <c r="V46" i="1"/>
  <c r="U46" i="1"/>
  <c r="V45" i="1"/>
  <c r="U45" i="1"/>
  <c r="V44" i="1"/>
  <c r="U44" i="1"/>
  <c r="V42" i="1"/>
  <c r="V41" i="1"/>
  <c r="U41" i="1"/>
  <c r="V40" i="1"/>
  <c r="U40" i="1"/>
  <c r="V38" i="1"/>
  <c r="U38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7" i="1"/>
  <c r="U27" i="1"/>
  <c r="V26" i="1"/>
  <c r="U26" i="1"/>
  <c r="V25" i="1"/>
  <c r="U25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V14" i="1"/>
  <c r="U14" i="1"/>
  <c r="V13" i="1"/>
  <c r="V12" i="1"/>
  <c r="U12" i="1"/>
  <c r="U11" i="1"/>
  <c r="V10" i="1"/>
  <c r="U10" i="1"/>
  <c r="V9" i="1"/>
  <c r="U9" i="1"/>
  <c r="V6" i="1" l="1"/>
  <c r="U6" i="1"/>
  <c r="N75" i="1" l="1"/>
  <c r="M75" i="1"/>
  <c r="L75" i="1"/>
  <c r="K75" i="1"/>
  <c r="J75" i="1"/>
  <c r="I75" i="1"/>
  <c r="T75" i="1"/>
  <c r="S75" i="1"/>
  <c r="R75" i="1"/>
  <c r="Q75" i="1"/>
  <c r="P75" i="1"/>
  <c r="O75" i="1"/>
  <c r="V77" i="1" l="1"/>
  <c r="U77" i="1"/>
  <c r="T80" i="1" l="1"/>
  <c r="S80" i="1"/>
  <c r="R80" i="1"/>
  <c r="Q80" i="1"/>
  <c r="P80" i="1"/>
  <c r="O80" i="1"/>
  <c r="N80" i="1"/>
  <c r="M80" i="1"/>
  <c r="L80" i="1"/>
  <c r="K80" i="1"/>
  <c r="J80" i="1"/>
  <c r="I80" i="1"/>
  <c r="V80" i="1" l="1"/>
  <c r="U80" i="1"/>
  <c r="U75" i="1"/>
  <c r="V75" i="1"/>
</calcChain>
</file>

<file path=xl/sharedStrings.xml><?xml version="1.0" encoding="utf-8"?>
<sst xmlns="http://schemas.openxmlformats.org/spreadsheetml/2006/main" count="632" uniqueCount="231">
  <si>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</si>
  <si>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</si>
  <si>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</si>
  <si>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</si>
  <si>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</si>
  <si>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</si>
  <si>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</si>
  <si>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</si>
  <si>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</si>
  <si>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</si>
  <si>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</si>
  <si>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</si>
  <si>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</si>
  <si>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</si>
  <si>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</si>
  <si>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</si>
  <si>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</si>
  <si>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</si>
  <si>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</si>
  <si>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</si>
  <si>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</si>
  <si>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</si>
  <si>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VOTORANTIM METAIS - CAJAMARQUILLA S.A.</t>
  </si>
  <si>
    <t>LURIGANCHO</t>
  </si>
  <si>
    <t>REFINERIA DE ZINC CAJAMARQUILLA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</si>
  <si>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</si>
  <si>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</si>
  <si>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</si>
  <si>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</si>
  <si>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</si>
  <si>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</si>
  <si>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</si>
  <si>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</si>
  <si>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</si>
  <si>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</si>
  <si>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</si>
  <si>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</si>
  <si>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</si>
  <si>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</si>
  <si>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HUANUCO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</si>
  <si>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</si>
  <si>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</si>
  <si>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</si>
  <si>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</si>
  <si>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</si>
  <si>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</si>
  <si>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</si>
  <si>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</si>
  <si>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</si>
  <si>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</si>
  <si>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</si>
  <si>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PASCO</t>
  </si>
  <si>
    <t>DANIEL ALCIDES CARRION</t>
  </si>
  <si>
    <t>YANAHUANCA</t>
  </si>
  <si>
    <t>RECUPERADA</t>
  </si>
  <si>
    <t>ANGARAES</t>
  </si>
  <si>
    <t>LIRCAY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</si>
  <si>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</si>
  <si>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</si>
  <si>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</si>
  <si>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</si>
  <si>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</si>
  <si>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</si>
  <si>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</si>
  <si>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</si>
  <si>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</si>
  <si>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</si>
  <si>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</si>
  <si>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</si>
  <si>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</si>
  <si>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</si>
  <si>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</si>
  <si>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</si>
  <si>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</si>
  <si>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</si>
  <si>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</si>
  <si>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</si>
  <si>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</si>
  <si>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</si>
  <si>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</si>
  <si>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</si>
  <si>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</si>
  <si>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</si>
  <si>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</si>
  <si>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</si>
  <si>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</si>
  <si>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</si>
  <si>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</si>
  <si>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SAN VICENTE</t>
  </si>
  <si>
    <t>CHANCHAMAYO</t>
  </si>
  <si>
    <t>VITOC</t>
  </si>
  <si>
    <t>MINA CORICANCHA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</si>
  <si>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</si>
  <si>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</si>
  <si>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</si>
  <si>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</si>
  <si>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</si>
  <si>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</si>
  <si>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</si>
  <si>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</si>
  <si>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</si>
  <si>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</si>
  <si>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</si>
  <si>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</si>
  <si>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</si>
  <si>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</si>
  <si>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</si>
  <si>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</si>
  <si>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</si>
  <si>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</si>
  <si>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N 1 RELIQUIAS</t>
  </si>
  <si>
    <t>CORPORACION MINERA TOMA LA MANO S.A.</t>
  </si>
  <si>
    <t>TOMA LA MANO Nº 2</t>
  </si>
  <si>
    <t>MARCARA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</si>
  <si>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</si>
  <si>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</si>
  <si>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</si>
  <si>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</si>
  <si>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</si>
  <si>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</si>
  <si>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</si>
  <si>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</si>
  <si>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</si>
  <si>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</si>
  <si>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</si>
  <si>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MINERA BATEAS S.A.C.</t>
  </si>
  <si>
    <t>SAN CRISTOBAL</t>
  </si>
  <si>
    <t>CAYLLOMA</t>
  </si>
  <si>
    <t>MINERA COLQUISIRI S.A.</t>
  </si>
  <si>
    <t>MARIA TERESA</t>
  </si>
  <si>
    <t>HUARAL</t>
  </si>
  <si>
    <t>CONTONGA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</si>
  <si>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</si>
  <si>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</si>
  <si>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</si>
  <si>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</si>
  <si>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</si>
  <si>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</si>
  <si>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</si>
  <si>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</si>
  <si>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HUARON</t>
  </si>
  <si>
    <t>QUIRUVILCA</t>
  </si>
  <si>
    <t>LA LIBERTAD</t>
  </si>
  <si>
    <t>SANTIAGO DE CHUCO</t>
  </si>
  <si>
    <t>SOCIEDAD MINERA AUSTRIA DUVAZ S.A.C.</t>
  </si>
  <si>
    <t>AUSTRIA DUVAZ</t>
  </si>
  <si>
    <t>SOCIEDAD MINERA CORONA S.A.</t>
  </si>
  <si>
    <t>ACUMULACION YAURICOCHA</t>
  </si>
  <si>
    <t>AQUIA</t>
  </si>
  <si>
    <t>ANDAYCHAGUA</t>
  </si>
  <si>
    <t>HUAY-HUAY</t>
  </si>
  <si>
    <t>CARAHUACRA</t>
  </si>
  <si>
    <t>COLOMBIA Y SOCAVON SANTA ROSA</t>
  </si>
  <si>
    <t>TICLIO</t>
  </si>
  <si>
    <t>MILPO Nº1</t>
  </si>
  <si>
    <t>CHILPES</t>
  </si>
  <si>
    <t>JAUJA</t>
  </si>
  <si>
    <t>MONOBAMBA</t>
  </si>
  <si>
    <t>PALMAPATA</t>
  </si>
  <si>
    <t>SAN RAMON</t>
  </si>
  <si>
    <t>NYRSTAR ANCASH S.A.</t>
  </si>
  <si>
    <t>NYRSTAR CORICANCHA S.A.</t>
  </si>
  <si>
    <t>SOCIEDAD MINERA EL BROCAL S.A.A.</t>
  </si>
  <si>
    <t>COLQUIJIRCA Nº 2</t>
  </si>
  <si>
    <t>TINYAHUARCO</t>
  </si>
  <si>
    <t>HUACHIS</t>
  </si>
  <si>
    <t>COMPAÑIA MINERA SAN IGNACIO DE MOROCOCHA S.A.A.</t>
  </si>
  <si>
    <t>MINERA PARON S.A.C</t>
  </si>
  <si>
    <t>ANITA MLM</t>
  </si>
  <si>
    <t>ANTA</t>
  </si>
  <si>
    <t>MALLAY</t>
  </si>
  <si>
    <t>PAN AMERICAN SILVER HUARON S.A.</t>
  </si>
  <si>
    <t>UCHUCCHACUA</t>
  </si>
  <si>
    <t>LIXIViACIÓN</t>
  </si>
  <si>
    <t>ICM PACHAPAQUI S.A.C.</t>
  </si>
  <si>
    <t>ICM</t>
  </si>
  <si>
    <t>PERFOMIN S.A.C.</t>
  </si>
  <si>
    <t>CUENCA</t>
  </si>
  <si>
    <t>PACCHA</t>
  </si>
  <si>
    <t>DOE RUN PERU S.R.L. EN LIQUIDACION</t>
  </si>
  <si>
    <t>C.M.LA OROYA-REFINACION 1 Y 2</t>
  </si>
  <si>
    <t>LA OROYA</t>
  </si>
  <si>
    <t>COMPAÑIA MINERA QUIRUVILCA S.A.</t>
  </si>
  <si>
    <t>PRODUCCIÓN MINERA METÁLICA DE ZINC (TMF) - 2013/2012</t>
  </si>
  <si>
    <t>BERGMIN S.A.C.</t>
  </si>
  <si>
    <t>REVOLUCION 3 DE OCTUBRE Nº 2</t>
  </si>
  <si>
    <t>AMBO</t>
  </si>
  <si>
    <t>SAN RAFAEL</t>
  </si>
  <si>
    <t>CORPORACION ICARO S.A.C.</t>
  </si>
  <si>
    <t>FOLDING</t>
  </si>
  <si>
    <t>HUAYLAS</t>
  </si>
  <si>
    <t>PAMPAROMAS</t>
  </si>
  <si>
    <t>S &amp; L ANDES EXPORT S.A.C.</t>
  </si>
  <si>
    <t>SANTA ELENA</t>
  </si>
  <si>
    <t>ACOBAMBILLA</t>
  </si>
  <si>
    <t>ANTICONA</t>
  </si>
  <si>
    <t>CERRO LINDO</t>
  </si>
  <si>
    <t>ACUMULACION RAURA</t>
  </si>
  <si>
    <t>ACUMULACION ISCAYCRUZ</t>
  </si>
  <si>
    <t>COMPAÑIA MINERA ANCASH S.A.C.</t>
  </si>
  <si>
    <t>CARMELITA</t>
  </si>
  <si>
    <t>RECUAY</t>
  </si>
  <si>
    <t>CATAC</t>
  </si>
  <si>
    <t>CORPORACION MINERA CASTROVIRREYNA S.A</t>
  </si>
  <si>
    <t>SAGITARIO E.S.L. Nº 2</t>
  </si>
  <si>
    <t>SOCIEDAD MINERA ANDEREAL S.A.C.</t>
  </si>
  <si>
    <t>CUNCA</t>
  </si>
  <si>
    <t>CUSCO</t>
  </si>
  <si>
    <t>CANAS</t>
  </si>
  <si>
    <t>LAYO</t>
  </si>
  <si>
    <t>MORADA</t>
  </si>
  <si>
    <t>BREXIA GOLDPLATA PERU S.A.C.</t>
  </si>
  <si>
    <t>SANDRA Nº 105</t>
  </si>
  <si>
    <t>S.M.R.L. MAGISTRAL DE HUARAZ S.A.C.</t>
  </si>
  <si>
    <t>VOLCAN COMPAÑÍA MINERA S.A.A.</t>
  </si>
  <si>
    <t>TACAZA</t>
  </si>
  <si>
    <t>SANTA LUCIA</t>
  </si>
  <si>
    <t>SANTA CECILIA</t>
  </si>
  <si>
    <t>EL PACIFICO DORADO S.A.C.</t>
  </si>
  <si>
    <t>MIRIAM PILAR UNO</t>
  </si>
  <si>
    <t>SANTA</t>
  </si>
  <si>
    <t>CACERES DEL PERU</t>
  </si>
  <si>
    <t>TOTAL - AGOSTO</t>
  </si>
  <si>
    <t>TOTAL ACUMULADO ENERO - AGOSTO</t>
  </si>
  <si>
    <t>TOTAL COMPARADO ACUMULADO - ENERO - AGOSTO</t>
  </si>
  <si>
    <t>Var. % 2013/2012 - AGOSTO</t>
  </si>
  <si>
    <t>Var. % 2013/2012 - ENERO - AGOSTO</t>
  </si>
  <si>
    <t>HUACHOCOLPA UNO</t>
  </si>
  <si>
    <t>HUACHOCOLPA</t>
  </si>
  <si>
    <t>COMPAÑIA SORMIN S.A.C.</t>
  </si>
  <si>
    <t>TOMANCA 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</si>
</sst>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3" fillId="0" borderId="0" xfId="0" applyFont="1" applyBorder="1"/>
    <xf numFmtId="3" fontId="4" fillId="0" borderId="0" xfId="0" applyNumberFormat="1" applyFont="1" applyAlignment="1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3" fontId="7" fillId="0" borderId="1" xfId="0" applyNumberFormat="1" applyFont="1" applyBorder="1" applyAlignment="1"/>
    <xf numFmtId="3" fontId="7" fillId="2" borderId="1" xfId="0" applyNumberFormat="1" applyFont="1" applyFill="1" applyBorder="1" applyAlignment="1"/>
    <xf numFmtId="3" fontId="5" fillId="3" borderId="1" xfId="0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4" xfId="0" applyFont="1" applyBorder="1" applyAlignment="1">
      <alignment horizontal="center" vertical="center"/>
    </xf>
    <xf numFmtId="3" fontId="7" fillId="0" borderId="4" xfId="0" applyNumberFormat="1" applyFont="1" applyBorder="1" applyAlignment="1"/>
    <xf numFmtId="3" fontId="7" fillId="2" borderId="5" xfId="0" applyNumberFormat="1" applyFont="1" applyFill="1" applyBorder="1" applyAlignment="1"/>
    <xf numFmtId="3" fontId="5" fillId="3" borderId="4" xfId="0" applyNumberFormat="1" applyFont="1" applyFill="1" applyBorder="1" applyAlignment="1">
      <alignment wrapText="1"/>
    </xf>
    <xf numFmtId="3" fontId="5" fillId="3" borderId="5" xfId="0" applyNumberFormat="1" applyFont="1" applyFill="1" applyBorder="1" applyAlignment="1">
      <alignment wrapText="1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/>
    </xf>
    <xf numFmtId="3" fontId="5" fillId="3" borderId="7" xfId="0" applyNumberFormat="1" applyFont="1" applyFill="1" applyBorder="1" applyAlignment="1">
      <alignment horizontal="right"/>
    </xf>
    <xf numFmtId="3" fontId="5" fillId="3" borderId="8" xfId="0" applyNumberFormat="1" applyFont="1" applyFill="1" applyBorder="1" applyAlignment="1">
      <alignment horizontal="right"/>
    </xf>
    <xf numFmtId="4" fontId="4" fillId="0" borderId="3" xfId="0" quotePrefix="1" applyNumberFormat="1" applyFont="1" applyBorder="1" applyAlignment="1">
      <alignment horizontal="right"/>
    </xf>
    <xf numFmtId="4" fontId="4" fillId="0" borderId="3" xfId="0" applyNumberFormat="1" applyFont="1" applyBorder="1"/>
    <xf numFmtId="4" fontId="5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4" xfId="0" applyBorder="1" applyAlignment="1"/>
    <xf numFmtId="4" fontId="4" fillId="0" borderId="5" xfId="0" quotePrefix="1" applyNumberFormat="1" applyFont="1" applyBorder="1" applyAlignment="1">
      <alignment horizontal="right"/>
    </xf>
    <xf numFmtId="4" fontId="4" fillId="0" borderId="5" xfId="0" applyNumberFormat="1" applyFont="1" applyBorder="1"/>
    <xf numFmtId="4" fontId="5" fillId="3" borderId="5" xfId="0" applyNumberFormat="1" applyFont="1" applyFill="1" applyBorder="1"/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9" fillId="0" borderId="0" xfId="0" applyFont="1" applyBorder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/>
    <xf numFmtId="4" fontId="5" fillId="3" borderId="8" xfId="0" applyNumberFormat="1" applyFont="1" applyFill="1" applyBorder="1"/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3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71.42578125" style="1" customWidth="1"/>
    <col min="5" max="5" width="34.85546875" style="1" bestFit="1" customWidth="1"/>
    <col min="6" max="6" width="16.140625" style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51" t="s">
        <v>183</v>
      </c>
      <c r="B1" s="51"/>
      <c r="C1" s="51"/>
      <c r="D1" s="51"/>
      <c r="E1" s="51"/>
      <c r="F1" s="51"/>
    </row>
    <row r="2" spans="1:22" ht="13.5" thickBot="1" x14ac:dyDescent="0.25">
      <c r="A2" s="58"/>
    </row>
    <row r="3" spans="1:22" customFormat="1" ht="13.5" thickBot="1" x14ac:dyDescent="0.25">
      <c r="A3" s="41"/>
      <c r="I3" s="52">
        <v>2013</v>
      </c>
      <c r="J3" s="53"/>
      <c r="K3" s="53"/>
      <c r="L3" s="53"/>
      <c r="M3" s="53"/>
      <c r="N3" s="54"/>
      <c r="O3" s="52">
        <v>2012</v>
      </c>
      <c r="P3" s="53"/>
      <c r="Q3" s="53"/>
      <c r="R3" s="53"/>
      <c r="S3" s="53"/>
      <c r="T3" s="54"/>
      <c r="U3" s="3"/>
      <c r="V3" s="3"/>
    </row>
    <row r="4" spans="1:22" customFormat="1" ht="73.5" customHeight="1" x14ac:dyDescent="0.2">
      <c r="A4" s="43" t="s">
        <v>0</v>
      </c>
      <c r="B4" s="30" t="s">
        <v>1</v>
      </c>
      <c r="C4" s="30" t="s">
        <v>10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43" t="s">
        <v>11</v>
      </c>
      <c r="J4" s="30" t="s">
        <v>7</v>
      </c>
      <c r="K4" s="30" t="s">
        <v>222</v>
      </c>
      <c r="L4" s="30" t="s">
        <v>12</v>
      </c>
      <c r="M4" s="30" t="s">
        <v>8</v>
      </c>
      <c r="N4" s="44" t="s">
        <v>223</v>
      </c>
      <c r="O4" s="43" t="s">
        <v>13</v>
      </c>
      <c r="P4" s="30" t="s">
        <v>14</v>
      </c>
      <c r="Q4" s="30" t="s">
        <v>222</v>
      </c>
      <c r="R4" s="30" t="s">
        <v>15</v>
      </c>
      <c r="S4" s="30" t="s">
        <v>16</v>
      </c>
      <c r="T4" s="44" t="s">
        <v>224</v>
      </c>
      <c r="U4" s="45" t="s">
        <v>225</v>
      </c>
      <c r="V4" s="44" t="s">
        <v>226</v>
      </c>
    </row>
    <row r="5" spans="1:22" ht="15" x14ac:dyDescent="0.2">
      <c r="A5" s="32"/>
      <c r="B5" s="9"/>
      <c r="C5" s="9"/>
      <c r="D5" s="9"/>
      <c r="E5" s="9"/>
      <c r="F5" s="9"/>
      <c r="G5" s="9"/>
      <c r="H5" s="16"/>
      <c r="I5" s="38"/>
      <c r="J5" s="36"/>
      <c r="K5" s="37"/>
      <c r="L5" s="36"/>
      <c r="M5" s="36"/>
      <c r="N5" s="39"/>
      <c r="O5" s="38"/>
      <c r="P5" s="36"/>
      <c r="Q5" s="37"/>
      <c r="R5" s="36"/>
      <c r="S5" s="36"/>
      <c r="T5" s="39"/>
      <c r="U5" s="27"/>
      <c r="V5" s="34"/>
    </row>
    <row r="6" spans="1:22" ht="15" x14ac:dyDescent="0.2">
      <c r="A6" s="32" t="s">
        <v>9</v>
      </c>
      <c r="B6" s="9" t="s">
        <v>32</v>
      </c>
      <c r="C6" s="9" t="s">
        <v>33</v>
      </c>
      <c r="D6" s="9" t="s">
        <v>34</v>
      </c>
      <c r="E6" s="9" t="s">
        <v>35</v>
      </c>
      <c r="F6" s="9" t="s">
        <v>36</v>
      </c>
      <c r="G6" s="9" t="s">
        <v>37</v>
      </c>
      <c r="H6" s="16" t="s">
        <v>38</v>
      </c>
      <c r="I6" s="38">
        <v>110.729039</v>
      </c>
      <c r="J6" s="36">
        <v>16.117481999999999</v>
      </c>
      <c r="K6" s="37">
        <v>126.846521</v>
      </c>
      <c r="L6" s="36">
        <v>464.04634099999998</v>
      </c>
      <c r="M6" s="36">
        <v>56.461131999999999</v>
      </c>
      <c r="N6" s="39">
        <v>520.507473</v>
      </c>
      <c r="O6" s="38">
        <v>126.175</v>
      </c>
      <c r="P6" s="36">
        <v>18.885999999999999</v>
      </c>
      <c r="Q6" s="37">
        <v>145.06100000000001</v>
      </c>
      <c r="R6" s="36">
        <v>438.61405400000001</v>
      </c>
      <c r="S6" s="36">
        <v>52.593200000000003</v>
      </c>
      <c r="T6" s="39">
        <v>491.20725399999998</v>
      </c>
      <c r="U6" s="28">
        <f t="shared" ref="U6" si="0">+((K6/Q6)-1)*100</f>
        <v>-12.556427296103024</v>
      </c>
      <c r="V6" s="34">
        <f t="shared" ref="V6" si="1">+((N6/T6)-1)*100</f>
        <v>5.9649402083137959</v>
      </c>
    </row>
    <row r="7" spans="1:22" ht="15" x14ac:dyDescent="0.2">
      <c r="A7" s="32" t="s">
        <v>9</v>
      </c>
      <c r="B7" s="9" t="s">
        <v>32</v>
      </c>
      <c r="C7" s="9" t="s">
        <v>33</v>
      </c>
      <c r="D7" s="9" t="s">
        <v>184</v>
      </c>
      <c r="E7" s="9" t="s">
        <v>185</v>
      </c>
      <c r="F7" s="9" t="s">
        <v>39</v>
      </c>
      <c r="G7" s="9" t="s">
        <v>186</v>
      </c>
      <c r="H7" s="16" t="s">
        <v>187</v>
      </c>
      <c r="I7" s="38">
        <v>0</v>
      </c>
      <c r="J7" s="36">
        <v>0</v>
      </c>
      <c r="K7" s="37">
        <v>0</v>
      </c>
      <c r="L7" s="36">
        <v>0</v>
      </c>
      <c r="M7" s="36">
        <v>0</v>
      </c>
      <c r="N7" s="39">
        <v>0</v>
      </c>
      <c r="O7" s="38">
        <v>0</v>
      </c>
      <c r="P7" s="36">
        <v>0</v>
      </c>
      <c r="Q7" s="37">
        <v>0</v>
      </c>
      <c r="R7" s="36">
        <v>25.852318</v>
      </c>
      <c r="S7" s="36">
        <v>0</v>
      </c>
      <c r="T7" s="39">
        <v>25.852318</v>
      </c>
      <c r="U7" s="27" t="s">
        <v>17</v>
      </c>
      <c r="V7" s="33" t="s">
        <v>17</v>
      </c>
    </row>
    <row r="8" spans="1:22" ht="15" x14ac:dyDescent="0.2">
      <c r="A8" s="32" t="s">
        <v>9</v>
      </c>
      <c r="B8" s="9" t="s">
        <v>32</v>
      </c>
      <c r="C8" s="9" t="s">
        <v>30</v>
      </c>
      <c r="D8" s="9" t="s">
        <v>211</v>
      </c>
      <c r="E8" s="9" t="s">
        <v>212</v>
      </c>
      <c r="F8" s="9" t="s">
        <v>65</v>
      </c>
      <c r="G8" s="9" t="s">
        <v>127</v>
      </c>
      <c r="H8" s="16" t="s">
        <v>127</v>
      </c>
      <c r="I8" s="38">
        <v>200.09121400000001</v>
      </c>
      <c r="J8" s="36">
        <v>15.146061</v>
      </c>
      <c r="K8" s="37">
        <v>215.23727500000001</v>
      </c>
      <c r="L8" s="36">
        <v>912.68314999999996</v>
      </c>
      <c r="M8" s="36">
        <v>34.849257000000001</v>
      </c>
      <c r="N8" s="39">
        <v>947.53240700000003</v>
      </c>
      <c r="O8" s="38">
        <v>0</v>
      </c>
      <c r="P8" s="36">
        <v>0</v>
      </c>
      <c r="Q8" s="37">
        <v>0</v>
      </c>
      <c r="R8" s="36">
        <v>0</v>
      </c>
      <c r="S8" s="36">
        <v>0</v>
      </c>
      <c r="T8" s="39">
        <v>0</v>
      </c>
      <c r="U8" s="27" t="s">
        <v>17</v>
      </c>
      <c r="V8" s="33" t="s">
        <v>17</v>
      </c>
    </row>
    <row r="9" spans="1:22" ht="15" x14ac:dyDescent="0.2">
      <c r="A9" s="32" t="s">
        <v>9</v>
      </c>
      <c r="B9" s="9" t="s">
        <v>32</v>
      </c>
      <c r="C9" s="9" t="s">
        <v>30</v>
      </c>
      <c r="D9" s="9" t="s">
        <v>40</v>
      </c>
      <c r="E9" s="9" t="s">
        <v>41</v>
      </c>
      <c r="F9" s="9" t="s">
        <v>42</v>
      </c>
      <c r="G9" s="9" t="s">
        <v>43</v>
      </c>
      <c r="H9" s="16" t="s">
        <v>44</v>
      </c>
      <c r="I9" s="38">
        <v>0</v>
      </c>
      <c r="J9" s="36">
        <v>57.212325</v>
      </c>
      <c r="K9" s="37">
        <v>57.212325</v>
      </c>
      <c r="L9" s="36">
        <v>0</v>
      </c>
      <c r="M9" s="36">
        <v>327.14436599999999</v>
      </c>
      <c r="N9" s="39">
        <v>327.14436599999999</v>
      </c>
      <c r="O9" s="38">
        <v>0</v>
      </c>
      <c r="P9" s="36">
        <v>34.995654000000002</v>
      </c>
      <c r="Q9" s="37">
        <v>34.995654000000002</v>
      </c>
      <c r="R9" s="36">
        <v>0</v>
      </c>
      <c r="S9" s="36">
        <v>393.93981000000002</v>
      </c>
      <c r="T9" s="39">
        <v>393.93981000000002</v>
      </c>
      <c r="U9" s="28">
        <f t="shared" ref="U7:U70" si="2">+((K9/Q9)-1)*100</f>
        <v>63.484085766764053</v>
      </c>
      <c r="V9" s="34">
        <f t="shared" ref="V7:V70" si="3">+((N9/T9)-1)*100</f>
        <v>-16.955748645967017</v>
      </c>
    </row>
    <row r="10" spans="1:22" ht="15" x14ac:dyDescent="0.2">
      <c r="A10" s="32" t="s">
        <v>9</v>
      </c>
      <c r="B10" s="9" t="s">
        <v>32</v>
      </c>
      <c r="C10" s="9" t="s">
        <v>30</v>
      </c>
      <c r="D10" s="9" t="s">
        <v>45</v>
      </c>
      <c r="E10" s="9" t="s">
        <v>46</v>
      </c>
      <c r="F10" s="9" t="s">
        <v>47</v>
      </c>
      <c r="G10" s="9" t="s">
        <v>48</v>
      </c>
      <c r="H10" s="16" t="s">
        <v>49</v>
      </c>
      <c r="I10" s="38">
        <v>3519.1317210000002</v>
      </c>
      <c r="J10" s="36">
        <v>81.237617</v>
      </c>
      <c r="K10" s="37">
        <v>3600.369338</v>
      </c>
      <c r="L10" s="36">
        <v>27781.578753999998</v>
      </c>
      <c r="M10" s="36">
        <v>564.96604600000001</v>
      </c>
      <c r="N10" s="39">
        <v>28346.5448</v>
      </c>
      <c r="O10" s="38">
        <v>3468.0937739999999</v>
      </c>
      <c r="P10" s="36">
        <v>64.033208999999999</v>
      </c>
      <c r="Q10" s="37">
        <v>3532.1269820000002</v>
      </c>
      <c r="R10" s="36">
        <v>24411.869097999999</v>
      </c>
      <c r="S10" s="36">
        <v>458.49661500000002</v>
      </c>
      <c r="T10" s="39">
        <v>24870.365712999999</v>
      </c>
      <c r="U10" s="28">
        <f t="shared" si="2"/>
        <v>1.9320470738387385</v>
      </c>
      <c r="V10" s="34">
        <f t="shared" si="3"/>
        <v>13.977193287443157</v>
      </c>
    </row>
    <row r="11" spans="1:22" ht="15" x14ac:dyDescent="0.2">
      <c r="A11" s="32" t="s">
        <v>9</v>
      </c>
      <c r="B11" s="9" t="s">
        <v>32</v>
      </c>
      <c r="C11" s="9" t="s">
        <v>30</v>
      </c>
      <c r="D11" s="9" t="s">
        <v>50</v>
      </c>
      <c r="E11" s="42" t="s">
        <v>170</v>
      </c>
      <c r="F11" s="9" t="s">
        <v>20</v>
      </c>
      <c r="G11" s="9" t="s">
        <v>121</v>
      </c>
      <c r="H11" s="16" t="s">
        <v>121</v>
      </c>
      <c r="I11" s="38">
        <v>769.45989099999997</v>
      </c>
      <c r="J11" s="36">
        <v>92.047094000000001</v>
      </c>
      <c r="K11" s="37">
        <v>861.50698599999998</v>
      </c>
      <c r="L11" s="36">
        <v>5766.2595469999997</v>
      </c>
      <c r="M11" s="36">
        <v>731.97123999999997</v>
      </c>
      <c r="N11" s="39">
        <v>6498.2307870000004</v>
      </c>
      <c r="O11" s="38">
        <v>762.85458500000004</v>
      </c>
      <c r="P11" s="36">
        <v>0</v>
      </c>
      <c r="Q11" s="37">
        <v>762.85458500000004</v>
      </c>
      <c r="R11" s="36">
        <v>2411.674485</v>
      </c>
      <c r="S11" s="36">
        <v>0</v>
      </c>
      <c r="T11" s="39">
        <v>2411.674485</v>
      </c>
      <c r="U11" s="28">
        <f t="shared" si="2"/>
        <v>12.932006038870437</v>
      </c>
      <c r="V11" s="33" t="s">
        <v>17</v>
      </c>
    </row>
    <row r="12" spans="1:22" ht="15" x14ac:dyDescent="0.2">
      <c r="A12" s="32" t="s">
        <v>9</v>
      </c>
      <c r="B12" s="9" t="s">
        <v>32</v>
      </c>
      <c r="C12" s="9" t="s">
        <v>30</v>
      </c>
      <c r="D12" s="9" t="s">
        <v>50</v>
      </c>
      <c r="E12" s="9" t="s">
        <v>172</v>
      </c>
      <c r="F12" s="9" t="s">
        <v>51</v>
      </c>
      <c r="G12" s="9" t="s">
        <v>52</v>
      </c>
      <c r="H12" s="16" t="s">
        <v>53</v>
      </c>
      <c r="I12" s="38">
        <v>624.36703599999998</v>
      </c>
      <c r="J12" s="36">
        <v>85.273639000000003</v>
      </c>
      <c r="K12" s="37">
        <v>709.64067399999999</v>
      </c>
      <c r="L12" s="36">
        <v>5384.4587410000004</v>
      </c>
      <c r="M12" s="36">
        <v>682.060835</v>
      </c>
      <c r="N12" s="39">
        <v>6066.5195759999997</v>
      </c>
      <c r="O12" s="38">
        <v>852.69139099999995</v>
      </c>
      <c r="P12" s="36">
        <v>101.18549400000001</v>
      </c>
      <c r="Q12" s="37">
        <v>953.87688500000002</v>
      </c>
      <c r="R12" s="36">
        <v>5684.4967980000001</v>
      </c>
      <c r="S12" s="36">
        <v>728.72939299999996</v>
      </c>
      <c r="T12" s="39">
        <v>6413.2261909999997</v>
      </c>
      <c r="U12" s="28">
        <f t="shared" si="2"/>
        <v>-25.604584285528631</v>
      </c>
      <c r="V12" s="34">
        <f t="shared" si="3"/>
        <v>-5.406118616033706</v>
      </c>
    </row>
    <row r="13" spans="1:22" ht="15" x14ac:dyDescent="0.2">
      <c r="A13" s="32" t="s">
        <v>9</v>
      </c>
      <c r="B13" s="9" t="s">
        <v>32</v>
      </c>
      <c r="C13" s="9" t="s">
        <v>30</v>
      </c>
      <c r="D13" s="9" t="s">
        <v>50</v>
      </c>
      <c r="E13" s="9" t="s">
        <v>54</v>
      </c>
      <c r="F13" s="9" t="s">
        <v>42</v>
      </c>
      <c r="G13" s="9" t="s">
        <v>55</v>
      </c>
      <c r="H13" s="16" t="s">
        <v>56</v>
      </c>
      <c r="I13" s="38">
        <v>468.87728199999998</v>
      </c>
      <c r="J13" s="36">
        <v>38.899509000000002</v>
      </c>
      <c r="K13" s="37">
        <v>507.776791</v>
      </c>
      <c r="L13" s="36">
        <v>3386.2090779999999</v>
      </c>
      <c r="M13" s="36">
        <v>260.32940000000002</v>
      </c>
      <c r="N13" s="39">
        <v>3646.5384789999998</v>
      </c>
      <c r="O13" s="38">
        <v>189.592209</v>
      </c>
      <c r="P13" s="36">
        <v>22.068403</v>
      </c>
      <c r="Q13" s="37">
        <v>211.66061199999999</v>
      </c>
      <c r="R13" s="36">
        <v>2860.7450909999998</v>
      </c>
      <c r="S13" s="36">
        <v>222.21133599999999</v>
      </c>
      <c r="T13" s="39">
        <v>3082.9564260000002</v>
      </c>
      <c r="U13" s="27" t="s">
        <v>17</v>
      </c>
      <c r="V13" s="34">
        <f t="shared" si="3"/>
        <v>18.280571475063702</v>
      </c>
    </row>
    <row r="14" spans="1:22" ht="15" x14ac:dyDescent="0.2">
      <c r="A14" s="32" t="s">
        <v>9</v>
      </c>
      <c r="B14" s="9" t="s">
        <v>173</v>
      </c>
      <c r="C14" s="9" t="s">
        <v>30</v>
      </c>
      <c r="D14" s="9" t="s">
        <v>50</v>
      </c>
      <c r="E14" s="9" t="s">
        <v>172</v>
      </c>
      <c r="F14" s="9" t="s">
        <v>51</v>
      </c>
      <c r="G14" s="9" t="s">
        <v>52</v>
      </c>
      <c r="H14" s="16" t="s">
        <v>53</v>
      </c>
      <c r="I14" s="38">
        <v>0</v>
      </c>
      <c r="J14" s="36">
        <v>44.853389</v>
      </c>
      <c r="K14" s="37">
        <v>44.853389</v>
      </c>
      <c r="L14" s="36">
        <v>0</v>
      </c>
      <c r="M14" s="36">
        <v>183.71106399999999</v>
      </c>
      <c r="N14" s="39">
        <v>183.71106399999999</v>
      </c>
      <c r="O14" s="38">
        <v>0</v>
      </c>
      <c r="P14" s="36">
        <v>57.884529000000001</v>
      </c>
      <c r="Q14" s="37">
        <v>57.884529000000001</v>
      </c>
      <c r="R14" s="36">
        <v>0</v>
      </c>
      <c r="S14" s="36">
        <v>106.47045199999999</v>
      </c>
      <c r="T14" s="39">
        <v>106.47045199999999</v>
      </c>
      <c r="U14" s="28">
        <f t="shared" si="2"/>
        <v>-22.512302034970343</v>
      </c>
      <c r="V14" s="34">
        <f t="shared" si="3"/>
        <v>72.546523987706934</v>
      </c>
    </row>
    <row r="15" spans="1:22" ht="15" x14ac:dyDescent="0.2">
      <c r="A15" s="32" t="s">
        <v>9</v>
      </c>
      <c r="B15" s="9" t="s">
        <v>32</v>
      </c>
      <c r="C15" s="9" t="s">
        <v>30</v>
      </c>
      <c r="D15" s="9" t="s">
        <v>199</v>
      </c>
      <c r="E15" s="9" t="s">
        <v>200</v>
      </c>
      <c r="F15" s="9" t="s">
        <v>36</v>
      </c>
      <c r="G15" s="9" t="s">
        <v>201</v>
      </c>
      <c r="H15" s="16" t="s">
        <v>202</v>
      </c>
      <c r="I15" s="38">
        <v>0</v>
      </c>
      <c r="J15" s="36">
        <v>0</v>
      </c>
      <c r="K15" s="37">
        <v>0</v>
      </c>
      <c r="L15" s="36">
        <v>226.26240000000001</v>
      </c>
      <c r="M15" s="36">
        <v>16.165277</v>
      </c>
      <c r="N15" s="39">
        <v>242.42767699999999</v>
      </c>
      <c r="O15" s="38">
        <v>0</v>
      </c>
      <c r="P15" s="36">
        <v>0</v>
      </c>
      <c r="Q15" s="37">
        <v>0</v>
      </c>
      <c r="R15" s="36">
        <v>222.893675</v>
      </c>
      <c r="S15" s="36">
        <v>19.479281</v>
      </c>
      <c r="T15" s="39">
        <v>242.37295599999999</v>
      </c>
      <c r="U15" s="27" t="s">
        <v>17</v>
      </c>
      <c r="V15" s="34">
        <f t="shared" si="3"/>
        <v>2.2577188851058416E-2</v>
      </c>
    </row>
    <row r="16" spans="1:22" ht="15" x14ac:dyDescent="0.2">
      <c r="A16" s="32" t="s">
        <v>9</v>
      </c>
      <c r="B16" s="9" t="s">
        <v>32</v>
      </c>
      <c r="C16" s="9" t="s">
        <v>30</v>
      </c>
      <c r="D16" s="9" t="s">
        <v>59</v>
      </c>
      <c r="E16" s="9" t="s">
        <v>60</v>
      </c>
      <c r="F16" s="9" t="s">
        <v>36</v>
      </c>
      <c r="G16" s="9" t="s">
        <v>61</v>
      </c>
      <c r="H16" s="16" t="s">
        <v>62</v>
      </c>
      <c r="I16" s="38">
        <v>18860.888599999998</v>
      </c>
      <c r="J16" s="36">
        <v>5468.7120000000004</v>
      </c>
      <c r="K16" s="37">
        <v>24329.600600000002</v>
      </c>
      <c r="L16" s="36">
        <v>196687.13190000001</v>
      </c>
      <c r="M16" s="36">
        <v>37000.49078</v>
      </c>
      <c r="N16" s="39">
        <v>233687.62268</v>
      </c>
      <c r="O16" s="38">
        <v>16496.891</v>
      </c>
      <c r="P16" s="36">
        <v>4380.3801000000003</v>
      </c>
      <c r="Q16" s="37">
        <v>20877.271100000002</v>
      </c>
      <c r="R16" s="36">
        <v>154132.23379999999</v>
      </c>
      <c r="S16" s="36">
        <v>33006.404399999999</v>
      </c>
      <c r="T16" s="39">
        <v>187138.63819999999</v>
      </c>
      <c r="U16" s="28">
        <f t="shared" si="2"/>
        <v>16.536306318309958</v>
      </c>
      <c r="V16" s="34">
        <f t="shared" si="3"/>
        <v>24.874063917389357</v>
      </c>
    </row>
    <row r="17" spans="1:22" ht="15" x14ac:dyDescent="0.2">
      <c r="A17" s="32" t="s">
        <v>9</v>
      </c>
      <c r="B17" s="9" t="s">
        <v>32</v>
      </c>
      <c r="C17" s="9" t="s">
        <v>30</v>
      </c>
      <c r="D17" s="9" t="s">
        <v>63</v>
      </c>
      <c r="E17" s="9" t="s">
        <v>64</v>
      </c>
      <c r="F17" s="9" t="s">
        <v>65</v>
      </c>
      <c r="G17" s="9" t="s">
        <v>66</v>
      </c>
      <c r="H17" s="16" t="s">
        <v>67</v>
      </c>
      <c r="I17" s="38">
        <v>0</v>
      </c>
      <c r="J17" s="36">
        <v>258.67140000000001</v>
      </c>
      <c r="K17" s="37">
        <v>258.67140000000001</v>
      </c>
      <c r="L17" s="36">
        <v>0</v>
      </c>
      <c r="M17" s="36">
        <v>1429.4010659999999</v>
      </c>
      <c r="N17" s="39">
        <v>1429.4010659999999</v>
      </c>
      <c r="O17" s="38">
        <v>0</v>
      </c>
      <c r="P17" s="36">
        <v>180.33321599999999</v>
      </c>
      <c r="Q17" s="37">
        <v>180.33321599999999</v>
      </c>
      <c r="R17" s="36">
        <v>0</v>
      </c>
      <c r="S17" s="36">
        <v>1410.8200959999999</v>
      </c>
      <c r="T17" s="39">
        <v>1410.8200959999999</v>
      </c>
      <c r="U17" s="28">
        <f t="shared" si="2"/>
        <v>43.440795732273749</v>
      </c>
      <c r="V17" s="34">
        <f t="shared" si="3"/>
        <v>1.317033266869494</v>
      </c>
    </row>
    <row r="18" spans="1:22" ht="15" x14ac:dyDescent="0.2">
      <c r="A18" s="32" t="s">
        <v>9</v>
      </c>
      <c r="B18" s="9" t="s">
        <v>32</v>
      </c>
      <c r="C18" s="9" t="s">
        <v>30</v>
      </c>
      <c r="D18" s="9" t="s">
        <v>68</v>
      </c>
      <c r="E18" s="9" t="s">
        <v>195</v>
      </c>
      <c r="F18" s="9" t="s">
        <v>57</v>
      </c>
      <c r="G18" s="9" t="s">
        <v>58</v>
      </c>
      <c r="H18" s="16" t="s">
        <v>58</v>
      </c>
      <c r="I18" s="38">
        <v>461.43494500000003</v>
      </c>
      <c r="J18" s="36">
        <v>46.2836</v>
      </c>
      <c r="K18" s="37">
        <v>507.71854500000001</v>
      </c>
      <c r="L18" s="36">
        <v>5129.434174</v>
      </c>
      <c r="M18" s="36">
        <v>349.12307199999998</v>
      </c>
      <c r="N18" s="39">
        <v>5478.5572460000003</v>
      </c>
      <c r="O18" s="38">
        <v>696.59606900000006</v>
      </c>
      <c r="P18" s="36">
        <v>30.152450999999999</v>
      </c>
      <c r="Q18" s="37">
        <v>726.74851999999998</v>
      </c>
      <c r="R18" s="36">
        <v>5091.6545640000004</v>
      </c>
      <c r="S18" s="36">
        <v>278.54643399999998</v>
      </c>
      <c r="T18" s="39">
        <v>5370.2009980000003</v>
      </c>
      <c r="U18" s="28">
        <f t="shared" si="2"/>
        <v>-30.138344829377839</v>
      </c>
      <c r="V18" s="34">
        <f t="shared" si="3"/>
        <v>2.017731702041603</v>
      </c>
    </row>
    <row r="19" spans="1:22" ht="15" x14ac:dyDescent="0.2">
      <c r="A19" s="32" t="s">
        <v>9</v>
      </c>
      <c r="B19" s="9" t="s">
        <v>32</v>
      </c>
      <c r="C19" s="9" t="s">
        <v>30</v>
      </c>
      <c r="D19" s="9" t="s">
        <v>68</v>
      </c>
      <c r="E19" s="9" t="s">
        <v>70</v>
      </c>
      <c r="F19" s="9" t="s">
        <v>57</v>
      </c>
      <c r="G19" s="9" t="s">
        <v>58</v>
      </c>
      <c r="H19" s="16" t="s">
        <v>70</v>
      </c>
      <c r="I19" s="38">
        <v>829.87315599999999</v>
      </c>
      <c r="J19" s="36">
        <v>45.362223999999998</v>
      </c>
      <c r="K19" s="37">
        <v>875.23537999999996</v>
      </c>
      <c r="L19" s="36">
        <v>4484.2567900000004</v>
      </c>
      <c r="M19" s="36">
        <v>285.76328100000001</v>
      </c>
      <c r="N19" s="39">
        <v>4770.0200709999999</v>
      </c>
      <c r="O19" s="38">
        <v>421.75990999999999</v>
      </c>
      <c r="P19" s="36">
        <v>31.896923000000001</v>
      </c>
      <c r="Q19" s="37">
        <v>453.65683300000001</v>
      </c>
      <c r="R19" s="36">
        <v>2577.8513849999999</v>
      </c>
      <c r="S19" s="36">
        <v>264.49258400000002</v>
      </c>
      <c r="T19" s="39">
        <v>2842.343969</v>
      </c>
      <c r="U19" s="28">
        <f t="shared" si="2"/>
        <v>92.928953414441338</v>
      </c>
      <c r="V19" s="34">
        <f t="shared" si="3"/>
        <v>67.81994449032851</v>
      </c>
    </row>
    <row r="20" spans="1:22" ht="15" x14ac:dyDescent="0.2">
      <c r="A20" s="32" t="s">
        <v>9</v>
      </c>
      <c r="B20" s="9" t="s">
        <v>32</v>
      </c>
      <c r="C20" s="9" t="s">
        <v>30</v>
      </c>
      <c r="D20" s="9" t="s">
        <v>68</v>
      </c>
      <c r="E20" s="9" t="s">
        <v>69</v>
      </c>
      <c r="F20" s="9" t="s">
        <v>57</v>
      </c>
      <c r="G20" s="9" t="s">
        <v>58</v>
      </c>
      <c r="H20" s="16" t="s">
        <v>58</v>
      </c>
      <c r="I20" s="38">
        <v>79.207953000000003</v>
      </c>
      <c r="J20" s="36">
        <v>49.804319999999997</v>
      </c>
      <c r="K20" s="37">
        <v>129.01227299999999</v>
      </c>
      <c r="L20" s="36">
        <v>649.31408399999998</v>
      </c>
      <c r="M20" s="36">
        <v>302.86515900000001</v>
      </c>
      <c r="N20" s="39">
        <v>952.17924300000004</v>
      </c>
      <c r="O20" s="38">
        <v>87.754407</v>
      </c>
      <c r="P20" s="36">
        <v>21.854178000000001</v>
      </c>
      <c r="Q20" s="37">
        <v>109.60858500000001</v>
      </c>
      <c r="R20" s="36">
        <v>649.28518799999995</v>
      </c>
      <c r="S20" s="36">
        <v>157.50715600000001</v>
      </c>
      <c r="T20" s="39">
        <v>806.79234399999996</v>
      </c>
      <c r="U20" s="28">
        <f t="shared" si="2"/>
        <v>17.702708232206433</v>
      </c>
      <c r="V20" s="34">
        <f t="shared" si="3"/>
        <v>18.020361754944968</v>
      </c>
    </row>
    <row r="21" spans="1:22" ht="15" x14ac:dyDescent="0.2">
      <c r="A21" s="32" t="s">
        <v>9</v>
      </c>
      <c r="B21" s="9" t="s">
        <v>32</v>
      </c>
      <c r="C21" s="9" t="s">
        <v>30</v>
      </c>
      <c r="D21" s="9" t="s">
        <v>71</v>
      </c>
      <c r="E21" s="9" t="s">
        <v>72</v>
      </c>
      <c r="F21" s="9" t="s">
        <v>51</v>
      </c>
      <c r="G21" s="9" t="s">
        <v>51</v>
      </c>
      <c r="H21" s="16" t="s">
        <v>73</v>
      </c>
      <c r="I21" s="38">
        <v>3826.033684</v>
      </c>
      <c r="J21" s="36">
        <v>82.822986</v>
      </c>
      <c r="K21" s="37">
        <v>3908.8566700000001</v>
      </c>
      <c r="L21" s="36">
        <v>29893.192460999999</v>
      </c>
      <c r="M21" s="36">
        <v>504.09019799999999</v>
      </c>
      <c r="N21" s="39">
        <v>30397.282659</v>
      </c>
      <c r="O21" s="38">
        <v>3641.1835139999998</v>
      </c>
      <c r="P21" s="36">
        <v>57.731779000000003</v>
      </c>
      <c r="Q21" s="37">
        <v>3698.915293</v>
      </c>
      <c r="R21" s="36">
        <v>30644.745071000001</v>
      </c>
      <c r="S21" s="36">
        <v>604.266481</v>
      </c>
      <c r="T21" s="39">
        <v>31249.011552</v>
      </c>
      <c r="U21" s="28">
        <f t="shared" si="2"/>
        <v>5.6757551976738485</v>
      </c>
      <c r="V21" s="34">
        <f t="shared" si="3"/>
        <v>-2.7256186698343288</v>
      </c>
    </row>
    <row r="22" spans="1:22" ht="15" x14ac:dyDescent="0.2">
      <c r="A22" s="32" t="s">
        <v>9</v>
      </c>
      <c r="B22" s="9" t="s">
        <v>32</v>
      </c>
      <c r="C22" s="9" t="s">
        <v>30</v>
      </c>
      <c r="D22" s="9" t="s">
        <v>74</v>
      </c>
      <c r="E22" s="9" t="s">
        <v>75</v>
      </c>
      <c r="F22" s="9" t="s">
        <v>20</v>
      </c>
      <c r="G22" s="9" t="s">
        <v>92</v>
      </c>
      <c r="H22" s="16" t="s">
        <v>123</v>
      </c>
      <c r="I22" s="38">
        <v>1653.3590300000001</v>
      </c>
      <c r="J22" s="36">
        <v>0</v>
      </c>
      <c r="K22" s="37">
        <v>1653.3590300000001</v>
      </c>
      <c r="L22" s="36">
        <v>20186.833279999999</v>
      </c>
      <c r="M22" s="36">
        <v>0</v>
      </c>
      <c r="N22" s="39">
        <v>20186.833279999999</v>
      </c>
      <c r="O22" s="38">
        <v>2948.6582560000002</v>
      </c>
      <c r="P22" s="36">
        <v>0</v>
      </c>
      <c r="Q22" s="37">
        <v>2948.6582560000002</v>
      </c>
      <c r="R22" s="36">
        <v>21245.292271999999</v>
      </c>
      <c r="S22" s="36">
        <v>0</v>
      </c>
      <c r="T22" s="39">
        <v>21245.292271999999</v>
      </c>
      <c r="U22" s="28">
        <f t="shared" si="2"/>
        <v>-43.928428238989525</v>
      </c>
      <c r="V22" s="34">
        <f t="shared" si="3"/>
        <v>-4.9820872240716856</v>
      </c>
    </row>
    <row r="23" spans="1:22" ht="15" x14ac:dyDescent="0.2">
      <c r="A23" s="32" t="s">
        <v>9</v>
      </c>
      <c r="B23" s="9" t="s">
        <v>32</v>
      </c>
      <c r="C23" s="9" t="s">
        <v>30</v>
      </c>
      <c r="D23" s="9" t="s">
        <v>76</v>
      </c>
      <c r="E23" s="42" t="s">
        <v>227</v>
      </c>
      <c r="F23" s="9" t="s">
        <v>42</v>
      </c>
      <c r="G23" s="9" t="s">
        <v>42</v>
      </c>
      <c r="H23" s="16" t="s">
        <v>228</v>
      </c>
      <c r="I23" s="38">
        <v>266.32026500000001</v>
      </c>
      <c r="J23" s="36">
        <v>37.417366000000001</v>
      </c>
      <c r="K23" s="37">
        <v>303.73763100000002</v>
      </c>
      <c r="L23" s="36">
        <v>266.32026500000001</v>
      </c>
      <c r="M23" s="36">
        <v>37.417366000000001</v>
      </c>
      <c r="N23" s="39">
        <v>303.73763100000002</v>
      </c>
      <c r="O23" s="38">
        <v>0</v>
      </c>
      <c r="P23" s="36">
        <v>0</v>
      </c>
      <c r="Q23" s="37">
        <v>0</v>
      </c>
      <c r="R23" s="36">
        <v>0</v>
      </c>
      <c r="S23" s="36">
        <v>0</v>
      </c>
      <c r="T23" s="39">
        <v>0</v>
      </c>
      <c r="U23" s="27" t="s">
        <v>17</v>
      </c>
      <c r="V23" s="33" t="s">
        <v>17</v>
      </c>
    </row>
    <row r="24" spans="1:22" ht="15" x14ac:dyDescent="0.2">
      <c r="A24" s="32" t="s">
        <v>9</v>
      </c>
      <c r="B24" s="9" t="s">
        <v>32</v>
      </c>
      <c r="C24" s="9" t="s">
        <v>30</v>
      </c>
      <c r="D24" s="9" t="s">
        <v>76</v>
      </c>
      <c r="E24" s="9" t="s">
        <v>77</v>
      </c>
      <c r="F24" s="9" t="s">
        <v>36</v>
      </c>
      <c r="G24" s="9" t="s">
        <v>78</v>
      </c>
      <c r="H24" s="16" t="s">
        <v>79</v>
      </c>
      <c r="I24" s="38">
        <v>0</v>
      </c>
      <c r="J24" s="36">
        <v>0</v>
      </c>
      <c r="K24" s="37">
        <v>0</v>
      </c>
      <c r="L24" s="36">
        <v>0</v>
      </c>
      <c r="M24" s="36">
        <v>0</v>
      </c>
      <c r="N24" s="39">
        <v>0</v>
      </c>
      <c r="O24" s="38">
        <v>71.278685999999993</v>
      </c>
      <c r="P24" s="36">
        <v>12.81132</v>
      </c>
      <c r="Q24" s="37">
        <v>84.090006000000002</v>
      </c>
      <c r="R24" s="36">
        <v>616.90570500000001</v>
      </c>
      <c r="S24" s="36">
        <v>82.638274999999993</v>
      </c>
      <c r="T24" s="39">
        <v>699.54398000000003</v>
      </c>
      <c r="U24" s="27" t="s">
        <v>17</v>
      </c>
      <c r="V24" s="33" t="s">
        <v>17</v>
      </c>
    </row>
    <row r="25" spans="1:22" ht="15" x14ac:dyDescent="0.2">
      <c r="A25" s="32" t="s">
        <v>9</v>
      </c>
      <c r="B25" s="9" t="s">
        <v>32</v>
      </c>
      <c r="C25" s="9" t="s">
        <v>30</v>
      </c>
      <c r="D25" s="9" t="s">
        <v>80</v>
      </c>
      <c r="E25" s="9" t="s">
        <v>196</v>
      </c>
      <c r="F25" s="9" t="s">
        <v>81</v>
      </c>
      <c r="G25" s="9" t="s">
        <v>82</v>
      </c>
      <c r="H25" s="16" t="s">
        <v>83</v>
      </c>
      <c r="I25" s="38">
        <v>12676.503199999999</v>
      </c>
      <c r="J25" s="36">
        <v>539.35919999999999</v>
      </c>
      <c r="K25" s="37">
        <v>13215.8624</v>
      </c>
      <c r="L25" s="36">
        <v>99312.276400000002</v>
      </c>
      <c r="M25" s="36">
        <v>4372.8815999999997</v>
      </c>
      <c r="N25" s="39">
        <v>103685.158</v>
      </c>
      <c r="O25" s="38">
        <v>9039.9658999999992</v>
      </c>
      <c r="P25" s="36">
        <v>651.68690000000004</v>
      </c>
      <c r="Q25" s="37">
        <v>9691.6527999999998</v>
      </c>
      <c r="R25" s="36">
        <v>70252.681500000006</v>
      </c>
      <c r="S25" s="36">
        <v>3697.5801999999999</v>
      </c>
      <c r="T25" s="39">
        <v>73950.261700000003</v>
      </c>
      <c r="U25" s="28">
        <f t="shared" si="2"/>
        <v>36.363349706460802</v>
      </c>
      <c r="V25" s="34">
        <f t="shared" si="3"/>
        <v>40.20931855606942</v>
      </c>
    </row>
    <row r="26" spans="1:22" ht="15" x14ac:dyDescent="0.2">
      <c r="A26" s="32" t="s">
        <v>9</v>
      </c>
      <c r="B26" s="9" t="s">
        <v>32</v>
      </c>
      <c r="C26" s="9" t="s">
        <v>30</v>
      </c>
      <c r="D26" s="9" t="s">
        <v>80</v>
      </c>
      <c r="E26" s="42" t="s">
        <v>154</v>
      </c>
      <c r="F26" s="9" t="s">
        <v>51</v>
      </c>
      <c r="G26" s="9" t="s">
        <v>51</v>
      </c>
      <c r="H26" s="16" t="s">
        <v>84</v>
      </c>
      <c r="I26" s="38">
        <v>5533.5105000000003</v>
      </c>
      <c r="J26" s="36">
        <v>137.11004</v>
      </c>
      <c r="K26" s="37">
        <v>5670.6205399999999</v>
      </c>
      <c r="L26" s="36">
        <v>40278.633099999999</v>
      </c>
      <c r="M26" s="36">
        <v>968.62444000000005</v>
      </c>
      <c r="N26" s="39">
        <v>41247.257539999999</v>
      </c>
      <c r="O26" s="38">
        <v>6255.9285</v>
      </c>
      <c r="P26" s="36">
        <v>108.05249999999999</v>
      </c>
      <c r="Q26" s="37">
        <v>6363.9809999999998</v>
      </c>
      <c r="R26" s="36">
        <v>47560.103999999999</v>
      </c>
      <c r="S26" s="36">
        <v>838.74929999999995</v>
      </c>
      <c r="T26" s="39">
        <v>48398.853300000002</v>
      </c>
      <c r="U26" s="28">
        <f t="shared" si="2"/>
        <v>-10.895074325331889</v>
      </c>
      <c r="V26" s="34">
        <f t="shared" si="3"/>
        <v>-14.776374381580659</v>
      </c>
    </row>
    <row r="27" spans="1:22" ht="15" x14ac:dyDescent="0.2">
      <c r="A27" s="32" t="s">
        <v>9</v>
      </c>
      <c r="B27" s="9" t="s">
        <v>32</v>
      </c>
      <c r="C27" s="9" t="s">
        <v>30</v>
      </c>
      <c r="D27" s="9" t="s">
        <v>182</v>
      </c>
      <c r="E27" s="9" t="s">
        <v>141</v>
      </c>
      <c r="F27" s="9" t="s">
        <v>142</v>
      </c>
      <c r="G27" s="9" t="s">
        <v>143</v>
      </c>
      <c r="H27" s="16" t="s">
        <v>141</v>
      </c>
      <c r="I27" s="38">
        <v>498.96240999999998</v>
      </c>
      <c r="J27" s="36">
        <v>76.054978000000006</v>
      </c>
      <c r="K27" s="37">
        <v>575.01738799999998</v>
      </c>
      <c r="L27" s="36">
        <v>4113.4527289999996</v>
      </c>
      <c r="M27" s="36">
        <v>455.61330199999998</v>
      </c>
      <c r="N27" s="39">
        <v>4569.0660310000003</v>
      </c>
      <c r="O27" s="38">
        <v>604.83423700000003</v>
      </c>
      <c r="P27" s="36">
        <v>41.799733000000003</v>
      </c>
      <c r="Q27" s="37">
        <v>646.63396999999998</v>
      </c>
      <c r="R27" s="36">
        <v>4266.6764430000003</v>
      </c>
      <c r="S27" s="36">
        <v>264.12236200000001</v>
      </c>
      <c r="T27" s="39">
        <v>4530.798804</v>
      </c>
      <c r="U27" s="28">
        <f t="shared" si="2"/>
        <v>-11.075289162429868</v>
      </c>
      <c r="V27" s="34">
        <f t="shared" si="3"/>
        <v>0.84460221376894129</v>
      </c>
    </row>
    <row r="28" spans="1:22" ht="15" x14ac:dyDescent="0.2">
      <c r="A28" s="32" t="s">
        <v>9</v>
      </c>
      <c r="B28" s="9" t="s">
        <v>32</v>
      </c>
      <c r="C28" s="9" t="s">
        <v>30</v>
      </c>
      <c r="D28" s="9" t="s">
        <v>182</v>
      </c>
      <c r="E28" s="42" t="s">
        <v>140</v>
      </c>
      <c r="F28" s="9" t="s">
        <v>51</v>
      </c>
      <c r="G28" s="9" t="s">
        <v>51</v>
      </c>
      <c r="H28" s="16" t="s">
        <v>118</v>
      </c>
      <c r="I28" s="38">
        <v>0</v>
      </c>
      <c r="J28" s="36">
        <v>0</v>
      </c>
      <c r="K28" s="37">
        <v>0</v>
      </c>
      <c r="L28" s="36">
        <v>0</v>
      </c>
      <c r="M28" s="36">
        <v>0</v>
      </c>
      <c r="N28" s="39">
        <v>0</v>
      </c>
      <c r="O28" s="38">
        <v>0</v>
      </c>
      <c r="P28" s="36">
        <v>0</v>
      </c>
      <c r="Q28" s="37">
        <v>0</v>
      </c>
      <c r="R28" s="36">
        <v>997.93033100000002</v>
      </c>
      <c r="S28" s="36">
        <v>127.557001</v>
      </c>
      <c r="T28" s="39">
        <v>1125.4873319999999</v>
      </c>
      <c r="U28" s="27" t="s">
        <v>17</v>
      </c>
      <c r="V28" s="33" t="s">
        <v>17</v>
      </c>
    </row>
    <row r="29" spans="1:22" ht="15" x14ac:dyDescent="0.2">
      <c r="A29" s="32" t="s">
        <v>9</v>
      </c>
      <c r="B29" s="9" t="s">
        <v>32</v>
      </c>
      <c r="C29" s="9" t="s">
        <v>30</v>
      </c>
      <c r="D29" s="9" t="s">
        <v>85</v>
      </c>
      <c r="E29" s="42" t="s">
        <v>197</v>
      </c>
      <c r="F29" s="9" t="s">
        <v>39</v>
      </c>
      <c r="G29" s="9" t="s">
        <v>86</v>
      </c>
      <c r="H29" s="16" t="s">
        <v>87</v>
      </c>
      <c r="I29" s="38">
        <v>2160.4327199999998</v>
      </c>
      <c r="J29" s="36">
        <v>116.32859000000001</v>
      </c>
      <c r="K29" s="37">
        <v>2276.7613099999999</v>
      </c>
      <c r="L29" s="36">
        <v>14967.97039</v>
      </c>
      <c r="M29" s="36">
        <v>795.53592000000003</v>
      </c>
      <c r="N29" s="39">
        <v>15763.506310000001</v>
      </c>
      <c r="O29" s="38">
        <v>1612.5519999999999</v>
      </c>
      <c r="P29" s="36">
        <v>104.37524000000001</v>
      </c>
      <c r="Q29" s="37">
        <v>1716.92724</v>
      </c>
      <c r="R29" s="36">
        <v>12657.499250000001</v>
      </c>
      <c r="S29" s="36">
        <v>860.38530000000003</v>
      </c>
      <c r="T29" s="39">
        <v>13517.884550000001</v>
      </c>
      <c r="U29" s="28">
        <f t="shared" si="2"/>
        <v>32.606744010887724</v>
      </c>
      <c r="V29" s="34">
        <f t="shared" si="3"/>
        <v>16.612227687652492</v>
      </c>
    </row>
    <row r="30" spans="1:22" ht="15" x14ac:dyDescent="0.2">
      <c r="A30" s="32" t="s">
        <v>9</v>
      </c>
      <c r="B30" s="9" t="s">
        <v>32</v>
      </c>
      <c r="C30" s="9" t="s">
        <v>30</v>
      </c>
      <c r="D30" s="9" t="s">
        <v>166</v>
      </c>
      <c r="E30" s="9" t="s">
        <v>88</v>
      </c>
      <c r="F30" s="9" t="s">
        <v>57</v>
      </c>
      <c r="G30" s="9" t="s">
        <v>89</v>
      </c>
      <c r="H30" s="16" t="s">
        <v>90</v>
      </c>
      <c r="I30" s="38">
        <v>787.74725999999998</v>
      </c>
      <c r="J30" s="36">
        <v>1.248939</v>
      </c>
      <c r="K30" s="37">
        <v>788.99619900000005</v>
      </c>
      <c r="L30" s="36">
        <v>13694.010840999999</v>
      </c>
      <c r="M30" s="36">
        <v>62.878734000000001</v>
      </c>
      <c r="N30" s="39">
        <v>13756.889574999999</v>
      </c>
      <c r="O30" s="38">
        <v>1782.2719529999999</v>
      </c>
      <c r="P30" s="36">
        <v>7.8807359999999997</v>
      </c>
      <c r="Q30" s="37">
        <v>1790.152689</v>
      </c>
      <c r="R30" s="36">
        <v>13783.705748</v>
      </c>
      <c r="S30" s="36">
        <v>44.579791999999998</v>
      </c>
      <c r="T30" s="39">
        <v>13828.285540000001</v>
      </c>
      <c r="U30" s="28">
        <f t="shared" si="2"/>
        <v>-55.925759637813776</v>
      </c>
      <c r="V30" s="34">
        <f t="shared" si="3"/>
        <v>-0.51630380927180086</v>
      </c>
    </row>
    <row r="31" spans="1:22" ht="15" x14ac:dyDescent="0.2">
      <c r="A31" s="32" t="s">
        <v>9</v>
      </c>
      <c r="B31" s="9" t="s">
        <v>32</v>
      </c>
      <c r="C31" s="9" t="s">
        <v>30</v>
      </c>
      <c r="D31" s="9" t="s">
        <v>166</v>
      </c>
      <c r="E31" s="42" t="s">
        <v>158</v>
      </c>
      <c r="F31" s="9" t="s">
        <v>57</v>
      </c>
      <c r="G31" s="9" t="s">
        <v>89</v>
      </c>
      <c r="H31" s="16" t="s">
        <v>159</v>
      </c>
      <c r="I31" s="38">
        <v>312.19944600000002</v>
      </c>
      <c r="J31" s="36">
        <v>0.62867700000000004</v>
      </c>
      <c r="K31" s="37">
        <v>312.82812300000001</v>
      </c>
      <c r="L31" s="36">
        <v>8015.0979809999999</v>
      </c>
      <c r="M31" s="36">
        <v>39.687645000000003</v>
      </c>
      <c r="N31" s="39">
        <v>8054.7856259999999</v>
      </c>
      <c r="O31" s="38">
        <v>1345.3093260000001</v>
      </c>
      <c r="P31" s="36">
        <v>5.0991179999999998</v>
      </c>
      <c r="Q31" s="37">
        <v>1350.4084439999999</v>
      </c>
      <c r="R31" s="36">
        <v>8227.8706280000006</v>
      </c>
      <c r="S31" s="36">
        <v>23.687425000000001</v>
      </c>
      <c r="T31" s="39">
        <v>8251.5580530000007</v>
      </c>
      <c r="U31" s="28">
        <f t="shared" si="2"/>
        <v>-76.834555175515476</v>
      </c>
      <c r="V31" s="34">
        <f t="shared" si="3"/>
        <v>-2.384669970642217</v>
      </c>
    </row>
    <row r="32" spans="1:22" ht="15" x14ac:dyDescent="0.2">
      <c r="A32" s="32" t="s">
        <v>9</v>
      </c>
      <c r="B32" s="9" t="s">
        <v>32</v>
      </c>
      <c r="C32" s="9" t="s">
        <v>30</v>
      </c>
      <c r="D32" s="9" t="s">
        <v>166</v>
      </c>
      <c r="E32" s="9" t="s">
        <v>155</v>
      </c>
      <c r="F32" s="9" t="s">
        <v>57</v>
      </c>
      <c r="G32" s="9" t="s">
        <v>156</v>
      </c>
      <c r="H32" s="16" t="s">
        <v>157</v>
      </c>
      <c r="I32" s="38">
        <v>21.397265999999998</v>
      </c>
      <c r="J32" s="36">
        <v>3.2129999999999999E-2</v>
      </c>
      <c r="K32" s="37">
        <v>21.429396000000001</v>
      </c>
      <c r="L32" s="36">
        <v>21.397265999999998</v>
      </c>
      <c r="M32" s="36">
        <v>3.2129999999999999E-2</v>
      </c>
      <c r="N32" s="39">
        <v>21.429396000000001</v>
      </c>
      <c r="O32" s="38">
        <v>60.555242</v>
      </c>
      <c r="P32" s="36">
        <v>0.44619599999999998</v>
      </c>
      <c r="Q32" s="37">
        <v>61.001438</v>
      </c>
      <c r="R32" s="36">
        <v>1478.1233520000001</v>
      </c>
      <c r="S32" s="36">
        <v>4.649578</v>
      </c>
      <c r="T32" s="39">
        <v>1482.7729300000001</v>
      </c>
      <c r="U32" s="28">
        <f t="shared" si="2"/>
        <v>-64.870670753696004</v>
      </c>
      <c r="V32" s="34">
        <f t="shared" si="3"/>
        <v>-98.554775612203812</v>
      </c>
    </row>
    <row r="33" spans="1:22" ht="15" x14ac:dyDescent="0.2">
      <c r="A33" s="32" t="s">
        <v>9</v>
      </c>
      <c r="B33" s="9" t="s">
        <v>32</v>
      </c>
      <c r="C33" s="9" t="s">
        <v>30</v>
      </c>
      <c r="D33" s="9" t="s">
        <v>94</v>
      </c>
      <c r="E33" s="9" t="s">
        <v>95</v>
      </c>
      <c r="F33" s="9" t="s">
        <v>20</v>
      </c>
      <c r="G33" s="9" t="s">
        <v>96</v>
      </c>
      <c r="H33" s="16" t="s">
        <v>97</v>
      </c>
      <c r="I33" s="38">
        <v>644.85923600000001</v>
      </c>
      <c r="J33" s="36">
        <v>27.496787999999999</v>
      </c>
      <c r="K33" s="37">
        <v>672.35602400000005</v>
      </c>
      <c r="L33" s="36">
        <v>4953.3748530000003</v>
      </c>
      <c r="M33" s="36">
        <v>166.539636</v>
      </c>
      <c r="N33" s="39">
        <v>5119.9144889999998</v>
      </c>
      <c r="O33" s="38">
        <v>568.37199999999996</v>
      </c>
      <c r="P33" s="36">
        <v>22.358332000000001</v>
      </c>
      <c r="Q33" s="37">
        <v>590.73033199999998</v>
      </c>
      <c r="R33" s="36">
        <v>4066.696516</v>
      </c>
      <c r="S33" s="36">
        <v>119.62965199999999</v>
      </c>
      <c r="T33" s="39">
        <v>4186.3261679999996</v>
      </c>
      <c r="U33" s="28">
        <f t="shared" si="2"/>
        <v>13.817758726497908</v>
      </c>
      <c r="V33" s="34">
        <f t="shared" si="3"/>
        <v>22.300897816713071</v>
      </c>
    </row>
    <row r="34" spans="1:22" ht="15" x14ac:dyDescent="0.2">
      <c r="A34" s="32" t="s">
        <v>9</v>
      </c>
      <c r="B34" s="9" t="s">
        <v>32</v>
      </c>
      <c r="C34" s="9" t="s">
        <v>30</v>
      </c>
      <c r="D34" s="9" t="s">
        <v>98</v>
      </c>
      <c r="E34" s="42" t="s">
        <v>99</v>
      </c>
      <c r="F34" s="9" t="s">
        <v>36</v>
      </c>
      <c r="G34" s="9" t="s">
        <v>100</v>
      </c>
      <c r="H34" s="16" t="s">
        <v>101</v>
      </c>
      <c r="I34" s="38">
        <v>1466.192</v>
      </c>
      <c r="J34" s="36">
        <v>24.571000000000002</v>
      </c>
      <c r="K34" s="37">
        <v>1490.7629999999999</v>
      </c>
      <c r="L34" s="36">
        <v>11671.075999999999</v>
      </c>
      <c r="M34" s="36">
        <v>177.4342</v>
      </c>
      <c r="N34" s="39">
        <v>11848.510200000001</v>
      </c>
      <c r="O34" s="38">
        <v>1399.134</v>
      </c>
      <c r="P34" s="36">
        <v>14.172599999999999</v>
      </c>
      <c r="Q34" s="37">
        <v>1413.3065999999999</v>
      </c>
      <c r="R34" s="36">
        <v>8788.8539999999994</v>
      </c>
      <c r="S34" s="36">
        <v>138.9385</v>
      </c>
      <c r="T34" s="39">
        <v>8927.7924999999996</v>
      </c>
      <c r="U34" s="28">
        <f t="shared" si="2"/>
        <v>5.4805093247282777</v>
      </c>
      <c r="V34" s="34">
        <f t="shared" si="3"/>
        <v>32.714892287203142</v>
      </c>
    </row>
    <row r="35" spans="1:22" ht="15" x14ac:dyDescent="0.2">
      <c r="A35" s="32" t="s">
        <v>9</v>
      </c>
      <c r="B35" s="9" t="s">
        <v>32</v>
      </c>
      <c r="C35" s="9" t="s">
        <v>30</v>
      </c>
      <c r="D35" s="9" t="s">
        <v>98</v>
      </c>
      <c r="E35" s="9" t="s">
        <v>104</v>
      </c>
      <c r="F35" s="9" t="s">
        <v>36</v>
      </c>
      <c r="G35" s="9" t="s">
        <v>100</v>
      </c>
      <c r="H35" s="16" t="s">
        <v>103</v>
      </c>
      <c r="I35" s="38">
        <v>1947.348</v>
      </c>
      <c r="J35" s="36">
        <v>90.657499999999999</v>
      </c>
      <c r="K35" s="37">
        <v>2038.0055</v>
      </c>
      <c r="L35" s="36">
        <v>10736.442999999999</v>
      </c>
      <c r="M35" s="36">
        <v>478.68920000000003</v>
      </c>
      <c r="N35" s="39">
        <v>11215.1322</v>
      </c>
      <c r="O35" s="38">
        <v>1052.0619999999999</v>
      </c>
      <c r="P35" s="36">
        <v>68.073599999999999</v>
      </c>
      <c r="Q35" s="37">
        <v>1120.1356000000001</v>
      </c>
      <c r="R35" s="36">
        <v>9154.6329999999998</v>
      </c>
      <c r="S35" s="36">
        <v>513.78750000000002</v>
      </c>
      <c r="T35" s="39">
        <v>9668.4205000000002</v>
      </c>
      <c r="U35" s="28">
        <f t="shared" si="2"/>
        <v>81.942748717208858</v>
      </c>
      <c r="V35" s="34">
        <f t="shared" si="3"/>
        <v>15.997563407590732</v>
      </c>
    </row>
    <row r="36" spans="1:22" ht="15" x14ac:dyDescent="0.2">
      <c r="A36" s="32" t="s">
        <v>9</v>
      </c>
      <c r="B36" s="9" t="s">
        <v>32</v>
      </c>
      <c r="C36" s="9" t="s">
        <v>30</v>
      </c>
      <c r="D36" s="9" t="s">
        <v>98</v>
      </c>
      <c r="E36" s="9" t="s">
        <v>102</v>
      </c>
      <c r="F36" s="9" t="s">
        <v>36</v>
      </c>
      <c r="G36" s="9" t="s">
        <v>100</v>
      </c>
      <c r="H36" s="16" t="s">
        <v>103</v>
      </c>
      <c r="I36" s="38">
        <v>372.476</v>
      </c>
      <c r="J36" s="36">
        <v>17.348500000000001</v>
      </c>
      <c r="K36" s="37">
        <v>389.8245</v>
      </c>
      <c r="L36" s="36">
        <v>3419.9949999999999</v>
      </c>
      <c r="M36" s="36">
        <v>159.17670000000001</v>
      </c>
      <c r="N36" s="39">
        <v>3579.1716999999999</v>
      </c>
      <c r="O36" s="38">
        <v>658.64800000000002</v>
      </c>
      <c r="P36" s="36">
        <v>42.703800000000001</v>
      </c>
      <c r="Q36" s="37">
        <v>701.35180000000003</v>
      </c>
      <c r="R36" s="36">
        <v>2750.1350000000002</v>
      </c>
      <c r="S36" s="36">
        <v>163.09610000000001</v>
      </c>
      <c r="T36" s="39">
        <v>2913.2311</v>
      </c>
      <c r="U36" s="28">
        <f t="shared" si="2"/>
        <v>-44.418122260468998</v>
      </c>
      <c r="V36" s="34">
        <f t="shared" si="3"/>
        <v>22.859175161215319</v>
      </c>
    </row>
    <row r="37" spans="1:22" ht="15" x14ac:dyDescent="0.2">
      <c r="A37" s="32" t="s">
        <v>9</v>
      </c>
      <c r="B37" s="9" t="s">
        <v>32</v>
      </c>
      <c r="C37" s="9" t="s">
        <v>30</v>
      </c>
      <c r="D37" s="9" t="s">
        <v>229</v>
      </c>
      <c r="E37" s="9" t="s">
        <v>230</v>
      </c>
      <c r="F37" s="9" t="s">
        <v>36</v>
      </c>
      <c r="G37" s="9" t="s">
        <v>190</v>
      </c>
      <c r="H37" s="16" t="s">
        <v>191</v>
      </c>
      <c r="I37" s="38">
        <v>0</v>
      </c>
      <c r="J37" s="36">
        <v>0</v>
      </c>
      <c r="K37" s="37">
        <v>0</v>
      </c>
      <c r="L37" s="36">
        <v>0</v>
      </c>
      <c r="M37" s="36">
        <v>0</v>
      </c>
      <c r="N37" s="39">
        <v>0</v>
      </c>
      <c r="O37" s="38">
        <v>8.6489600000000006</v>
      </c>
      <c r="P37" s="36">
        <v>0</v>
      </c>
      <c r="Q37" s="37">
        <v>8.6489600000000006</v>
      </c>
      <c r="R37" s="36">
        <v>8.6489600000000006</v>
      </c>
      <c r="S37" s="36">
        <v>0</v>
      </c>
      <c r="T37" s="39">
        <v>8.6489600000000006</v>
      </c>
      <c r="U37" s="27" t="s">
        <v>17</v>
      </c>
      <c r="V37" s="33" t="s">
        <v>17</v>
      </c>
    </row>
    <row r="38" spans="1:22" ht="15" x14ac:dyDescent="0.2">
      <c r="A38" s="32" t="s">
        <v>9</v>
      </c>
      <c r="B38" s="9" t="s">
        <v>32</v>
      </c>
      <c r="C38" s="9" t="s">
        <v>30</v>
      </c>
      <c r="D38" s="9" t="s">
        <v>105</v>
      </c>
      <c r="E38" s="9" t="s">
        <v>106</v>
      </c>
      <c r="F38" s="9" t="s">
        <v>107</v>
      </c>
      <c r="G38" s="9" t="s">
        <v>108</v>
      </c>
      <c r="H38" s="16" t="s">
        <v>109</v>
      </c>
      <c r="I38" s="38">
        <v>208.68644800000001</v>
      </c>
      <c r="J38" s="36">
        <v>52.826853</v>
      </c>
      <c r="K38" s="37">
        <v>261.51330100000001</v>
      </c>
      <c r="L38" s="36">
        <v>1353.1657190000001</v>
      </c>
      <c r="M38" s="36">
        <v>342.033503</v>
      </c>
      <c r="N38" s="39">
        <v>1695.199222</v>
      </c>
      <c r="O38" s="38">
        <v>153.713269</v>
      </c>
      <c r="P38" s="36">
        <v>37.539428000000001</v>
      </c>
      <c r="Q38" s="37">
        <v>191.25269700000001</v>
      </c>
      <c r="R38" s="36">
        <v>1190.753068</v>
      </c>
      <c r="S38" s="36">
        <v>322.42904199999998</v>
      </c>
      <c r="T38" s="39">
        <v>1513.18211</v>
      </c>
      <c r="U38" s="28">
        <f t="shared" si="2"/>
        <v>36.737052654478376</v>
      </c>
      <c r="V38" s="34">
        <f t="shared" si="3"/>
        <v>12.028764469069753</v>
      </c>
    </row>
    <row r="39" spans="1:22" ht="15" x14ac:dyDescent="0.2">
      <c r="A39" s="32" t="s">
        <v>9</v>
      </c>
      <c r="B39" s="9" t="s">
        <v>32</v>
      </c>
      <c r="C39" s="9" t="s">
        <v>30</v>
      </c>
      <c r="D39" s="9" t="s">
        <v>105</v>
      </c>
      <c r="E39" s="9" t="s">
        <v>215</v>
      </c>
      <c r="F39" s="9" t="s">
        <v>107</v>
      </c>
      <c r="G39" s="9" t="s">
        <v>108</v>
      </c>
      <c r="H39" s="16" t="s">
        <v>216</v>
      </c>
      <c r="I39" s="38">
        <v>0</v>
      </c>
      <c r="J39" s="36">
        <v>0</v>
      </c>
      <c r="K39" s="37">
        <v>0</v>
      </c>
      <c r="L39" s="36">
        <v>0</v>
      </c>
      <c r="M39" s="36">
        <v>0</v>
      </c>
      <c r="N39" s="39">
        <v>0</v>
      </c>
      <c r="O39" s="38">
        <v>0</v>
      </c>
      <c r="P39" s="36">
        <v>0</v>
      </c>
      <c r="Q39" s="37">
        <v>0</v>
      </c>
      <c r="R39" s="36">
        <v>0</v>
      </c>
      <c r="S39" s="36">
        <v>10.301753</v>
      </c>
      <c r="T39" s="39">
        <v>10.301753</v>
      </c>
      <c r="U39" s="27" t="s">
        <v>17</v>
      </c>
      <c r="V39" s="33" t="s">
        <v>17</v>
      </c>
    </row>
    <row r="40" spans="1:22" ht="15" x14ac:dyDescent="0.2">
      <c r="A40" s="32" t="s">
        <v>9</v>
      </c>
      <c r="B40" s="9" t="s">
        <v>32</v>
      </c>
      <c r="C40" s="9" t="s">
        <v>33</v>
      </c>
      <c r="D40" s="9" t="s">
        <v>188</v>
      </c>
      <c r="E40" s="9" t="s">
        <v>189</v>
      </c>
      <c r="F40" s="9" t="s">
        <v>36</v>
      </c>
      <c r="G40" s="9" t="s">
        <v>190</v>
      </c>
      <c r="H40" s="16" t="s">
        <v>191</v>
      </c>
      <c r="I40" s="38">
        <v>10.36</v>
      </c>
      <c r="J40" s="36">
        <v>0.29599999999999999</v>
      </c>
      <c r="K40" s="37">
        <v>10.656000000000001</v>
      </c>
      <c r="L40" s="36">
        <v>140.2046</v>
      </c>
      <c r="M40" s="36">
        <v>7.7709999999999999</v>
      </c>
      <c r="N40" s="39">
        <v>147.97559999999999</v>
      </c>
      <c r="O40" s="38">
        <v>19.14</v>
      </c>
      <c r="P40" s="36">
        <v>1.1499999999999999</v>
      </c>
      <c r="Q40" s="37">
        <v>20.29</v>
      </c>
      <c r="R40" s="36">
        <v>151.38</v>
      </c>
      <c r="S40" s="36">
        <v>9.1999999999999993</v>
      </c>
      <c r="T40" s="39">
        <v>160.58000000000001</v>
      </c>
      <c r="U40" s="28">
        <f t="shared" si="2"/>
        <v>-47.481517989157219</v>
      </c>
      <c r="V40" s="34">
        <f t="shared" si="3"/>
        <v>-7.8492963009092254</v>
      </c>
    </row>
    <row r="41" spans="1:22" ht="15" x14ac:dyDescent="0.2">
      <c r="A41" s="32" t="s">
        <v>9</v>
      </c>
      <c r="B41" s="9" t="s">
        <v>32</v>
      </c>
      <c r="C41" s="9" t="s">
        <v>30</v>
      </c>
      <c r="D41" s="9" t="s">
        <v>203</v>
      </c>
      <c r="E41" s="9" t="s">
        <v>110</v>
      </c>
      <c r="F41" s="9" t="s">
        <v>42</v>
      </c>
      <c r="G41" s="9" t="s">
        <v>43</v>
      </c>
      <c r="H41" s="16" t="s">
        <v>43</v>
      </c>
      <c r="I41" s="38">
        <v>0</v>
      </c>
      <c r="J41" s="36">
        <v>36.887185000000002</v>
      </c>
      <c r="K41" s="37">
        <v>36.887185000000002</v>
      </c>
      <c r="L41" s="36">
        <v>348.26579400000003</v>
      </c>
      <c r="M41" s="36">
        <v>499.28935200000001</v>
      </c>
      <c r="N41" s="39">
        <v>847.55514600000004</v>
      </c>
      <c r="O41" s="38">
        <v>0</v>
      </c>
      <c r="P41" s="36">
        <v>100.682586</v>
      </c>
      <c r="Q41" s="37">
        <v>100.682586</v>
      </c>
      <c r="R41" s="36">
        <v>0</v>
      </c>
      <c r="S41" s="36">
        <v>796.99402199999997</v>
      </c>
      <c r="T41" s="39">
        <v>796.99402199999997</v>
      </c>
      <c r="U41" s="28">
        <f t="shared" si="2"/>
        <v>-63.362894751233348</v>
      </c>
      <c r="V41" s="34">
        <f t="shared" si="3"/>
        <v>6.3439778222075693</v>
      </c>
    </row>
    <row r="42" spans="1:22" ht="15" x14ac:dyDescent="0.2">
      <c r="A42" s="32" t="s">
        <v>9</v>
      </c>
      <c r="B42" s="9" t="s">
        <v>32</v>
      </c>
      <c r="C42" s="9" t="s">
        <v>33</v>
      </c>
      <c r="D42" s="9" t="s">
        <v>111</v>
      </c>
      <c r="E42" s="42" t="s">
        <v>112</v>
      </c>
      <c r="F42" s="9" t="s">
        <v>36</v>
      </c>
      <c r="G42" s="9" t="s">
        <v>78</v>
      </c>
      <c r="H42" s="16" t="s">
        <v>113</v>
      </c>
      <c r="I42" s="38">
        <v>0</v>
      </c>
      <c r="J42" s="36">
        <v>0</v>
      </c>
      <c r="K42" s="37">
        <v>0</v>
      </c>
      <c r="L42" s="36">
        <v>1524.1400369999999</v>
      </c>
      <c r="M42" s="36">
        <v>157.93190300000001</v>
      </c>
      <c r="N42" s="39">
        <v>1682.07194</v>
      </c>
      <c r="O42" s="38">
        <v>14.786282999999999</v>
      </c>
      <c r="P42" s="36">
        <v>2.5271249999999998</v>
      </c>
      <c r="Q42" s="37">
        <v>17.313407999999999</v>
      </c>
      <c r="R42" s="36">
        <v>814.66316200000006</v>
      </c>
      <c r="S42" s="36">
        <v>126.327975</v>
      </c>
      <c r="T42" s="39">
        <v>940.99113699999998</v>
      </c>
      <c r="U42" s="27" t="s">
        <v>17</v>
      </c>
      <c r="V42" s="34">
        <f t="shared" si="3"/>
        <v>78.75534357981951</v>
      </c>
    </row>
    <row r="43" spans="1:22" ht="15" x14ac:dyDescent="0.2">
      <c r="A43" s="32" t="s">
        <v>9</v>
      </c>
      <c r="B43" s="9" t="s">
        <v>32</v>
      </c>
      <c r="C43" s="9" t="s">
        <v>30</v>
      </c>
      <c r="D43" s="9" t="s">
        <v>218</v>
      </c>
      <c r="E43" s="9" t="s">
        <v>219</v>
      </c>
      <c r="F43" s="9" t="s">
        <v>36</v>
      </c>
      <c r="G43" s="9" t="s">
        <v>220</v>
      </c>
      <c r="H43" s="16" t="s">
        <v>221</v>
      </c>
      <c r="I43" s="38">
        <v>0</v>
      </c>
      <c r="J43" s="36">
        <v>0</v>
      </c>
      <c r="K43" s="37">
        <v>0</v>
      </c>
      <c r="L43" s="36">
        <v>0</v>
      </c>
      <c r="M43" s="36">
        <v>0</v>
      </c>
      <c r="N43" s="39">
        <v>0</v>
      </c>
      <c r="O43" s="38">
        <v>0</v>
      </c>
      <c r="P43" s="36">
        <v>0</v>
      </c>
      <c r="Q43" s="37">
        <v>0</v>
      </c>
      <c r="R43" s="36">
        <v>0</v>
      </c>
      <c r="S43" s="36">
        <v>0.67500000000000004</v>
      </c>
      <c r="T43" s="39">
        <v>0.67500000000000004</v>
      </c>
      <c r="U43" s="27" t="s">
        <v>17</v>
      </c>
      <c r="V43" s="33" t="s">
        <v>17</v>
      </c>
    </row>
    <row r="44" spans="1:22" ht="15" x14ac:dyDescent="0.2">
      <c r="A44" s="32" t="s">
        <v>9</v>
      </c>
      <c r="B44" s="9" t="s">
        <v>32</v>
      </c>
      <c r="C44" s="9" t="s">
        <v>30</v>
      </c>
      <c r="D44" s="9" t="s">
        <v>114</v>
      </c>
      <c r="E44" s="42" t="s">
        <v>115</v>
      </c>
      <c r="F44" s="9" t="s">
        <v>51</v>
      </c>
      <c r="G44" s="9" t="s">
        <v>51</v>
      </c>
      <c r="H44" s="16" t="s">
        <v>116</v>
      </c>
      <c r="I44" s="38">
        <v>2004.9209249999999</v>
      </c>
      <c r="J44" s="36">
        <v>100.598489</v>
      </c>
      <c r="K44" s="37">
        <v>2105.5194139999999</v>
      </c>
      <c r="L44" s="36">
        <v>12795.307164</v>
      </c>
      <c r="M44" s="36">
        <v>729.36127899999997</v>
      </c>
      <c r="N44" s="39">
        <v>13524.668443</v>
      </c>
      <c r="O44" s="38">
        <v>3897.4312380000001</v>
      </c>
      <c r="P44" s="36">
        <v>261.51743299999998</v>
      </c>
      <c r="Q44" s="37">
        <v>4158.9486720000004</v>
      </c>
      <c r="R44" s="36">
        <v>37995.853689000003</v>
      </c>
      <c r="S44" s="36">
        <v>2622.944794</v>
      </c>
      <c r="T44" s="39">
        <v>40618.798482999999</v>
      </c>
      <c r="U44" s="28">
        <f t="shared" si="2"/>
        <v>-49.3737581284581</v>
      </c>
      <c r="V44" s="34">
        <f t="shared" si="3"/>
        <v>-66.703425635151618</v>
      </c>
    </row>
    <row r="45" spans="1:22" ht="15" x14ac:dyDescent="0.2">
      <c r="A45" s="32" t="s">
        <v>9</v>
      </c>
      <c r="B45" s="9" t="s">
        <v>32</v>
      </c>
      <c r="C45" s="9" t="s">
        <v>30</v>
      </c>
      <c r="D45" s="9" t="s">
        <v>117</v>
      </c>
      <c r="E45" s="42" t="s">
        <v>119</v>
      </c>
      <c r="F45" s="9" t="s">
        <v>51</v>
      </c>
      <c r="G45" s="9" t="s">
        <v>51</v>
      </c>
      <c r="H45" s="16" t="s">
        <v>118</v>
      </c>
      <c r="I45" s="38">
        <v>9011.8494470000005</v>
      </c>
      <c r="J45" s="36">
        <v>211.79057399999999</v>
      </c>
      <c r="K45" s="37">
        <v>9223.6400209999993</v>
      </c>
      <c r="L45" s="36">
        <v>64605.527784999998</v>
      </c>
      <c r="M45" s="36">
        <v>1731.2687550000001</v>
      </c>
      <c r="N45" s="39">
        <v>66336.796539999996</v>
      </c>
      <c r="O45" s="38">
        <v>8803.4355479999995</v>
      </c>
      <c r="P45" s="36">
        <v>186.6542</v>
      </c>
      <c r="Q45" s="37">
        <v>8990.0897480000003</v>
      </c>
      <c r="R45" s="36">
        <v>65613.625258999993</v>
      </c>
      <c r="S45" s="36">
        <v>1477.2717130000001</v>
      </c>
      <c r="T45" s="39">
        <v>67090.896972000002</v>
      </c>
      <c r="U45" s="28">
        <f t="shared" si="2"/>
        <v>2.5978636425955104</v>
      </c>
      <c r="V45" s="34">
        <f t="shared" si="3"/>
        <v>-1.1239981369077889</v>
      </c>
    </row>
    <row r="46" spans="1:22" ht="15" x14ac:dyDescent="0.2">
      <c r="A46" s="32" t="s">
        <v>9</v>
      </c>
      <c r="B46" s="9" t="s">
        <v>32</v>
      </c>
      <c r="C46" s="9" t="s">
        <v>30</v>
      </c>
      <c r="D46" s="9" t="s">
        <v>120</v>
      </c>
      <c r="E46" s="9" t="s">
        <v>198</v>
      </c>
      <c r="F46" s="9" t="s">
        <v>20</v>
      </c>
      <c r="G46" s="9" t="s">
        <v>121</v>
      </c>
      <c r="H46" s="16" t="s">
        <v>121</v>
      </c>
      <c r="I46" s="38">
        <v>6090.54</v>
      </c>
      <c r="J46" s="36">
        <v>176.2346</v>
      </c>
      <c r="K46" s="37">
        <v>6266.7745999999997</v>
      </c>
      <c r="L46" s="36">
        <v>54212.035900000003</v>
      </c>
      <c r="M46" s="36">
        <v>781.32780000000002</v>
      </c>
      <c r="N46" s="39">
        <v>54993.363700000002</v>
      </c>
      <c r="O46" s="38">
        <v>7523.3528999999999</v>
      </c>
      <c r="P46" s="36">
        <v>92.263400000000004</v>
      </c>
      <c r="Q46" s="37">
        <v>7615.6162999999997</v>
      </c>
      <c r="R46" s="36">
        <v>58394.305890000003</v>
      </c>
      <c r="S46" s="36">
        <v>751.39723000000004</v>
      </c>
      <c r="T46" s="39">
        <v>59145.703119999998</v>
      </c>
      <c r="U46" s="28">
        <f t="shared" si="2"/>
        <v>-17.711523885466761</v>
      </c>
      <c r="V46" s="34">
        <f t="shared" si="3"/>
        <v>-7.0205259232025146</v>
      </c>
    </row>
    <row r="47" spans="1:22" ht="15" x14ac:dyDescent="0.2">
      <c r="A47" s="32" t="s">
        <v>9</v>
      </c>
      <c r="B47" s="9" t="s">
        <v>32</v>
      </c>
      <c r="C47" s="9" t="s">
        <v>30</v>
      </c>
      <c r="D47" s="9" t="s">
        <v>120</v>
      </c>
      <c r="E47" s="9" t="s">
        <v>122</v>
      </c>
      <c r="F47" s="9" t="s">
        <v>20</v>
      </c>
      <c r="G47" s="9" t="s">
        <v>92</v>
      </c>
      <c r="H47" s="16" t="s">
        <v>123</v>
      </c>
      <c r="I47" s="38">
        <v>1886.8178</v>
      </c>
      <c r="J47" s="36">
        <v>137.2544</v>
      </c>
      <c r="K47" s="37">
        <v>2024.0722000000001</v>
      </c>
      <c r="L47" s="36">
        <v>15939.8557</v>
      </c>
      <c r="M47" s="36">
        <v>1195.663</v>
      </c>
      <c r="N47" s="39">
        <v>17135.518700000001</v>
      </c>
      <c r="O47" s="38">
        <v>1824.1360999999999</v>
      </c>
      <c r="P47" s="36">
        <v>133.06720000000001</v>
      </c>
      <c r="Q47" s="37">
        <v>1957.2032999999999</v>
      </c>
      <c r="R47" s="36">
        <v>14560.040499999999</v>
      </c>
      <c r="S47" s="36">
        <v>1081.6125</v>
      </c>
      <c r="T47" s="39">
        <v>15641.653</v>
      </c>
      <c r="U47" s="28">
        <f t="shared" si="2"/>
        <v>3.4165536099392435</v>
      </c>
      <c r="V47" s="34">
        <f t="shared" si="3"/>
        <v>9.5505615678854525</v>
      </c>
    </row>
    <row r="48" spans="1:22" ht="15" x14ac:dyDescent="0.2">
      <c r="A48" s="32" t="s">
        <v>9</v>
      </c>
      <c r="B48" s="9" t="s">
        <v>32</v>
      </c>
      <c r="C48" s="9" t="s">
        <v>30</v>
      </c>
      <c r="D48" s="9" t="s">
        <v>120</v>
      </c>
      <c r="E48" s="42" t="s">
        <v>124</v>
      </c>
      <c r="F48" s="9" t="s">
        <v>20</v>
      </c>
      <c r="G48" s="9" t="s">
        <v>92</v>
      </c>
      <c r="H48" s="16" t="s">
        <v>123</v>
      </c>
      <c r="I48" s="38">
        <v>59.1374</v>
      </c>
      <c r="J48" s="36">
        <v>4.2892000000000001</v>
      </c>
      <c r="K48" s="37">
        <v>63.426600000000001</v>
      </c>
      <c r="L48" s="36">
        <v>549.41930000000002</v>
      </c>
      <c r="M48" s="36">
        <v>41.7074</v>
      </c>
      <c r="N48" s="39">
        <v>591.12670000000003</v>
      </c>
      <c r="O48" s="38">
        <v>51.621200000000002</v>
      </c>
      <c r="P48" s="36">
        <v>3.7496</v>
      </c>
      <c r="Q48" s="37">
        <v>55.370800000000003</v>
      </c>
      <c r="R48" s="36">
        <v>351.3005</v>
      </c>
      <c r="S48" s="36">
        <v>26.841200000000001</v>
      </c>
      <c r="T48" s="39">
        <v>378.14170000000001</v>
      </c>
      <c r="U48" s="28">
        <f t="shared" si="2"/>
        <v>14.548823567656587</v>
      </c>
      <c r="V48" s="34">
        <f t="shared" si="3"/>
        <v>56.324123999019427</v>
      </c>
    </row>
    <row r="49" spans="1:22" ht="15" x14ac:dyDescent="0.2">
      <c r="A49" s="32" t="s">
        <v>9</v>
      </c>
      <c r="B49" s="9" t="s">
        <v>32</v>
      </c>
      <c r="C49" s="9" t="s">
        <v>30</v>
      </c>
      <c r="D49" s="9" t="s">
        <v>174</v>
      </c>
      <c r="E49" s="9" t="s">
        <v>175</v>
      </c>
      <c r="F49" s="9" t="s">
        <v>36</v>
      </c>
      <c r="G49" s="9" t="s">
        <v>100</v>
      </c>
      <c r="H49" s="16" t="s">
        <v>148</v>
      </c>
      <c r="I49" s="38">
        <v>348.88092</v>
      </c>
      <c r="J49" s="36">
        <v>36.604846999999999</v>
      </c>
      <c r="K49" s="37">
        <v>385.48576700000001</v>
      </c>
      <c r="L49" s="36">
        <v>4416.2022669999997</v>
      </c>
      <c r="M49" s="36">
        <v>363.41903500000001</v>
      </c>
      <c r="N49" s="39">
        <v>4779.6213019999996</v>
      </c>
      <c r="O49" s="38">
        <v>433.809775</v>
      </c>
      <c r="P49" s="36">
        <v>61.552345000000003</v>
      </c>
      <c r="Q49" s="37">
        <v>495.36212</v>
      </c>
      <c r="R49" s="36">
        <v>1052.67929</v>
      </c>
      <c r="S49" s="36">
        <v>189.166506</v>
      </c>
      <c r="T49" s="39">
        <v>1241.8457960000001</v>
      </c>
      <c r="U49" s="28">
        <f t="shared" si="2"/>
        <v>-22.181016384539053</v>
      </c>
      <c r="V49" s="33" t="s">
        <v>17</v>
      </c>
    </row>
    <row r="50" spans="1:22" ht="15" x14ac:dyDescent="0.2">
      <c r="A50" s="32" t="s">
        <v>9</v>
      </c>
      <c r="B50" s="9" t="s">
        <v>32</v>
      </c>
      <c r="C50" s="9" t="s">
        <v>30</v>
      </c>
      <c r="D50" s="9" t="s">
        <v>125</v>
      </c>
      <c r="E50" s="9" t="s">
        <v>126</v>
      </c>
      <c r="F50" s="9" t="s">
        <v>65</v>
      </c>
      <c r="G50" s="9" t="s">
        <v>127</v>
      </c>
      <c r="H50" s="16" t="s">
        <v>127</v>
      </c>
      <c r="I50" s="38">
        <v>988.41071599999998</v>
      </c>
      <c r="J50" s="36">
        <v>70.229105000000004</v>
      </c>
      <c r="K50" s="37">
        <v>1058.6398220000001</v>
      </c>
      <c r="L50" s="36">
        <v>7392.9969849999998</v>
      </c>
      <c r="M50" s="36">
        <v>553.41831999999999</v>
      </c>
      <c r="N50" s="39">
        <v>7946.4153050000004</v>
      </c>
      <c r="O50" s="38">
        <v>785.18259699999999</v>
      </c>
      <c r="P50" s="36">
        <v>51.795520000000003</v>
      </c>
      <c r="Q50" s="37">
        <v>836.978117</v>
      </c>
      <c r="R50" s="36">
        <v>6431.1334470000002</v>
      </c>
      <c r="S50" s="36">
        <v>390.10152799999997</v>
      </c>
      <c r="T50" s="39">
        <v>6821.2349750000003</v>
      </c>
      <c r="U50" s="28">
        <f t="shared" si="2"/>
        <v>26.483572329764993</v>
      </c>
      <c r="V50" s="34">
        <f t="shared" si="3"/>
        <v>16.495258323805206</v>
      </c>
    </row>
    <row r="51" spans="1:22" ht="15" x14ac:dyDescent="0.2">
      <c r="A51" s="32" t="s">
        <v>9</v>
      </c>
      <c r="B51" s="9" t="s">
        <v>32</v>
      </c>
      <c r="C51" s="9" t="s">
        <v>30</v>
      </c>
      <c r="D51" s="9" t="s">
        <v>128</v>
      </c>
      <c r="E51" s="9" t="s">
        <v>129</v>
      </c>
      <c r="F51" s="9" t="s">
        <v>20</v>
      </c>
      <c r="G51" s="9" t="s">
        <v>130</v>
      </c>
      <c r="H51" s="16" t="s">
        <v>130</v>
      </c>
      <c r="I51" s="38">
        <v>1584.3997260000001</v>
      </c>
      <c r="J51" s="36">
        <v>62.852702000000001</v>
      </c>
      <c r="K51" s="37">
        <v>1647.252428</v>
      </c>
      <c r="L51" s="36">
        <v>12500.945258</v>
      </c>
      <c r="M51" s="36">
        <v>378.75542899999999</v>
      </c>
      <c r="N51" s="39">
        <v>12879.700687</v>
      </c>
      <c r="O51" s="38">
        <v>1821.6289300000001</v>
      </c>
      <c r="P51" s="36">
        <v>26.503502000000001</v>
      </c>
      <c r="Q51" s="37">
        <v>1848.1324320000001</v>
      </c>
      <c r="R51" s="36">
        <v>14677.316159</v>
      </c>
      <c r="S51" s="36">
        <v>243.474073</v>
      </c>
      <c r="T51" s="39">
        <v>14920.790231000001</v>
      </c>
      <c r="U51" s="28">
        <f t="shared" si="2"/>
        <v>-10.869351163466845</v>
      </c>
      <c r="V51" s="34">
        <f t="shared" si="3"/>
        <v>-13.679500297238645</v>
      </c>
    </row>
    <row r="52" spans="1:22" ht="15" x14ac:dyDescent="0.2">
      <c r="A52" s="32" t="s">
        <v>9</v>
      </c>
      <c r="B52" s="9" t="s">
        <v>32</v>
      </c>
      <c r="C52" s="9" t="s">
        <v>33</v>
      </c>
      <c r="D52" s="9" t="s">
        <v>132</v>
      </c>
      <c r="E52" s="9" t="s">
        <v>133</v>
      </c>
      <c r="F52" s="9" t="s">
        <v>36</v>
      </c>
      <c r="G52" s="9" t="s">
        <v>37</v>
      </c>
      <c r="H52" s="16" t="s">
        <v>38</v>
      </c>
      <c r="I52" s="38">
        <v>245.971665</v>
      </c>
      <c r="J52" s="36">
        <v>20.583919999999999</v>
      </c>
      <c r="K52" s="37">
        <v>266.55558500000001</v>
      </c>
      <c r="L52" s="36">
        <v>1440.0038239999999</v>
      </c>
      <c r="M52" s="36">
        <v>111.029307</v>
      </c>
      <c r="N52" s="39">
        <v>1551.0331309999999</v>
      </c>
      <c r="O52" s="38">
        <v>175.34624500000001</v>
      </c>
      <c r="P52" s="36">
        <v>13.171644000000001</v>
      </c>
      <c r="Q52" s="37">
        <v>188.517889</v>
      </c>
      <c r="R52" s="36">
        <v>1299.987736</v>
      </c>
      <c r="S52" s="36">
        <v>109.747754</v>
      </c>
      <c r="T52" s="39">
        <v>1409.73549</v>
      </c>
      <c r="U52" s="28">
        <f t="shared" si="2"/>
        <v>41.395379724414383</v>
      </c>
      <c r="V52" s="34">
        <f t="shared" si="3"/>
        <v>10.022989560970764</v>
      </c>
    </row>
    <row r="53" spans="1:22" ht="15" x14ac:dyDescent="0.2">
      <c r="A53" s="32" t="s">
        <v>9</v>
      </c>
      <c r="B53" s="9" t="s">
        <v>32</v>
      </c>
      <c r="C53" s="9" t="s">
        <v>30</v>
      </c>
      <c r="D53" s="9" t="s">
        <v>167</v>
      </c>
      <c r="E53" s="9" t="s">
        <v>168</v>
      </c>
      <c r="F53" s="9" t="s">
        <v>36</v>
      </c>
      <c r="G53" s="9" t="s">
        <v>78</v>
      </c>
      <c r="H53" s="16" t="s">
        <v>169</v>
      </c>
      <c r="I53" s="38">
        <v>0</v>
      </c>
      <c r="J53" s="36">
        <v>0</v>
      </c>
      <c r="K53" s="37">
        <v>0</v>
      </c>
      <c r="L53" s="36">
        <v>0</v>
      </c>
      <c r="M53" s="36">
        <v>75.132729999999995</v>
      </c>
      <c r="N53" s="39">
        <v>75.132729999999995</v>
      </c>
      <c r="O53" s="38">
        <v>0</v>
      </c>
      <c r="P53" s="36">
        <v>0</v>
      </c>
      <c r="Q53" s="37">
        <v>0</v>
      </c>
      <c r="R53" s="36">
        <v>0</v>
      </c>
      <c r="S53" s="36">
        <v>2.1063000000000001</v>
      </c>
      <c r="T53" s="39">
        <v>2.1063000000000001</v>
      </c>
      <c r="U53" s="27" t="s">
        <v>17</v>
      </c>
      <c r="V53" s="33" t="s">
        <v>17</v>
      </c>
    </row>
    <row r="54" spans="1:22" ht="15" x14ac:dyDescent="0.2">
      <c r="A54" s="32" t="s">
        <v>9</v>
      </c>
      <c r="B54" s="9" t="s">
        <v>32</v>
      </c>
      <c r="C54" s="9" t="s">
        <v>33</v>
      </c>
      <c r="D54" s="9" t="s">
        <v>134</v>
      </c>
      <c r="E54" s="9" t="s">
        <v>204</v>
      </c>
      <c r="F54" s="9" t="s">
        <v>36</v>
      </c>
      <c r="G54" s="9" t="s">
        <v>136</v>
      </c>
      <c r="H54" s="16" t="s">
        <v>137</v>
      </c>
      <c r="I54" s="38">
        <v>108.005652</v>
      </c>
      <c r="J54" s="36">
        <v>25.431522000000001</v>
      </c>
      <c r="K54" s="37">
        <v>133.437174</v>
      </c>
      <c r="L54" s="36">
        <v>1070.283549</v>
      </c>
      <c r="M54" s="36">
        <v>181.90331800000001</v>
      </c>
      <c r="N54" s="39">
        <v>1252.1868669999999</v>
      </c>
      <c r="O54" s="38">
        <v>0</v>
      </c>
      <c r="P54" s="36">
        <v>0</v>
      </c>
      <c r="Q54" s="37">
        <v>0</v>
      </c>
      <c r="R54" s="36">
        <v>0</v>
      </c>
      <c r="S54" s="36">
        <v>0</v>
      </c>
      <c r="T54" s="39">
        <v>0</v>
      </c>
      <c r="U54" s="27" t="s">
        <v>17</v>
      </c>
      <c r="V54" s="33" t="s">
        <v>17</v>
      </c>
    </row>
    <row r="55" spans="1:22" ht="15" x14ac:dyDescent="0.2">
      <c r="A55" s="32" t="s">
        <v>9</v>
      </c>
      <c r="B55" s="9" t="s">
        <v>32</v>
      </c>
      <c r="C55" s="9" t="s">
        <v>33</v>
      </c>
      <c r="D55" s="9" t="s">
        <v>134</v>
      </c>
      <c r="E55" s="9" t="s">
        <v>135</v>
      </c>
      <c r="F55" s="9" t="s">
        <v>36</v>
      </c>
      <c r="G55" s="9" t="s">
        <v>136</v>
      </c>
      <c r="H55" s="16" t="s">
        <v>137</v>
      </c>
      <c r="I55" s="38">
        <v>0</v>
      </c>
      <c r="J55" s="36">
        <v>0</v>
      </c>
      <c r="K55" s="37">
        <v>0</v>
      </c>
      <c r="L55" s="36">
        <v>382.827945</v>
      </c>
      <c r="M55" s="36">
        <v>45.419376999999997</v>
      </c>
      <c r="N55" s="39">
        <v>428.247322</v>
      </c>
      <c r="O55" s="38">
        <v>150.772513</v>
      </c>
      <c r="P55" s="36">
        <v>42.555796000000001</v>
      </c>
      <c r="Q55" s="37">
        <v>193.32830899999999</v>
      </c>
      <c r="R55" s="36">
        <v>1032.2297100000001</v>
      </c>
      <c r="S55" s="36">
        <v>216.37509700000001</v>
      </c>
      <c r="T55" s="39">
        <v>1248.6048060000001</v>
      </c>
      <c r="U55" s="27" t="s">
        <v>17</v>
      </c>
      <c r="V55" s="34">
        <f t="shared" si="3"/>
        <v>-65.70193227335696</v>
      </c>
    </row>
    <row r="56" spans="1:22" ht="15" x14ac:dyDescent="0.2">
      <c r="A56" s="32" t="s">
        <v>9</v>
      </c>
      <c r="B56" s="9" t="s">
        <v>32</v>
      </c>
      <c r="C56" s="9" t="s">
        <v>33</v>
      </c>
      <c r="D56" s="9" t="s">
        <v>138</v>
      </c>
      <c r="E56" s="9" t="s">
        <v>37</v>
      </c>
      <c r="F56" s="9" t="s">
        <v>36</v>
      </c>
      <c r="G56" s="9" t="s">
        <v>37</v>
      </c>
      <c r="H56" s="16" t="s">
        <v>139</v>
      </c>
      <c r="I56" s="38">
        <v>0</v>
      </c>
      <c r="J56" s="36">
        <v>0</v>
      </c>
      <c r="K56" s="37">
        <v>0</v>
      </c>
      <c r="L56" s="36">
        <v>281.90734300000003</v>
      </c>
      <c r="M56" s="36">
        <v>0</v>
      </c>
      <c r="N56" s="39">
        <v>281.90734300000003</v>
      </c>
      <c r="O56" s="38">
        <v>0</v>
      </c>
      <c r="P56" s="36">
        <v>0</v>
      </c>
      <c r="Q56" s="37">
        <v>0</v>
      </c>
      <c r="R56" s="36">
        <v>124.565348</v>
      </c>
      <c r="S56" s="36">
        <v>0</v>
      </c>
      <c r="T56" s="39">
        <v>124.565348</v>
      </c>
      <c r="U56" s="27" t="s">
        <v>17</v>
      </c>
      <c r="V56" s="33" t="s">
        <v>17</v>
      </c>
    </row>
    <row r="57" spans="1:22" ht="15" x14ac:dyDescent="0.2">
      <c r="A57" s="32" t="s">
        <v>9</v>
      </c>
      <c r="B57" s="9" t="s">
        <v>32</v>
      </c>
      <c r="C57" s="9" t="s">
        <v>30</v>
      </c>
      <c r="D57" s="9" t="s">
        <v>160</v>
      </c>
      <c r="E57" s="42" t="s">
        <v>131</v>
      </c>
      <c r="F57" s="9" t="s">
        <v>36</v>
      </c>
      <c r="G57" s="9" t="s">
        <v>61</v>
      </c>
      <c r="H57" s="16" t="s">
        <v>165</v>
      </c>
      <c r="I57" s="38">
        <v>1075.778658</v>
      </c>
      <c r="J57" s="36">
        <v>54.213180000000001</v>
      </c>
      <c r="K57" s="37">
        <v>1129.9918379999999</v>
      </c>
      <c r="L57" s="36">
        <v>8758.7821139999996</v>
      </c>
      <c r="M57" s="36">
        <v>406.85366399999998</v>
      </c>
      <c r="N57" s="39">
        <v>9165.6357779999998</v>
      </c>
      <c r="O57" s="38">
        <v>1287.420582</v>
      </c>
      <c r="P57" s="36">
        <v>46.496749999999999</v>
      </c>
      <c r="Q57" s="37">
        <v>1333.917332</v>
      </c>
      <c r="R57" s="36">
        <v>9327.3255300000001</v>
      </c>
      <c r="S57" s="36">
        <v>331.38829199999998</v>
      </c>
      <c r="T57" s="39">
        <v>9658.7138219999997</v>
      </c>
      <c r="U57" s="28">
        <f t="shared" si="2"/>
        <v>-15.287716045659728</v>
      </c>
      <c r="V57" s="34">
        <f t="shared" si="3"/>
        <v>-5.1050072824075032</v>
      </c>
    </row>
    <row r="58" spans="1:22" ht="15" x14ac:dyDescent="0.2">
      <c r="A58" s="32" t="s">
        <v>9</v>
      </c>
      <c r="B58" s="9" t="s">
        <v>32</v>
      </c>
      <c r="C58" s="9" t="s">
        <v>30</v>
      </c>
      <c r="D58" s="9" t="s">
        <v>161</v>
      </c>
      <c r="E58" s="9" t="s">
        <v>91</v>
      </c>
      <c r="F58" s="9" t="s">
        <v>20</v>
      </c>
      <c r="G58" s="9" t="s">
        <v>92</v>
      </c>
      <c r="H58" s="16" t="s">
        <v>93</v>
      </c>
      <c r="I58" s="38">
        <v>27.119630999999998</v>
      </c>
      <c r="J58" s="36">
        <v>1.0004040000000001</v>
      </c>
      <c r="K58" s="37">
        <v>28.120035000000001</v>
      </c>
      <c r="L58" s="36">
        <v>604.52426100000002</v>
      </c>
      <c r="M58" s="36">
        <v>43.739710000000002</v>
      </c>
      <c r="N58" s="39">
        <v>648.26397099999997</v>
      </c>
      <c r="O58" s="38">
        <v>236.69376</v>
      </c>
      <c r="P58" s="36">
        <v>18.317699999999999</v>
      </c>
      <c r="Q58" s="37">
        <v>255.01146</v>
      </c>
      <c r="R58" s="36">
        <v>929.79571999999996</v>
      </c>
      <c r="S58" s="36">
        <v>77.062798999999998</v>
      </c>
      <c r="T58" s="39">
        <v>1006.858519</v>
      </c>
      <c r="U58" s="28">
        <f t="shared" si="2"/>
        <v>-88.97303085908375</v>
      </c>
      <c r="V58" s="34">
        <f t="shared" si="3"/>
        <v>-35.615187360797421</v>
      </c>
    </row>
    <row r="59" spans="1:22" ht="15" x14ac:dyDescent="0.2">
      <c r="A59" s="32" t="s">
        <v>9</v>
      </c>
      <c r="B59" s="9" t="s">
        <v>32</v>
      </c>
      <c r="C59" s="9" t="s">
        <v>30</v>
      </c>
      <c r="D59" s="9" t="s">
        <v>171</v>
      </c>
      <c r="E59" s="9" t="s">
        <v>140</v>
      </c>
      <c r="F59" s="9" t="s">
        <v>51</v>
      </c>
      <c r="G59" s="9" t="s">
        <v>51</v>
      </c>
      <c r="H59" s="16" t="s">
        <v>118</v>
      </c>
      <c r="I59" s="38">
        <v>1538.531765</v>
      </c>
      <c r="J59" s="36">
        <v>189.96436299999999</v>
      </c>
      <c r="K59" s="37">
        <v>1728.4961269999999</v>
      </c>
      <c r="L59" s="36">
        <v>9397.7004109999998</v>
      </c>
      <c r="M59" s="36">
        <v>1455.298321</v>
      </c>
      <c r="N59" s="39">
        <v>10852.998733</v>
      </c>
      <c r="O59" s="38">
        <v>1145.0490090000001</v>
      </c>
      <c r="P59" s="36">
        <v>171.32377500000001</v>
      </c>
      <c r="Q59" s="37">
        <v>1316.3727839999999</v>
      </c>
      <c r="R59" s="36">
        <v>7023.278276</v>
      </c>
      <c r="S59" s="36">
        <v>1020.252579</v>
      </c>
      <c r="T59" s="39">
        <v>8043.530855</v>
      </c>
      <c r="U59" s="28">
        <f t="shared" si="2"/>
        <v>31.307494959573702</v>
      </c>
      <c r="V59" s="34">
        <f t="shared" si="3"/>
        <v>34.928291177668399</v>
      </c>
    </row>
    <row r="60" spans="1:22" ht="15" x14ac:dyDescent="0.2">
      <c r="A60" s="32" t="s">
        <v>9</v>
      </c>
      <c r="B60" s="9" t="s">
        <v>32</v>
      </c>
      <c r="C60" s="9" t="s">
        <v>33</v>
      </c>
      <c r="D60" s="9" t="s">
        <v>176</v>
      </c>
      <c r="E60" s="9" t="s">
        <v>177</v>
      </c>
      <c r="F60" s="9" t="s">
        <v>57</v>
      </c>
      <c r="G60" s="9" t="s">
        <v>58</v>
      </c>
      <c r="H60" s="16" t="s">
        <v>178</v>
      </c>
      <c r="I60" s="38">
        <v>0</v>
      </c>
      <c r="J60" s="36">
        <v>0</v>
      </c>
      <c r="K60" s="37">
        <v>0</v>
      </c>
      <c r="L60" s="36">
        <v>0</v>
      </c>
      <c r="M60" s="36">
        <v>10.014232</v>
      </c>
      <c r="N60" s="39">
        <v>10.014232</v>
      </c>
      <c r="O60" s="38">
        <v>0</v>
      </c>
      <c r="P60" s="36">
        <v>0</v>
      </c>
      <c r="Q60" s="37">
        <v>0</v>
      </c>
      <c r="R60" s="36">
        <v>0</v>
      </c>
      <c r="S60" s="36">
        <v>0</v>
      </c>
      <c r="T60" s="39">
        <v>0</v>
      </c>
      <c r="U60" s="27" t="s">
        <v>17</v>
      </c>
      <c r="V60" s="33" t="s">
        <v>17</v>
      </c>
    </row>
    <row r="61" spans="1:22" ht="15" x14ac:dyDescent="0.2">
      <c r="A61" s="32" t="s">
        <v>9</v>
      </c>
      <c r="B61" s="9" t="s">
        <v>32</v>
      </c>
      <c r="C61" s="9" t="s">
        <v>33</v>
      </c>
      <c r="D61" s="9" t="s">
        <v>192</v>
      </c>
      <c r="E61" s="9" t="s">
        <v>193</v>
      </c>
      <c r="F61" s="9" t="s">
        <v>42</v>
      </c>
      <c r="G61" s="9" t="s">
        <v>42</v>
      </c>
      <c r="H61" s="16" t="s">
        <v>194</v>
      </c>
      <c r="I61" s="38">
        <v>8.8512000000000004</v>
      </c>
      <c r="J61" s="36">
        <v>5.7862479999999996</v>
      </c>
      <c r="K61" s="37">
        <v>14.637447999999999</v>
      </c>
      <c r="L61" s="36">
        <v>140.25939600000001</v>
      </c>
      <c r="M61" s="36">
        <v>88.602703000000005</v>
      </c>
      <c r="N61" s="39">
        <v>228.862099</v>
      </c>
      <c r="O61" s="38">
        <v>0</v>
      </c>
      <c r="P61" s="36">
        <v>0</v>
      </c>
      <c r="Q61" s="37">
        <v>0</v>
      </c>
      <c r="R61" s="36">
        <v>0</v>
      </c>
      <c r="S61" s="36">
        <v>0</v>
      </c>
      <c r="T61" s="39">
        <v>0</v>
      </c>
      <c r="U61" s="27" t="s">
        <v>17</v>
      </c>
      <c r="V61" s="33" t="s">
        <v>17</v>
      </c>
    </row>
    <row r="62" spans="1:22" ht="15" x14ac:dyDescent="0.2">
      <c r="A62" s="32" t="s">
        <v>9</v>
      </c>
      <c r="B62" s="9" t="s">
        <v>32</v>
      </c>
      <c r="C62" s="9" t="s">
        <v>33</v>
      </c>
      <c r="D62" s="9" t="s">
        <v>213</v>
      </c>
      <c r="E62" s="9" t="s">
        <v>148</v>
      </c>
      <c r="F62" s="9" t="s">
        <v>36</v>
      </c>
      <c r="G62" s="9" t="s">
        <v>100</v>
      </c>
      <c r="H62" s="16" t="s">
        <v>148</v>
      </c>
      <c r="I62" s="38">
        <v>0</v>
      </c>
      <c r="J62" s="36">
        <v>0</v>
      </c>
      <c r="K62" s="37">
        <v>0</v>
      </c>
      <c r="L62" s="36">
        <v>0</v>
      </c>
      <c r="M62" s="36">
        <v>11.367114000000001</v>
      </c>
      <c r="N62" s="39">
        <v>11.367114000000001</v>
      </c>
      <c r="O62" s="38">
        <v>0</v>
      </c>
      <c r="P62" s="36">
        <v>0</v>
      </c>
      <c r="Q62" s="37">
        <v>0</v>
      </c>
      <c r="R62" s="36">
        <v>0</v>
      </c>
      <c r="S62" s="36">
        <v>0</v>
      </c>
      <c r="T62" s="39">
        <v>0</v>
      </c>
      <c r="U62" s="27" t="s">
        <v>17</v>
      </c>
      <c r="V62" s="33" t="s">
        <v>17</v>
      </c>
    </row>
    <row r="63" spans="1:22" ht="15" x14ac:dyDescent="0.2">
      <c r="A63" s="32" t="s">
        <v>9</v>
      </c>
      <c r="B63" s="9" t="s">
        <v>32</v>
      </c>
      <c r="C63" s="9" t="s">
        <v>33</v>
      </c>
      <c r="D63" s="9" t="s">
        <v>205</v>
      </c>
      <c r="E63" s="9" t="s">
        <v>206</v>
      </c>
      <c r="F63" s="9" t="s">
        <v>207</v>
      </c>
      <c r="G63" s="9" t="s">
        <v>208</v>
      </c>
      <c r="H63" s="16" t="s">
        <v>209</v>
      </c>
      <c r="I63" s="38">
        <v>0</v>
      </c>
      <c r="J63" s="36">
        <v>0</v>
      </c>
      <c r="K63" s="37">
        <v>0</v>
      </c>
      <c r="L63" s="36">
        <v>3.3815520000000001</v>
      </c>
      <c r="M63" s="36">
        <v>10.498778</v>
      </c>
      <c r="N63" s="39">
        <v>13.880330000000001</v>
      </c>
      <c r="O63" s="38">
        <v>0</v>
      </c>
      <c r="P63" s="36">
        <v>0</v>
      </c>
      <c r="Q63" s="37">
        <v>0</v>
      </c>
      <c r="R63" s="36">
        <v>0</v>
      </c>
      <c r="S63" s="36">
        <v>2.9048340000000001</v>
      </c>
      <c r="T63" s="39">
        <v>2.9048340000000001</v>
      </c>
      <c r="U63" s="27" t="s">
        <v>17</v>
      </c>
      <c r="V63" s="33" t="s">
        <v>17</v>
      </c>
    </row>
    <row r="64" spans="1:22" ht="15" x14ac:dyDescent="0.2">
      <c r="A64" s="32" t="s">
        <v>9</v>
      </c>
      <c r="B64" s="9" t="s">
        <v>32</v>
      </c>
      <c r="C64" s="9" t="s">
        <v>30</v>
      </c>
      <c r="D64" s="9" t="s">
        <v>144</v>
      </c>
      <c r="E64" s="9" t="s">
        <v>145</v>
      </c>
      <c r="F64" s="9" t="s">
        <v>57</v>
      </c>
      <c r="G64" s="9" t="s">
        <v>58</v>
      </c>
      <c r="H64" s="16" t="s">
        <v>70</v>
      </c>
      <c r="I64" s="38">
        <v>431.22839499999998</v>
      </c>
      <c r="J64" s="36">
        <v>61.499766000000001</v>
      </c>
      <c r="K64" s="37">
        <v>492.728161</v>
      </c>
      <c r="L64" s="36">
        <v>3086.7689180000002</v>
      </c>
      <c r="M64" s="36">
        <v>478.62281400000001</v>
      </c>
      <c r="N64" s="39">
        <v>3565.3917310000002</v>
      </c>
      <c r="O64" s="38">
        <v>411.80506300000002</v>
      </c>
      <c r="P64" s="36">
        <v>60.452354999999997</v>
      </c>
      <c r="Q64" s="37">
        <v>472.25741799999997</v>
      </c>
      <c r="R64" s="36">
        <v>3061.432875</v>
      </c>
      <c r="S64" s="36">
        <v>491.092082</v>
      </c>
      <c r="T64" s="39">
        <v>3552.5249570000001</v>
      </c>
      <c r="U64" s="28">
        <f t="shared" si="2"/>
        <v>4.3346577988532475</v>
      </c>
      <c r="V64" s="34">
        <f t="shared" si="3"/>
        <v>0.3621867307264548</v>
      </c>
    </row>
    <row r="65" spans="1:24" ht="15" x14ac:dyDescent="0.2">
      <c r="A65" s="32" t="s">
        <v>9</v>
      </c>
      <c r="B65" s="9" t="s">
        <v>32</v>
      </c>
      <c r="C65" s="9" t="s">
        <v>30</v>
      </c>
      <c r="D65" s="9" t="s">
        <v>146</v>
      </c>
      <c r="E65" s="9" t="s">
        <v>147</v>
      </c>
      <c r="F65" s="9" t="s">
        <v>20</v>
      </c>
      <c r="G65" s="9" t="s">
        <v>96</v>
      </c>
      <c r="H65" s="16" t="s">
        <v>97</v>
      </c>
      <c r="I65" s="38">
        <v>2212.3538309999999</v>
      </c>
      <c r="J65" s="36">
        <v>250.08862199999999</v>
      </c>
      <c r="K65" s="37">
        <v>2462.4424530000001</v>
      </c>
      <c r="L65" s="36">
        <v>15340.103813</v>
      </c>
      <c r="M65" s="36">
        <v>1584.8612000000001</v>
      </c>
      <c r="N65" s="39">
        <v>16924.965012000001</v>
      </c>
      <c r="O65" s="38">
        <v>2314.1854170000001</v>
      </c>
      <c r="P65" s="36">
        <v>217.272651</v>
      </c>
      <c r="Q65" s="37">
        <v>2531.4580679999999</v>
      </c>
      <c r="R65" s="36">
        <v>14256.235866999999</v>
      </c>
      <c r="S65" s="36">
        <v>1650.9125799999999</v>
      </c>
      <c r="T65" s="39">
        <v>15907.148448</v>
      </c>
      <c r="U65" s="28">
        <f t="shared" si="2"/>
        <v>-2.7263187122244625</v>
      </c>
      <c r="V65" s="34">
        <f t="shared" si="3"/>
        <v>6.3984853559845289</v>
      </c>
    </row>
    <row r="66" spans="1:24" ht="15" x14ac:dyDescent="0.2">
      <c r="A66" s="32" t="s">
        <v>9</v>
      </c>
      <c r="B66" s="9" t="s">
        <v>32</v>
      </c>
      <c r="C66" s="9" t="s">
        <v>30</v>
      </c>
      <c r="D66" s="9" t="s">
        <v>162</v>
      </c>
      <c r="E66" s="9" t="s">
        <v>163</v>
      </c>
      <c r="F66" s="9" t="s">
        <v>51</v>
      </c>
      <c r="G66" s="9" t="s">
        <v>51</v>
      </c>
      <c r="H66" s="16" t="s">
        <v>164</v>
      </c>
      <c r="I66" s="38">
        <v>0</v>
      </c>
      <c r="J66" s="36">
        <v>0</v>
      </c>
      <c r="K66" s="37">
        <v>0</v>
      </c>
      <c r="L66" s="36">
        <v>19821.673599999998</v>
      </c>
      <c r="M66" s="36">
        <v>1090.0083</v>
      </c>
      <c r="N66" s="39">
        <v>20911.6819</v>
      </c>
      <c r="O66" s="38">
        <v>6350.0688</v>
      </c>
      <c r="P66" s="36">
        <v>762.03150000000005</v>
      </c>
      <c r="Q66" s="37">
        <v>7112.1003000000001</v>
      </c>
      <c r="R66" s="36">
        <v>32018.408800000001</v>
      </c>
      <c r="S66" s="36">
        <v>2750.7276000000002</v>
      </c>
      <c r="T66" s="39">
        <v>34769.136400000003</v>
      </c>
      <c r="U66" s="27" t="s">
        <v>17</v>
      </c>
      <c r="V66" s="34">
        <f t="shared" si="3"/>
        <v>-39.85561890458689</v>
      </c>
    </row>
    <row r="67" spans="1:24" ht="15" x14ac:dyDescent="0.2">
      <c r="A67" s="32" t="s">
        <v>9</v>
      </c>
      <c r="B67" s="9" t="s">
        <v>32</v>
      </c>
      <c r="C67" s="9" t="s">
        <v>30</v>
      </c>
      <c r="D67" s="9" t="s">
        <v>214</v>
      </c>
      <c r="E67" s="9" t="s">
        <v>126</v>
      </c>
      <c r="F67" s="9" t="s">
        <v>57</v>
      </c>
      <c r="G67" s="9" t="s">
        <v>58</v>
      </c>
      <c r="H67" s="16" t="s">
        <v>58</v>
      </c>
      <c r="I67" s="38">
        <v>6631.1243969999996</v>
      </c>
      <c r="J67" s="36">
        <v>215.03130300000001</v>
      </c>
      <c r="K67" s="37">
        <v>6846.1557000000003</v>
      </c>
      <c r="L67" s="36">
        <v>53335.611423000002</v>
      </c>
      <c r="M67" s="36">
        <v>1525.0447919999999</v>
      </c>
      <c r="N67" s="39">
        <v>54860.656216000003</v>
      </c>
      <c r="O67" s="38">
        <v>7909.9320449999996</v>
      </c>
      <c r="P67" s="36">
        <v>237.11506299999999</v>
      </c>
      <c r="Q67" s="37">
        <v>8147.0471079999998</v>
      </c>
      <c r="R67" s="36">
        <v>56663.553474</v>
      </c>
      <c r="S67" s="36">
        <v>1396.0406270000001</v>
      </c>
      <c r="T67" s="39">
        <v>58059.594101000002</v>
      </c>
      <c r="U67" s="28">
        <f t="shared" si="2"/>
        <v>-15.967643131983223</v>
      </c>
      <c r="V67" s="34">
        <f t="shared" si="3"/>
        <v>-5.5097489648914033</v>
      </c>
    </row>
    <row r="68" spans="1:24" ht="15" x14ac:dyDescent="0.2">
      <c r="A68" s="32" t="s">
        <v>9</v>
      </c>
      <c r="B68" s="9" t="s">
        <v>32</v>
      </c>
      <c r="C68" s="9" t="s">
        <v>30</v>
      </c>
      <c r="D68" s="9" t="s">
        <v>214</v>
      </c>
      <c r="E68" s="9" t="s">
        <v>149</v>
      </c>
      <c r="F68" s="9" t="s">
        <v>57</v>
      </c>
      <c r="G68" s="9" t="s">
        <v>58</v>
      </c>
      <c r="H68" s="16" t="s">
        <v>150</v>
      </c>
      <c r="I68" s="38">
        <v>2456.298929</v>
      </c>
      <c r="J68" s="36">
        <v>66.823164000000006</v>
      </c>
      <c r="K68" s="37">
        <v>2523.1220920000001</v>
      </c>
      <c r="L68" s="36">
        <v>24140.006623000001</v>
      </c>
      <c r="M68" s="36">
        <v>736.546201</v>
      </c>
      <c r="N68" s="39">
        <v>24876.552823999999</v>
      </c>
      <c r="O68" s="38">
        <v>2725.9214929999998</v>
      </c>
      <c r="P68" s="36">
        <v>60.603636000000002</v>
      </c>
      <c r="Q68" s="37">
        <v>2786.5251280000002</v>
      </c>
      <c r="R68" s="36">
        <v>23705.144920999999</v>
      </c>
      <c r="S68" s="36">
        <v>598.85624199999995</v>
      </c>
      <c r="T68" s="39">
        <v>24304.001164000001</v>
      </c>
      <c r="U68" s="28">
        <f t="shared" si="2"/>
        <v>-9.4527421753076055</v>
      </c>
      <c r="V68" s="34">
        <f t="shared" si="3"/>
        <v>2.3557917732825118</v>
      </c>
    </row>
    <row r="69" spans="1:24" ht="15" x14ac:dyDescent="0.2">
      <c r="A69" s="32" t="s">
        <v>9</v>
      </c>
      <c r="B69" s="9" t="s">
        <v>32</v>
      </c>
      <c r="C69" s="9" t="s">
        <v>30</v>
      </c>
      <c r="D69" s="9" t="s">
        <v>214</v>
      </c>
      <c r="E69" s="9" t="s">
        <v>151</v>
      </c>
      <c r="F69" s="9" t="s">
        <v>57</v>
      </c>
      <c r="G69" s="9" t="s">
        <v>58</v>
      </c>
      <c r="H69" s="16" t="s">
        <v>58</v>
      </c>
      <c r="I69" s="38">
        <v>2516.3510019999999</v>
      </c>
      <c r="J69" s="36">
        <v>68.642206000000002</v>
      </c>
      <c r="K69" s="37">
        <v>2584.9932079999999</v>
      </c>
      <c r="L69" s="36">
        <v>16220.643907</v>
      </c>
      <c r="M69" s="36">
        <v>249.30044599999999</v>
      </c>
      <c r="N69" s="39">
        <v>16469.944352999999</v>
      </c>
      <c r="O69" s="38">
        <v>1401.488239</v>
      </c>
      <c r="P69" s="36">
        <v>15.264035</v>
      </c>
      <c r="Q69" s="37">
        <v>1416.7522739999999</v>
      </c>
      <c r="R69" s="36">
        <v>11128.805409000001</v>
      </c>
      <c r="S69" s="36">
        <v>130.40882400000001</v>
      </c>
      <c r="T69" s="39">
        <v>11259.214232</v>
      </c>
      <c r="U69" s="28">
        <f t="shared" si="2"/>
        <v>82.459083033735794</v>
      </c>
      <c r="V69" s="34">
        <f t="shared" si="3"/>
        <v>46.279696021685915</v>
      </c>
    </row>
    <row r="70" spans="1:24" ht="15" x14ac:dyDescent="0.2">
      <c r="A70" s="32" t="s">
        <v>9</v>
      </c>
      <c r="B70" s="9" t="s">
        <v>32</v>
      </c>
      <c r="C70" s="9" t="s">
        <v>30</v>
      </c>
      <c r="D70" s="9" t="s">
        <v>214</v>
      </c>
      <c r="E70" s="9" t="s">
        <v>153</v>
      </c>
      <c r="F70" s="9" t="s">
        <v>57</v>
      </c>
      <c r="G70" s="9" t="s">
        <v>58</v>
      </c>
      <c r="H70" s="16" t="s">
        <v>70</v>
      </c>
      <c r="I70" s="38">
        <v>1138.3543299999999</v>
      </c>
      <c r="J70" s="36">
        <v>22.995308999999999</v>
      </c>
      <c r="K70" s="37">
        <v>1161.349639</v>
      </c>
      <c r="L70" s="36">
        <v>8813.8942900000002</v>
      </c>
      <c r="M70" s="36">
        <v>252.60007200000001</v>
      </c>
      <c r="N70" s="39">
        <v>9066.4943619999995</v>
      </c>
      <c r="O70" s="38">
        <v>1246.6425509999999</v>
      </c>
      <c r="P70" s="36">
        <v>13.636561</v>
      </c>
      <c r="Q70" s="37">
        <v>1260.2791119999999</v>
      </c>
      <c r="R70" s="36">
        <v>6926.0967970000002</v>
      </c>
      <c r="S70" s="36">
        <v>156.291324</v>
      </c>
      <c r="T70" s="39">
        <v>7082.3881220000003</v>
      </c>
      <c r="U70" s="28">
        <f t="shared" si="2"/>
        <v>-7.8498066069669132</v>
      </c>
      <c r="V70" s="34">
        <f t="shared" si="3"/>
        <v>28.014649943241253</v>
      </c>
    </row>
    <row r="71" spans="1:24" ht="15" x14ac:dyDescent="0.2">
      <c r="A71" s="32" t="s">
        <v>9</v>
      </c>
      <c r="B71" s="9" t="s">
        <v>32</v>
      </c>
      <c r="C71" s="9" t="s">
        <v>30</v>
      </c>
      <c r="D71" s="9" t="s">
        <v>214</v>
      </c>
      <c r="E71" s="9" t="s">
        <v>152</v>
      </c>
      <c r="F71" s="9" t="s">
        <v>57</v>
      </c>
      <c r="G71" s="9" t="s">
        <v>58</v>
      </c>
      <c r="H71" s="16" t="s">
        <v>150</v>
      </c>
      <c r="I71" s="38">
        <v>117.2042</v>
      </c>
      <c r="J71" s="36">
        <v>3.9067219999999998</v>
      </c>
      <c r="K71" s="37">
        <v>121.110922</v>
      </c>
      <c r="L71" s="36">
        <v>1003.8252199999999</v>
      </c>
      <c r="M71" s="36">
        <v>22.567499000000002</v>
      </c>
      <c r="N71" s="39">
        <v>1026.3927189999999</v>
      </c>
      <c r="O71" s="38">
        <v>161.03986</v>
      </c>
      <c r="P71" s="36">
        <v>9.0927070000000008</v>
      </c>
      <c r="Q71" s="37">
        <v>170.13256699999999</v>
      </c>
      <c r="R71" s="36">
        <v>940.11031600000001</v>
      </c>
      <c r="S71" s="36">
        <v>45.495260999999999</v>
      </c>
      <c r="T71" s="39">
        <v>985.60557700000004</v>
      </c>
      <c r="U71" s="28">
        <f t="shared" ref="U71:U72" si="4">+((K71/Q71)-1)*100</f>
        <v>-28.813792599743703</v>
      </c>
      <c r="V71" s="34">
        <f t="shared" ref="V71:V72" si="5">+((N71/T71)-1)*100</f>
        <v>4.138282387174419</v>
      </c>
    </row>
    <row r="72" spans="1:24" ht="15" x14ac:dyDescent="0.2">
      <c r="A72" s="32" t="s">
        <v>9</v>
      </c>
      <c r="B72" s="9" t="s">
        <v>32</v>
      </c>
      <c r="C72" s="9" t="s">
        <v>30</v>
      </c>
      <c r="D72" s="9" t="s">
        <v>214</v>
      </c>
      <c r="E72" s="9" t="s">
        <v>217</v>
      </c>
      <c r="F72" s="9" t="s">
        <v>57</v>
      </c>
      <c r="G72" s="9" t="s">
        <v>58</v>
      </c>
      <c r="H72" s="16" t="s">
        <v>150</v>
      </c>
      <c r="I72" s="38">
        <v>0</v>
      </c>
      <c r="J72" s="36">
        <v>0</v>
      </c>
      <c r="K72" s="37">
        <v>0</v>
      </c>
      <c r="L72" s="36">
        <v>30.680976000000001</v>
      </c>
      <c r="M72" s="36">
        <v>0.60430200000000001</v>
      </c>
      <c r="N72" s="39">
        <v>31.285278000000002</v>
      </c>
      <c r="O72" s="38">
        <v>0</v>
      </c>
      <c r="P72" s="36">
        <v>0</v>
      </c>
      <c r="Q72" s="37">
        <v>0</v>
      </c>
      <c r="R72" s="36">
        <v>0</v>
      </c>
      <c r="S72" s="36">
        <v>0</v>
      </c>
      <c r="T72" s="39">
        <v>0</v>
      </c>
      <c r="U72" s="27" t="s">
        <v>17</v>
      </c>
      <c r="V72" s="33" t="s">
        <v>17</v>
      </c>
    </row>
    <row r="73" spans="1:24" ht="15" x14ac:dyDescent="0.2">
      <c r="A73" s="32" t="s">
        <v>9</v>
      </c>
      <c r="B73" s="9" t="s">
        <v>32</v>
      </c>
      <c r="C73" s="9" t="s">
        <v>30</v>
      </c>
      <c r="D73" s="9" t="s">
        <v>214</v>
      </c>
      <c r="E73" s="9" t="s">
        <v>210</v>
      </c>
      <c r="F73" s="9" t="s">
        <v>57</v>
      </c>
      <c r="G73" s="9" t="s">
        <v>58</v>
      </c>
      <c r="H73" s="16" t="s">
        <v>150</v>
      </c>
      <c r="I73" s="38">
        <v>0</v>
      </c>
      <c r="J73" s="36">
        <v>0</v>
      </c>
      <c r="K73" s="37">
        <v>0</v>
      </c>
      <c r="L73" s="36">
        <v>0.11264</v>
      </c>
      <c r="M73" s="36">
        <v>5.4999999999999997E-3</v>
      </c>
      <c r="N73" s="39">
        <v>0.11814</v>
      </c>
      <c r="O73" s="38">
        <v>0</v>
      </c>
      <c r="P73" s="36">
        <v>0</v>
      </c>
      <c r="Q73" s="37">
        <v>0</v>
      </c>
      <c r="R73" s="36">
        <v>25.219550000000002</v>
      </c>
      <c r="S73" s="36">
        <v>0.19939899999999999</v>
      </c>
      <c r="T73" s="39">
        <v>25.418949000000001</v>
      </c>
      <c r="U73" s="27" t="s">
        <v>17</v>
      </c>
      <c r="V73" s="34">
        <f t="shared" ref="V73" si="6">+((N73/T73)-1)*100</f>
        <v>-99.535228620191972</v>
      </c>
    </row>
    <row r="74" spans="1:24" ht="15" x14ac:dyDescent="0.2">
      <c r="A74" s="32"/>
      <c r="B74" s="9"/>
      <c r="C74" s="9"/>
      <c r="D74" s="9"/>
      <c r="E74" s="9"/>
      <c r="F74" s="9"/>
      <c r="G74" s="9"/>
      <c r="H74" s="16"/>
      <c r="I74" s="18"/>
      <c r="J74" s="10"/>
      <c r="K74" s="11"/>
      <c r="L74" s="10"/>
      <c r="M74" s="10"/>
      <c r="N74" s="19"/>
      <c r="O74" s="18"/>
      <c r="P74" s="10"/>
      <c r="Q74" s="11"/>
      <c r="R74" s="10"/>
      <c r="S74" s="10"/>
      <c r="T74" s="19"/>
      <c r="U74" s="28"/>
      <c r="V74" s="34"/>
    </row>
    <row r="75" spans="1:24" s="5" customFormat="1" ht="20.25" customHeight="1" x14ac:dyDescent="0.3">
      <c r="A75" s="55" t="s">
        <v>9</v>
      </c>
      <c r="B75" s="56"/>
      <c r="C75" s="56"/>
      <c r="D75" s="56"/>
      <c r="E75" s="56"/>
      <c r="F75" s="56"/>
      <c r="G75" s="56"/>
      <c r="H75" s="57"/>
      <c r="I75" s="20">
        <f>SUM(I5:I73)</f>
        <v>98792.578890999997</v>
      </c>
      <c r="J75" s="12">
        <f>SUM(J5:J73)</f>
        <v>9326.5280380000004</v>
      </c>
      <c r="K75" s="12">
        <f>SUM(K5:K73)</f>
        <v>108119.10692800004</v>
      </c>
      <c r="L75" s="12">
        <f>SUM(L5:L73)</f>
        <v>852052.76683900005</v>
      </c>
      <c r="M75" s="12">
        <f>SUM(M5:M73)</f>
        <v>65605.870201999991</v>
      </c>
      <c r="N75" s="21">
        <f>SUM(N5:N73)</f>
        <v>917658.63704200007</v>
      </c>
      <c r="O75" s="20">
        <f>SUM(O5:O73)</f>
        <v>104996.41433600002</v>
      </c>
      <c r="P75" s="12">
        <f>SUM(P5:P73)</f>
        <v>8707.1985229999973</v>
      </c>
      <c r="Q75" s="12">
        <f>SUM(Q5:Q73)</f>
        <v>113703.61285799999</v>
      </c>
      <c r="R75" s="12">
        <f>SUM(R5:R73)</f>
        <v>804702.9135250001</v>
      </c>
      <c r="S75" s="12">
        <f>SUM(S5:S73)</f>
        <v>61611.957153000003</v>
      </c>
      <c r="T75" s="21">
        <f>SUM(T5:T73)</f>
        <v>866314.87067600025</v>
      </c>
      <c r="U75" s="29">
        <f>+((K75/Q75)-1)*100</f>
        <v>-4.9114586508119391</v>
      </c>
      <c r="V75" s="35">
        <f>+((N75/T75)-1)*100</f>
        <v>5.9266864859349955</v>
      </c>
      <c r="X75" s="1"/>
    </row>
    <row r="76" spans="1:24" ht="15.75" x14ac:dyDescent="0.2">
      <c r="A76" s="17"/>
      <c r="B76" s="8"/>
      <c r="C76" s="8"/>
      <c r="D76" s="8"/>
      <c r="E76" s="8"/>
      <c r="F76" s="8"/>
      <c r="G76" s="8"/>
      <c r="H76" s="15"/>
      <c r="I76" s="22"/>
      <c r="J76" s="13"/>
      <c r="K76" s="14"/>
      <c r="L76" s="13"/>
      <c r="M76" s="13"/>
      <c r="N76" s="23"/>
      <c r="O76" s="22"/>
      <c r="P76" s="13"/>
      <c r="Q76" s="14"/>
      <c r="R76" s="13"/>
      <c r="S76" s="13"/>
      <c r="T76" s="23"/>
      <c r="U76" s="28"/>
      <c r="V76" s="34"/>
    </row>
    <row r="77" spans="1:24" ht="15" x14ac:dyDescent="0.2">
      <c r="A77" s="32" t="s">
        <v>21</v>
      </c>
      <c r="B77" s="9"/>
      <c r="C77" s="9" t="s">
        <v>30</v>
      </c>
      <c r="D77" s="9" t="s">
        <v>22</v>
      </c>
      <c r="E77" s="9" t="s">
        <v>24</v>
      </c>
      <c r="F77" s="9" t="s">
        <v>20</v>
      </c>
      <c r="G77" s="9" t="s">
        <v>20</v>
      </c>
      <c r="H77" s="16" t="s">
        <v>23</v>
      </c>
      <c r="I77" s="38">
        <v>28029.09058</v>
      </c>
      <c r="J77" s="36">
        <v>0</v>
      </c>
      <c r="K77" s="37">
        <v>28029.09058</v>
      </c>
      <c r="L77" s="36">
        <v>216703.485162</v>
      </c>
      <c r="M77" s="36">
        <v>0</v>
      </c>
      <c r="N77" s="39">
        <v>216703.485162</v>
      </c>
      <c r="O77" s="38">
        <v>27380.869535999998</v>
      </c>
      <c r="P77" s="36">
        <v>0</v>
      </c>
      <c r="Q77" s="37">
        <v>27380.869535999998</v>
      </c>
      <c r="R77" s="36">
        <v>207319.95803800001</v>
      </c>
      <c r="S77" s="36">
        <v>0</v>
      </c>
      <c r="T77" s="39">
        <v>207319.95803800001</v>
      </c>
      <c r="U77" s="28">
        <f t="shared" ref="U77" si="7">+((K77/Q77)-1)*100</f>
        <v>2.3674231497569087</v>
      </c>
      <c r="V77" s="34">
        <f t="shared" ref="V77" si="8">+((N77/T77)-1)*100</f>
        <v>4.5261089249690301</v>
      </c>
    </row>
    <row r="78" spans="1:24" ht="15" x14ac:dyDescent="0.2">
      <c r="A78" s="32" t="s">
        <v>21</v>
      </c>
      <c r="B78" s="9"/>
      <c r="C78" s="9" t="s">
        <v>30</v>
      </c>
      <c r="D78" s="9" t="s">
        <v>179</v>
      </c>
      <c r="E78" s="9" t="s">
        <v>180</v>
      </c>
      <c r="F78" s="9" t="s">
        <v>57</v>
      </c>
      <c r="G78" s="9" t="s">
        <v>58</v>
      </c>
      <c r="H78" s="16" t="s">
        <v>181</v>
      </c>
      <c r="I78" s="38">
        <v>1527.1807670000001</v>
      </c>
      <c r="J78" s="36">
        <v>0</v>
      </c>
      <c r="K78" s="37">
        <v>1527.1807670000001</v>
      </c>
      <c r="L78" s="36">
        <v>11667.746609</v>
      </c>
      <c r="M78" s="36">
        <v>0</v>
      </c>
      <c r="N78" s="39">
        <v>11667.746609</v>
      </c>
      <c r="O78" s="38">
        <v>0</v>
      </c>
      <c r="P78" s="36">
        <v>0</v>
      </c>
      <c r="Q78" s="37">
        <v>0</v>
      </c>
      <c r="R78" s="36">
        <v>0</v>
      </c>
      <c r="S78" s="36">
        <v>0</v>
      </c>
      <c r="T78" s="39">
        <v>0</v>
      </c>
      <c r="U78" s="27" t="s">
        <v>17</v>
      </c>
      <c r="V78" s="33" t="s">
        <v>17</v>
      </c>
    </row>
    <row r="79" spans="1:24" ht="15.75" x14ac:dyDescent="0.2">
      <c r="A79" s="17"/>
      <c r="B79" s="8"/>
      <c r="C79" s="8"/>
      <c r="D79" s="8"/>
      <c r="E79" s="8"/>
      <c r="F79" s="8"/>
      <c r="G79" s="8"/>
      <c r="H79" s="15"/>
      <c r="I79" s="22"/>
      <c r="J79" s="13"/>
      <c r="K79" s="14"/>
      <c r="L79" s="13"/>
      <c r="M79" s="13"/>
      <c r="N79" s="23"/>
      <c r="O79" s="22"/>
      <c r="P79" s="13"/>
      <c r="Q79" s="14"/>
      <c r="R79" s="13"/>
      <c r="S79" s="13"/>
      <c r="T79" s="23"/>
      <c r="U79" s="28"/>
      <c r="V79" s="34"/>
    </row>
    <row r="80" spans="1:24" ht="21" thickBot="1" x14ac:dyDescent="0.35">
      <c r="A80" s="48" t="s">
        <v>18</v>
      </c>
      <c r="B80" s="49"/>
      <c r="C80" s="49"/>
      <c r="D80" s="49"/>
      <c r="E80" s="49"/>
      <c r="F80" s="49"/>
      <c r="G80" s="49"/>
      <c r="H80" s="50"/>
      <c r="I80" s="24">
        <f t="shared" ref="I80:T80" si="9">SUM(I77:I78)</f>
        <v>29556.271347000002</v>
      </c>
      <c r="J80" s="25">
        <f t="shared" si="9"/>
        <v>0</v>
      </c>
      <c r="K80" s="25">
        <f t="shared" si="9"/>
        <v>29556.271347000002</v>
      </c>
      <c r="L80" s="25">
        <f t="shared" si="9"/>
        <v>228371.23177099999</v>
      </c>
      <c r="M80" s="25">
        <f t="shared" si="9"/>
        <v>0</v>
      </c>
      <c r="N80" s="26">
        <f t="shared" si="9"/>
        <v>228371.23177099999</v>
      </c>
      <c r="O80" s="24">
        <f t="shared" si="9"/>
        <v>27380.869535999998</v>
      </c>
      <c r="P80" s="25">
        <f t="shared" si="9"/>
        <v>0</v>
      </c>
      <c r="Q80" s="25">
        <f t="shared" si="9"/>
        <v>27380.869535999998</v>
      </c>
      <c r="R80" s="25">
        <f t="shared" si="9"/>
        <v>207319.95803800001</v>
      </c>
      <c r="S80" s="25">
        <f t="shared" si="9"/>
        <v>0</v>
      </c>
      <c r="T80" s="26">
        <f t="shared" si="9"/>
        <v>207319.95803800001</v>
      </c>
      <c r="U80" s="46">
        <f>+((K80/Q80)-1)*100</f>
        <v>7.9449697831539545</v>
      </c>
      <c r="V80" s="47">
        <f>+((N80/T80)-1)*100</f>
        <v>10.154002505220205</v>
      </c>
    </row>
    <row r="81" spans="1:22" ht="15" x14ac:dyDescent="0.2"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5" x14ac:dyDescent="0.2">
      <c r="A82" s="40" t="s">
        <v>25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" x14ac:dyDescent="0.2">
      <c r="A83" s="40" t="s">
        <v>26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" x14ac:dyDescent="0.2">
      <c r="A84" s="40" t="s">
        <v>27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" x14ac:dyDescent="0.2">
      <c r="A85" s="40" t="s">
        <v>28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5" x14ac:dyDescent="0.2">
      <c r="A86" s="40" t="s">
        <v>29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5" x14ac:dyDescent="0.2">
      <c r="A87" s="6" t="s">
        <v>19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5" x14ac:dyDescent="0.2">
      <c r="A88" s="7" t="s">
        <v>31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5" x14ac:dyDescent="0.2"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5" x14ac:dyDescent="0.2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5" x14ac:dyDescent="0.2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5" x14ac:dyDescent="0.2"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5" x14ac:dyDescent="0.2"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5" x14ac:dyDescent="0.2"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5" x14ac:dyDescent="0.2"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5" x14ac:dyDescent="0.2"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9:22" ht="15" x14ac:dyDescent="0.2"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9:22" ht="15" x14ac:dyDescent="0.2"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9:22" x14ac:dyDescent="0.2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x14ac:dyDescent="0.2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x14ac:dyDescent="0.2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x14ac:dyDescent="0.2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x14ac:dyDescent="0.2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x14ac:dyDescent="0.2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x14ac:dyDescent="0.2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x14ac:dyDescent="0.2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x14ac:dyDescent="0.2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x14ac:dyDescent="0.2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x14ac:dyDescent="0.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x14ac:dyDescent="0.2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x14ac:dyDescent="0.2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x14ac:dyDescent="0.2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x14ac:dyDescent="0.2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x14ac:dyDescent="0.2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</sheetData>
  <sortState ref="A77:T78">
    <sortCondition descending="1" ref="N77:N78"/>
  </sortState>
  <mergeCells count="5">
    <mergeCell ref="A80:H80"/>
    <mergeCell ref="A1:F1"/>
    <mergeCell ref="I3:N3"/>
    <mergeCell ref="O3:T3"/>
    <mergeCell ref="A75:H75"/>
  </mergeCells>
  <phoneticPr fontId="0" type="noConversion"/>
  <printOptions horizontalCentered="1"/>
  <pageMargins left="0.19685039370078741" right="0.19685039370078741" top="0.59055118110236227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2009-02-18T17:16:41Z</cp:lastPrinted>
  <dcterms:created xsi:type="dcterms:W3CDTF">2007-03-24T16:54:47Z</dcterms:created>
  <dcterms:modified xsi:type="dcterms:W3CDTF">2013-09-30T17:33:14Z</dcterms:modified>
</cp:coreProperties>
</file>