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N13" i="1"/>
  <c r="T13" i="1"/>
  <c r="S13" i="1"/>
  <c r="R13" i="1"/>
  <c r="P13" i="1"/>
  <c r="O13" i="1"/>
  <c r="M13" i="1"/>
  <c r="L13" i="1"/>
  <c r="J13" i="1"/>
  <c r="I13" i="1"/>
  <c r="V13" i="1" l="1"/>
  <c r="U9" i="1"/>
  <c r="V9" i="1"/>
</calcChain>
</file>

<file path=xl/sharedStrings.xml><?xml version="1.0" encoding="utf-8"?>
<sst xmlns="http://schemas.openxmlformats.org/spreadsheetml/2006/main" count="52" uniqueCount="40">
  <si>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</si>
  <si>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</si>
  <si>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</si>
  <si>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</si>
  <si>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</si>
  <si>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</si>
  <si>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</si>
  <si>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</si>
  <si>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</si>
  <si>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</si>
  <si>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</si>
  <si>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</si>
  <si>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</si>
  <si>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</si>
  <si>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</si>
  <si>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</si>
  <si>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</si>
  <si>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</si>
  <si>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</si>
  <si>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</si>
  <si>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</si>
  <si>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</si>
  <si>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</si>
  <si>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</si>
  <si>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</si>
  <si>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</si>
  <si>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</si>
  <si>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</si>
  <si>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</si>
  <si>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</si>
  <si>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</si>
  <si>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</si>
  <si>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</si>
  <si>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PRODUCCIÓN MINERA METÁLICA DE ESTAÑO (TMF) - 2013/2012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</si>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</sst>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6" fillId="0" borderId="5" xfId="0" applyNumberFormat="1" applyFont="1" applyBorder="1"/>
    <xf numFmtId="0" fontId="0" fillId="0" borderId="4" xfId="0" applyBorder="1" applyAlignment="1">
      <alignment wrapText="1"/>
    </xf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0" fontId="0" fillId="0" borderId="4" xfId="0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6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6" fillId="0" borderId="3" xfId="0" applyNumberFormat="1" applyFont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4" borderId="0" xfId="0" applyFill="1" applyAlignment="1"/>
    <xf numFmtId="4" fontId="6" fillId="0" borderId="3" xfId="0" quotePrefix="1" applyNumberFormat="1" applyFont="1" applyBorder="1" applyAlignment="1">
      <alignment horizontal="right"/>
    </xf>
    <xf numFmtId="4" fontId="5" fillId="3" borderId="14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6" t="s">
        <v>33</v>
      </c>
      <c r="B1" s="3"/>
    </row>
    <row r="2" spans="1:27" ht="13.5" thickBot="1" x14ac:dyDescent="0.25">
      <c r="A2" s="61"/>
    </row>
    <row r="3" spans="1:27" customFormat="1" ht="13.5" thickBot="1" x14ac:dyDescent="0.25">
      <c r="A3" s="47"/>
      <c r="I3" s="52">
        <v>2013</v>
      </c>
      <c r="J3" s="53"/>
      <c r="K3" s="53"/>
      <c r="L3" s="53"/>
      <c r="M3" s="53"/>
      <c r="N3" s="54"/>
      <c r="O3" s="52">
        <v>2012</v>
      </c>
      <c r="P3" s="53"/>
      <c r="Q3" s="53"/>
      <c r="R3" s="53"/>
      <c r="S3" s="53"/>
      <c r="T3" s="54"/>
      <c r="U3" s="4"/>
      <c r="V3" s="4"/>
    </row>
    <row r="4" spans="1:27" customFormat="1" ht="73.5" customHeight="1" x14ac:dyDescent="0.2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7" x14ac:dyDescent="0.2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7" ht="15" x14ac:dyDescent="0.2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1897.9723320000001</v>
      </c>
      <c r="J6" s="41">
        <v>0</v>
      </c>
      <c r="K6" s="42">
        <v>1897.9723320000001</v>
      </c>
      <c r="L6" s="41">
        <v>13144.494645000001</v>
      </c>
      <c r="M6" s="41">
        <v>0</v>
      </c>
      <c r="N6" s="45">
        <v>13144.494645000001</v>
      </c>
      <c r="O6" s="44">
        <v>1900.169623</v>
      </c>
      <c r="P6" s="41">
        <v>0</v>
      </c>
      <c r="Q6" s="42">
        <v>1900.169623</v>
      </c>
      <c r="R6" s="41">
        <v>15228.748374000001</v>
      </c>
      <c r="S6" s="41">
        <v>0</v>
      </c>
      <c r="T6" s="45">
        <v>15228.748374000001</v>
      </c>
      <c r="U6" s="51">
        <f>+((K6/Q6)-1)*100</f>
        <v>-0.1156365712515095</v>
      </c>
      <c r="V6" s="33">
        <f>+((N6/T6)-1)*100</f>
        <v>-13.686310114352141</v>
      </c>
      <c r="W6" s="2"/>
      <c r="X6" s="2"/>
      <c r="Y6" s="2"/>
      <c r="Z6" s="2"/>
    </row>
    <row r="7" spans="1:27" ht="15" x14ac:dyDescent="0.2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329.785822</v>
      </c>
      <c r="J7" s="41">
        <v>0</v>
      </c>
      <c r="K7" s="42">
        <v>329.785822</v>
      </c>
      <c r="L7" s="41">
        <v>2071.64554</v>
      </c>
      <c r="M7" s="41">
        <v>0</v>
      </c>
      <c r="N7" s="45">
        <v>2071.64554</v>
      </c>
      <c r="O7" s="44">
        <v>264.69605200000001</v>
      </c>
      <c r="P7" s="41">
        <v>0</v>
      </c>
      <c r="Q7" s="42">
        <v>264.69605200000001</v>
      </c>
      <c r="R7" s="41">
        <v>2161.7981500000001</v>
      </c>
      <c r="S7" s="41">
        <v>0</v>
      </c>
      <c r="T7" s="45">
        <v>2161.7981500000001</v>
      </c>
      <c r="U7" s="51">
        <f>+((K7/Q7)-1)*100</f>
        <v>24.590381876946154</v>
      </c>
      <c r="V7" s="33">
        <f>+((N7/T7)-1)*100</f>
        <v>-4.1702602992791054</v>
      </c>
      <c r="W7" s="2"/>
      <c r="X7" s="2"/>
      <c r="Y7" s="2"/>
      <c r="Z7" s="2"/>
    </row>
    <row r="8" spans="1:27" ht="15.75" x14ac:dyDescent="0.2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7" s="7" customFormat="1" ht="20.25" x14ac:dyDescent="0.3">
      <c r="A9" s="58" t="s">
        <v>9</v>
      </c>
      <c r="B9" s="59"/>
      <c r="C9" s="59"/>
      <c r="D9" s="59"/>
      <c r="E9" s="59"/>
      <c r="F9" s="59"/>
      <c r="G9" s="59"/>
      <c r="H9" s="60"/>
      <c r="I9" s="21">
        <f t="shared" ref="I9:T9" si="0">SUM(I6:I7)</f>
        <v>2227.7581540000001</v>
      </c>
      <c r="J9" s="13">
        <f t="shared" si="0"/>
        <v>0</v>
      </c>
      <c r="K9" s="13">
        <f t="shared" si="0"/>
        <v>2227.7581540000001</v>
      </c>
      <c r="L9" s="13">
        <f t="shared" si="0"/>
        <v>15216.140185</v>
      </c>
      <c r="M9" s="13">
        <f t="shared" si="0"/>
        <v>0</v>
      </c>
      <c r="N9" s="22">
        <f t="shared" si="0"/>
        <v>15216.140185</v>
      </c>
      <c r="O9" s="21">
        <f t="shared" si="0"/>
        <v>2164.865675</v>
      </c>
      <c r="P9" s="13">
        <f t="shared" si="0"/>
        <v>0</v>
      </c>
      <c r="Q9" s="13">
        <f t="shared" si="0"/>
        <v>2164.865675</v>
      </c>
      <c r="R9" s="13">
        <f t="shared" si="0"/>
        <v>17390.546524000001</v>
      </c>
      <c r="S9" s="13">
        <f t="shared" si="0"/>
        <v>0</v>
      </c>
      <c r="T9" s="22">
        <f t="shared" si="0"/>
        <v>17390.546524000001</v>
      </c>
      <c r="U9" s="28">
        <f>+((K9/Q9)-1)*100</f>
        <v>2.9051446344355858</v>
      </c>
      <c r="V9" s="36">
        <f>+((N9/T9)-1)*100</f>
        <v>-12.503381282463943</v>
      </c>
      <c r="W9" s="8"/>
    </row>
    <row r="10" spans="1:27" ht="15.75" x14ac:dyDescent="0.2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7" ht="15" x14ac:dyDescent="0.2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2115.1536000000001</v>
      </c>
      <c r="J11" s="41">
        <v>0</v>
      </c>
      <c r="K11" s="42">
        <v>2115.1536000000001</v>
      </c>
      <c r="L11" s="41">
        <v>15479.795604000001</v>
      </c>
      <c r="M11" s="41">
        <v>0</v>
      </c>
      <c r="N11" s="45">
        <v>15479.795604000001</v>
      </c>
      <c r="O11" s="44">
        <v>783.68640000000005</v>
      </c>
      <c r="P11" s="41">
        <v>0</v>
      </c>
      <c r="Q11" s="42">
        <v>783.68640000000005</v>
      </c>
      <c r="R11" s="41">
        <v>16685.323199999999</v>
      </c>
      <c r="S11" s="41">
        <v>0</v>
      </c>
      <c r="T11" s="45">
        <v>16685.323199999999</v>
      </c>
      <c r="U11" s="62" t="s">
        <v>39</v>
      </c>
      <c r="V11" s="33">
        <f>+((N11/T11)-1)*100</f>
        <v>-7.2250778816199235</v>
      </c>
      <c r="W11" s="2"/>
      <c r="X11" s="2"/>
      <c r="Y11" s="2"/>
      <c r="Z11" s="2"/>
    </row>
    <row r="12" spans="1:27" ht="15.75" x14ac:dyDescent="0.2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7" s="7" customFormat="1" ht="21" thickBot="1" x14ac:dyDescent="0.35">
      <c r="A13" s="55" t="s">
        <v>18</v>
      </c>
      <c r="B13" s="56"/>
      <c r="C13" s="56"/>
      <c r="D13" s="56"/>
      <c r="E13" s="56"/>
      <c r="F13" s="56"/>
      <c r="G13" s="56"/>
      <c r="H13" s="57"/>
      <c r="I13" s="24">
        <f t="shared" ref="I13:T13" si="1">SUM(I11)</f>
        <v>2115.1536000000001</v>
      </c>
      <c r="J13" s="25">
        <f t="shared" si="1"/>
        <v>0</v>
      </c>
      <c r="K13" s="25">
        <f t="shared" si="1"/>
        <v>2115.1536000000001</v>
      </c>
      <c r="L13" s="25">
        <f t="shared" si="1"/>
        <v>15479.795604000001</v>
      </c>
      <c r="M13" s="25">
        <f t="shared" si="1"/>
        <v>0</v>
      </c>
      <c r="N13" s="26">
        <f t="shared" si="1"/>
        <v>15479.795604000001</v>
      </c>
      <c r="O13" s="24">
        <f t="shared" si="1"/>
        <v>783.68640000000005</v>
      </c>
      <c r="P13" s="25">
        <f t="shared" si="1"/>
        <v>0</v>
      </c>
      <c r="Q13" s="25">
        <f t="shared" si="1"/>
        <v>783.68640000000005</v>
      </c>
      <c r="R13" s="25">
        <f t="shared" si="1"/>
        <v>16685.323199999999</v>
      </c>
      <c r="S13" s="25">
        <f t="shared" si="1"/>
        <v>0</v>
      </c>
      <c r="T13" s="26">
        <f t="shared" si="1"/>
        <v>16685.323199999999</v>
      </c>
      <c r="U13" s="63" t="s">
        <v>39</v>
      </c>
      <c r="V13" s="38">
        <f>+((N13/T13)-1)*100</f>
        <v>-7.2250778816199235</v>
      </c>
    </row>
    <row r="14" spans="1:27" customFormat="1" x14ac:dyDescent="0.2"/>
    <row r="15" spans="1:27" customFormat="1" x14ac:dyDescent="0.2">
      <c r="A15" s="5" t="s">
        <v>17</v>
      </c>
    </row>
    <row r="16" spans="1:27" customFormat="1" x14ac:dyDescent="0.2">
      <c r="A16" s="6" t="s">
        <v>19</v>
      </c>
    </row>
  </sheetData>
  <sortState ref="A6:T7">
    <sortCondition descending="1" ref="N6:N7"/>
  </sortState>
  <mergeCells count="4">
    <mergeCell ref="I3:N3"/>
    <mergeCell ref="O3:T3"/>
    <mergeCell ref="A13:H13"/>
    <mergeCell ref="A9:H9"/>
  </mergeCells>
  <phoneticPr fontId="8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2013-09-30T15:54:59Z</dcterms:modified>
</cp:coreProperties>
</file>