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V67" i="1" l="1"/>
  <c r="U67" i="1"/>
  <c r="V66" i="1"/>
  <c r="V65" i="1"/>
  <c r="U65" i="1"/>
  <c r="V64" i="1"/>
  <c r="U64" i="1"/>
  <c r="V63" i="1"/>
  <c r="U63" i="1"/>
  <c r="V62" i="1"/>
  <c r="U62" i="1"/>
  <c r="V61" i="1"/>
  <c r="U61" i="1"/>
  <c r="V60" i="1"/>
  <c r="U60" i="1"/>
  <c r="V55" i="1"/>
  <c r="U55" i="1"/>
  <c r="V54" i="1"/>
  <c r="V53" i="1"/>
  <c r="U53" i="1"/>
  <c r="V52" i="1"/>
  <c r="V51" i="1"/>
  <c r="V48" i="1"/>
  <c r="U48" i="1"/>
  <c r="V47" i="1"/>
  <c r="U47" i="1"/>
  <c r="V46" i="1"/>
  <c r="U46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V36" i="1"/>
  <c r="U36" i="1"/>
  <c r="V35" i="1"/>
  <c r="U35" i="1"/>
  <c r="V34" i="1"/>
  <c r="U34" i="1"/>
  <c r="V33" i="1"/>
  <c r="U33" i="1"/>
  <c r="V32" i="1"/>
  <c r="U32" i="1"/>
  <c r="V30" i="1"/>
  <c r="U30" i="1"/>
  <c r="V29" i="1"/>
  <c r="U29" i="1"/>
  <c r="V28" i="1"/>
  <c r="U28" i="1"/>
  <c r="V26" i="1"/>
  <c r="U26" i="1"/>
  <c r="V25" i="1"/>
  <c r="U25" i="1"/>
  <c r="V24" i="1"/>
  <c r="U24" i="1"/>
  <c r="V22" i="1"/>
  <c r="U22" i="1"/>
  <c r="V21" i="1"/>
  <c r="U21" i="1"/>
  <c r="V20" i="1"/>
  <c r="V19" i="1"/>
  <c r="V18" i="1"/>
  <c r="U18" i="1"/>
  <c r="V17" i="1"/>
  <c r="U17" i="1"/>
  <c r="V16" i="1"/>
  <c r="U16" i="1"/>
  <c r="V15" i="1"/>
  <c r="V13" i="1"/>
  <c r="U13" i="1"/>
  <c r="V12" i="1"/>
  <c r="U12" i="1"/>
  <c r="V10" i="1"/>
  <c r="U10" i="1"/>
  <c r="V9" i="1"/>
  <c r="U9" i="1"/>
  <c r="V6" i="1"/>
  <c r="T70" i="1" l="1"/>
  <c r="S70" i="1"/>
  <c r="R70" i="1"/>
  <c r="Q70" i="1"/>
  <c r="P70" i="1"/>
  <c r="O70" i="1"/>
  <c r="N70" i="1"/>
  <c r="M70" i="1"/>
  <c r="L70" i="1"/>
  <c r="K70" i="1"/>
  <c r="J70" i="1"/>
  <c r="I70" i="1"/>
  <c r="V72" i="1" l="1"/>
  <c r="U72" i="1"/>
  <c r="T75" i="1" l="1"/>
  <c r="S75" i="1"/>
  <c r="R75" i="1"/>
  <c r="Q75" i="1"/>
  <c r="P75" i="1"/>
  <c r="O75" i="1"/>
  <c r="N75" i="1"/>
  <c r="M75" i="1"/>
  <c r="L75" i="1"/>
  <c r="K75" i="1"/>
  <c r="J75" i="1"/>
  <c r="I75" i="1"/>
  <c r="V75" i="1" l="1"/>
  <c r="U75" i="1"/>
  <c r="U70" i="1"/>
  <c r="V70" i="1"/>
</calcChain>
</file>

<file path=xl/sharedStrings.xml><?xml version="1.0" encoding="utf-8"?>
<sst xmlns="http://schemas.openxmlformats.org/spreadsheetml/2006/main" count="591" uniqueCount="220">
  <si>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</si>
  <si>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</si>
  <si>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</si>
  <si>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</si>
  <si>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</si>
  <si>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</si>
  <si>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</si>
  <si>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</si>
  <si>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</si>
  <si>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</si>
  <si>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</si>
  <si>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</si>
  <si>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</si>
  <si>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</si>
  <si>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</si>
  <si>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</si>
  <si>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</si>
  <si>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</si>
  <si>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</si>
  <si>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</si>
  <si>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</si>
  <si>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</si>
  <si>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</si>
  <si>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</si>
  <si>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</si>
  <si>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</si>
  <si>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</si>
  <si>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</si>
  <si>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</si>
  <si>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</si>
  <si>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</si>
  <si>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</si>
  <si>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</si>
  <si>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</si>
  <si>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</si>
  <si>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</si>
  <si>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</si>
  <si>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</si>
  <si>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</si>
  <si>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</si>
  <si>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</si>
  <si>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</si>
  <si>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</si>
  <si>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</si>
  <si>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</si>
  <si>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</si>
  <si>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</si>
  <si>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</si>
  <si>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</si>
  <si>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</si>
  <si>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</si>
  <si>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PASCO</t>
  </si>
  <si>
    <t>DANIEL ALCIDES CARRION</t>
  </si>
  <si>
    <t>YANAHUANCA</t>
  </si>
  <si>
    <t>RECUPERADA</t>
  </si>
  <si>
    <t>ANGARAES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</si>
  <si>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</si>
  <si>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</si>
  <si>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</si>
  <si>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</si>
  <si>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</si>
  <si>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</si>
  <si>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</si>
  <si>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</si>
  <si>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</si>
  <si>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</si>
  <si>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</si>
  <si>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</si>
  <si>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</si>
  <si>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</si>
  <si>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</si>
  <si>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</si>
  <si>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</si>
  <si>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</si>
  <si>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</si>
  <si>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</si>
  <si>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</si>
  <si>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</si>
  <si>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</si>
  <si>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</si>
  <si>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</si>
  <si>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</si>
  <si>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</si>
  <si>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</si>
  <si>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</si>
  <si>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</si>
  <si>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</si>
  <si>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</si>
  <si>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</si>
  <si>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</si>
  <si>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</si>
  <si>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</si>
  <si>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</si>
  <si>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</si>
  <si>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</si>
  <si>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</si>
  <si>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</si>
  <si>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</si>
  <si>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</si>
  <si>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</si>
  <si>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</si>
  <si>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</si>
  <si>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</si>
  <si>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</si>
  <si>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</si>
  <si>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</si>
  <si>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</si>
  <si>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</si>
  <si>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</si>
  <si>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</si>
  <si>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</si>
  <si>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</si>
  <si>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</si>
  <si>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</si>
  <si>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</si>
  <si>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</si>
  <si>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</si>
  <si>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</si>
  <si>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</si>
  <si>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</si>
  <si>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</si>
  <si>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</si>
  <si>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</si>
  <si>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</si>
  <si>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</si>
  <si>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</si>
  <si>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</si>
  <si>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</si>
  <si>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</si>
  <si>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</si>
  <si>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</si>
  <si>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</si>
  <si>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</si>
  <si>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</si>
  <si>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</si>
  <si>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</si>
  <si>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</si>
  <si>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</si>
  <si>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</si>
  <si>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</si>
  <si>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</si>
  <si>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</si>
  <si>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</si>
  <si>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</si>
  <si>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</si>
  <si>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</si>
  <si>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</si>
  <si>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</si>
  <si>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</si>
  <si>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ANDAYCHAGUA</t>
  </si>
  <si>
    <t>HUAY-HUAY</t>
  </si>
  <si>
    <t>CARAHUACRA</t>
  </si>
  <si>
    <t>COLOMBIA Y SOCAVON SANTA ROSA</t>
  </si>
  <si>
    <t>TICLIO</t>
  </si>
  <si>
    <t>MILPO Nº1</t>
  </si>
  <si>
    <t>CHILPES</t>
  </si>
  <si>
    <t>JAUJA</t>
  </si>
  <si>
    <t>MONOBAMBA</t>
  </si>
  <si>
    <t>PALMAPATA</t>
  </si>
  <si>
    <t>SAN RAMON</t>
  </si>
  <si>
    <t>NYRSTAR ANCASH S.A.</t>
  </si>
  <si>
    <t>NYRSTAR CORICANCHA S.A.</t>
  </si>
  <si>
    <t>SOCIEDAD MINERA EL BROCAL S.A.A.</t>
  </si>
  <si>
    <t>COLQUIJIRCA Nº 2</t>
  </si>
  <si>
    <t>TINYAHUARCO</t>
  </si>
  <si>
    <t>HUACHIS</t>
  </si>
  <si>
    <t>COMPAÑIA MINERA SAN IGNACIO DE MOROCOCHA S.A.A.</t>
  </si>
  <si>
    <t>MINERA PARON S.A.C</t>
  </si>
  <si>
    <t>ANITA MLM</t>
  </si>
  <si>
    <t>ANTA</t>
  </si>
  <si>
    <t>MALLAY</t>
  </si>
  <si>
    <t>PAN AMERICAN SILVER HUARON S.A.</t>
  </si>
  <si>
    <t>UCHUCCHACUA</t>
  </si>
  <si>
    <t>LIXIViACIÓN</t>
  </si>
  <si>
    <t>ICM PACHAPAQUI S.A.C.</t>
  </si>
  <si>
    <t>ICM</t>
  </si>
  <si>
    <t>PERFOMIN S.A.C.</t>
  </si>
  <si>
    <t>CUENCA</t>
  </si>
  <si>
    <t>PACCHA</t>
  </si>
  <si>
    <t>DOE RUN PERU S.R.L. EN LIQUIDACION</t>
  </si>
  <si>
    <t>C.M.LA OROYA-REFINACION 1 Y 2</t>
  </si>
  <si>
    <t>LA OROYA</t>
  </si>
  <si>
    <t>COMPAÑIA MINERA QUIRUVILCA S.A.</t>
  </si>
  <si>
    <t>PRODUCCIÓN MINERA METÁLICA DE ZINC (TMF) - 2013/2012</t>
  </si>
  <si>
    <t>BERGMIN S.A.C.</t>
  </si>
  <si>
    <t>REVOLUCION 3 DE OCTUBRE Nº 2</t>
  </si>
  <si>
    <t>AMBO</t>
  </si>
  <si>
    <t>SAN RAFAEL</t>
  </si>
  <si>
    <t>CORPORACION ICARO S.A.C.</t>
  </si>
  <si>
    <t>FOLDING</t>
  </si>
  <si>
    <t>HUAYLAS</t>
  </si>
  <si>
    <t>PAMPAROMAS</t>
  </si>
  <si>
    <t>S &amp; L ANDES EXPORT S.A.C.</t>
  </si>
  <si>
    <t>SANTA ELENA</t>
  </si>
  <si>
    <t>ACOBAMBILLA</t>
  </si>
  <si>
    <t>ANTICONA</t>
  </si>
  <si>
    <t>CERRO LINDO</t>
  </si>
  <si>
    <t>ACUMULACION RAURA</t>
  </si>
  <si>
    <t>ACUMULACION ISCAYCRUZ</t>
  </si>
  <si>
    <t>COMPAÑIA MINERA ANCASH S.A.C.</t>
  </si>
  <si>
    <t>CARMELITA</t>
  </si>
  <si>
    <t>RECUAY</t>
  </si>
  <si>
    <t>CATAC</t>
  </si>
  <si>
    <t>CORPORACION MINERA CASTROVIRREYNA S.A</t>
  </si>
  <si>
    <t>SAGITARIO E.S.L. Nº 2</t>
  </si>
  <si>
    <t>SOCIEDAD MINERA ANDEREAL S.A.C.</t>
  </si>
  <si>
    <t>CUNCA</t>
  </si>
  <si>
    <t>CUSCO</t>
  </si>
  <si>
    <t>CANAS</t>
  </si>
  <si>
    <t>LAYO</t>
  </si>
  <si>
    <t>MORADA</t>
  </si>
  <si>
    <t>TOTAL - ABRIL</t>
  </si>
  <si>
    <t>TOTAL ACUMULADO ENERO - ABRIL</t>
  </si>
  <si>
    <t>TOTAL COMPARADO ACUMULADO - ENERO - ABRIL</t>
  </si>
  <si>
    <t>Var. % 2012/2011 - ABRIL</t>
  </si>
  <si>
    <t>Var. % 2012/2011 - ENERO - ABRIL</t>
  </si>
  <si>
    <t>BREXIA GOLDPLATA PERU S.A.C.</t>
  </si>
  <si>
    <t>SANDRA Nº 105</t>
  </si>
  <si>
    <t>S.M.R.L. MAGISTRAL DE HUARAZ S.A.C.</t>
  </si>
  <si>
    <t>VOLCAN COMPAÑÍA MINERA S.A.A.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</si>
</sst>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3" fontId="4" fillId="0" borderId="0" xfId="0" applyNumberFormat="1" applyFont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/>
    <xf numFmtId="3" fontId="7" fillId="2" borderId="1" xfId="0" applyNumberFormat="1" applyFont="1" applyFill="1" applyBorder="1" applyAlignment="1"/>
    <xf numFmtId="3" fontId="5" fillId="3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/>
    <xf numFmtId="3" fontId="7" fillId="2" borderId="5" xfId="0" applyNumberFormat="1" applyFont="1" applyFill="1" applyBorder="1" applyAlignment="1"/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4" fontId="4" fillId="0" borderId="3" xfId="0" quotePrefix="1" applyNumberFormat="1" applyFont="1" applyBorder="1" applyAlignment="1">
      <alignment horizontal="right"/>
    </xf>
    <xf numFmtId="4" fontId="4" fillId="0" borderId="3" xfId="0" applyNumberFormat="1" applyFont="1" applyBorder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4" xfId="0" applyBorder="1" applyAlignment="1"/>
    <xf numFmtId="4" fontId="4" fillId="0" borderId="5" xfId="0" quotePrefix="1" applyNumberFormat="1" applyFont="1" applyBorder="1" applyAlignment="1">
      <alignment horizontal="right"/>
    </xf>
    <xf numFmtId="4" fontId="4" fillId="0" borderId="5" xfId="0" applyNumberFormat="1" applyFont="1" applyBorder="1"/>
    <xf numFmtId="4" fontId="5" fillId="3" borderId="5" xfId="0" applyNumberFormat="1" applyFont="1" applyFill="1" applyBorder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9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/>
    <xf numFmtId="4" fontId="5" fillId="3" borderId="8" xfId="0" applyNumberFormat="1" applyFont="1" applyFill="1" applyBorder="1"/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8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1.42578125" style="1" customWidth="1"/>
    <col min="5" max="5" width="34.85546875" style="1" bestFit="1" customWidth="1"/>
    <col min="6" max="6" width="16.1406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51" t="s">
        <v>183</v>
      </c>
      <c r="B1" s="51"/>
      <c r="C1" s="51"/>
      <c r="D1" s="51"/>
      <c r="E1" s="51"/>
      <c r="F1" s="51"/>
    </row>
    <row r="2" spans="1:22" ht="13.5" thickBot="1" x14ac:dyDescent="0.25">
      <c r="A2" s="58"/>
    </row>
    <row r="3" spans="1:22" customFormat="1" ht="13.5" thickBot="1" x14ac:dyDescent="0.25">
      <c r="A3" s="41"/>
      <c r="I3" s="52">
        <v>2013</v>
      </c>
      <c r="J3" s="53"/>
      <c r="K3" s="53"/>
      <c r="L3" s="53"/>
      <c r="M3" s="53"/>
      <c r="N3" s="54"/>
      <c r="O3" s="52">
        <v>2012</v>
      </c>
      <c r="P3" s="53"/>
      <c r="Q3" s="53"/>
      <c r="R3" s="53"/>
      <c r="S3" s="53"/>
      <c r="T3" s="54"/>
      <c r="U3" s="3"/>
      <c r="V3" s="3"/>
    </row>
    <row r="4" spans="1:22" customFormat="1" ht="73.5" customHeight="1" x14ac:dyDescent="0.2">
      <c r="A4" s="43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3" t="s">
        <v>11</v>
      </c>
      <c r="J4" s="30" t="s">
        <v>7</v>
      </c>
      <c r="K4" s="30" t="s">
        <v>211</v>
      </c>
      <c r="L4" s="30" t="s">
        <v>12</v>
      </c>
      <c r="M4" s="30" t="s">
        <v>8</v>
      </c>
      <c r="N4" s="44" t="s">
        <v>212</v>
      </c>
      <c r="O4" s="43" t="s">
        <v>13</v>
      </c>
      <c r="P4" s="30" t="s">
        <v>14</v>
      </c>
      <c r="Q4" s="30" t="s">
        <v>211</v>
      </c>
      <c r="R4" s="30" t="s">
        <v>15</v>
      </c>
      <c r="S4" s="30" t="s">
        <v>16</v>
      </c>
      <c r="T4" s="44" t="s">
        <v>213</v>
      </c>
      <c r="U4" s="45" t="s">
        <v>214</v>
      </c>
      <c r="V4" s="44" t="s">
        <v>215</v>
      </c>
    </row>
    <row r="5" spans="1:22" ht="15" x14ac:dyDescent="0.2">
      <c r="A5" s="32"/>
      <c r="B5" s="9"/>
      <c r="C5" s="9"/>
      <c r="D5" s="9"/>
      <c r="E5" s="9"/>
      <c r="F5" s="9"/>
      <c r="G5" s="9"/>
      <c r="H5" s="16"/>
      <c r="I5" s="18"/>
      <c r="J5" s="10"/>
      <c r="K5" s="11"/>
      <c r="L5" s="10"/>
      <c r="M5" s="10"/>
      <c r="N5" s="19"/>
      <c r="O5" s="18"/>
      <c r="P5" s="10"/>
      <c r="Q5" s="11"/>
      <c r="R5" s="10"/>
      <c r="S5" s="10"/>
      <c r="T5" s="19"/>
      <c r="U5" s="28"/>
      <c r="V5" s="34"/>
    </row>
    <row r="6" spans="1:22" ht="15" x14ac:dyDescent="0.2">
      <c r="A6" s="32" t="s">
        <v>9</v>
      </c>
      <c r="B6" s="9" t="s">
        <v>32</v>
      </c>
      <c r="C6" s="9" t="s">
        <v>33</v>
      </c>
      <c r="D6" s="9" t="s">
        <v>34</v>
      </c>
      <c r="E6" s="9" t="s">
        <v>35</v>
      </c>
      <c r="F6" s="9" t="s">
        <v>36</v>
      </c>
      <c r="G6" s="9" t="s">
        <v>37</v>
      </c>
      <c r="H6" s="16" t="s">
        <v>38</v>
      </c>
      <c r="I6" s="38">
        <v>0</v>
      </c>
      <c r="J6" s="36">
        <v>0</v>
      </c>
      <c r="K6" s="37">
        <v>0</v>
      </c>
      <c r="L6" s="36">
        <v>243.05862999999999</v>
      </c>
      <c r="M6" s="36">
        <v>26.350652</v>
      </c>
      <c r="N6" s="39">
        <v>269.40928200000002</v>
      </c>
      <c r="O6" s="38">
        <v>89.510400000000004</v>
      </c>
      <c r="P6" s="36">
        <v>10.989000000000001</v>
      </c>
      <c r="Q6" s="37">
        <v>100.49939999999999</v>
      </c>
      <c r="R6" s="36">
        <v>217.46741800000001</v>
      </c>
      <c r="S6" s="36">
        <v>21.803799999999999</v>
      </c>
      <c r="T6" s="39">
        <v>239.271218</v>
      </c>
      <c r="U6" s="27" t="s">
        <v>17</v>
      </c>
      <c r="V6" s="34">
        <f t="shared" ref="V6:V13" si="0">+((N6/T6)-1)*100</f>
        <v>12.595774891738131</v>
      </c>
    </row>
    <row r="7" spans="1:22" ht="15" x14ac:dyDescent="0.2">
      <c r="A7" s="32" t="s">
        <v>9</v>
      </c>
      <c r="B7" s="9" t="s">
        <v>32</v>
      </c>
      <c r="C7" s="9" t="s">
        <v>33</v>
      </c>
      <c r="D7" s="9" t="s">
        <v>184</v>
      </c>
      <c r="E7" s="9" t="s">
        <v>185</v>
      </c>
      <c r="F7" s="9" t="s">
        <v>39</v>
      </c>
      <c r="G7" s="9" t="s">
        <v>186</v>
      </c>
      <c r="H7" s="16" t="s">
        <v>187</v>
      </c>
      <c r="I7" s="38">
        <v>0</v>
      </c>
      <c r="J7" s="36">
        <v>0</v>
      </c>
      <c r="K7" s="37">
        <v>0</v>
      </c>
      <c r="L7" s="36">
        <v>0</v>
      </c>
      <c r="M7" s="36">
        <v>0</v>
      </c>
      <c r="N7" s="39">
        <v>0</v>
      </c>
      <c r="O7" s="38">
        <v>0</v>
      </c>
      <c r="P7" s="36">
        <v>0</v>
      </c>
      <c r="Q7" s="37">
        <v>0</v>
      </c>
      <c r="R7" s="36">
        <v>25.852318</v>
      </c>
      <c r="S7" s="36">
        <v>0</v>
      </c>
      <c r="T7" s="39">
        <v>25.852318</v>
      </c>
      <c r="U7" s="27" t="s">
        <v>17</v>
      </c>
      <c r="V7" s="33" t="s">
        <v>17</v>
      </c>
    </row>
    <row r="8" spans="1:22" ht="15" x14ac:dyDescent="0.2">
      <c r="A8" s="32" t="s">
        <v>9</v>
      </c>
      <c r="B8" s="9" t="s">
        <v>32</v>
      </c>
      <c r="C8" s="9" t="s">
        <v>30</v>
      </c>
      <c r="D8" s="9" t="s">
        <v>216</v>
      </c>
      <c r="E8" s="9" t="s">
        <v>217</v>
      </c>
      <c r="F8" s="9" t="s">
        <v>65</v>
      </c>
      <c r="G8" s="9" t="s">
        <v>127</v>
      </c>
      <c r="H8" s="16" t="s">
        <v>127</v>
      </c>
      <c r="I8" s="38">
        <v>149.58475999999999</v>
      </c>
      <c r="J8" s="36">
        <v>0</v>
      </c>
      <c r="K8" s="37">
        <v>149.58475999999999</v>
      </c>
      <c r="L8" s="36">
        <v>149.58475999999999</v>
      </c>
      <c r="M8" s="36">
        <v>0</v>
      </c>
      <c r="N8" s="39">
        <v>149.58475999999999</v>
      </c>
      <c r="O8" s="38">
        <v>0</v>
      </c>
      <c r="P8" s="36">
        <v>0</v>
      </c>
      <c r="Q8" s="37">
        <v>0</v>
      </c>
      <c r="R8" s="36">
        <v>0</v>
      </c>
      <c r="S8" s="36">
        <v>0</v>
      </c>
      <c r="T8" s="39">
        <v>0</v>
      </c>
      <c r="U8" s="27" t="s">
        <v>17</v>
      </c>
      <c r="V8" s="33" t="s">
        <v>17</v>
      </c>
    </row>
    <row r="9" spans="1:22" ht="15" x14ac:dyDescent="0.2">
      <c r="A9" s="32" t="s">
        <v>9</v>
      </c>
      <c r="B9" s="9" t="s">
        <v>32</v>
      </c>
      <c r="C9" s="9" t="s">
        <v>30</v>
      </c>
      <c r="D9" s="9" t="s">
        <v>40</v>
      </c>
      <c r="E9" s="9" t="s">
        <v>41</v>
      </c>
      <c r="F9" s="9" t="s">
        <v>42</v>
      </c>
      <c r="G9" s="9" t="s">
        <v>43</v>
      </c>
      <c r="H9" s="16" t="s">
        <v>44</v>
      </c>
      <c r="I9" s="38">
        <v>0</v>
      </c>
      <c r="J9" s="36">
        <v>49.094622999999999</v>
      </c>
      <c r="K9" s="37">
        <v>49.094622999999999</v>
      </c>
      <c r="L9" s="36">
        <v>0</v>
      </c>
      <c r="M9" s="36">
        <v>128.09933599999999</v>
      </c>
      <c r="N9" s="39">
        <v>128.09933599999999</v>
      </c>
      <c r="O9" s="38">
        <v>0</v>
      </c>
      <c r="P9" s="36">
        <v>57.377488999999997</v>
      </c>
      <c r="Q9" s="37">
        <v>57.377488999999997</v>
      </c>
      <c r="R9" s="36">
        <v>0</v>
      </c>
      <c r="S9" s="36">
        <v>237.67392599999999</v>
      </c>
      <c r="T9" s="39">
        <v>237.67392599999999</v>
      </c>
      <c r="U9" s="28">
        <f t="shared" ref="U9:U13" si="1">+((K9/Q9)-1)*100</f>
        <v>-14.435741515283107</v>
      </c>
      <c r="V9" s="34">
        <f t="shared" ref="V9:V13" si="2">+((N9/T9)-1)*100</f>
        <v>-46.102907392542505</v>
      </c>
    </row>
    <row r="10" spans="1:22" ht="15" x14ac:dyDescent="0.2">
      <c r="A10" s="32" t="s">
        <v>9</v>
      </c>
      <c r="B10" s="9" t="s">
        <v>32</v>
      </c>
      <c r="C10" s="9" t="s">
        <v>30</v>
      </c>
      <c r="D10" s="9" t="s">
        <v>45</v>
      </c>
      <c r="E10" s="9" t="s">
        <v>46</v>
      </c>
      <c r="F10" s="9" t="s">
        <v>47</v>
      </c>
      <c r="G10" s="9" t="s">
        <v>48</v>
      </c>
      <c r="H10" s="16" t="s">
        <v>49</v>
      </c>
      <c r="I10" s="38">
        <v>3582.5011599999998</v>
      </c>
      <c r="J10" s="36">
        <v>61.695171999999999</v>
      </c>
      <c r="K10" s="37">
        <v>3644.196332</v>
      </c>
      <c r="L10" s="36">
        <v>14024.599414</v>
      </c>
      <c r="M10" s="36">
        <v>290.99246399999998</v>
      </c>
      <c r="N10" s="39">
        <v>14315.591877000001</v>
      </c>
      <c r="O10" s="38">
        <v>3097.5445129999998</v>
      </c>
      <c r="P10" s="36">
        <v>61.170929999999998</v>
      </c>
      <c r="Q10" s="37">
        <v>3158.7154430000001</v>
      </c>
      <c r="R10" s="36">
        <v>12107.288511000001</v>
      </c>
      <c r="S10" s="36">
        <v>239.303203</v>
      </c>
      <c r="T10" s="39">
        <v>12346.591714</v>
      </c>
      <c r="U10" s="28">
        <f t="shared" si="1"/>
        <v>15.369567083855863</v>
      </c>
      <c r="V10" s="34">
        <f t="shared" si="2"/>
        <v>15.947722323783653</v>
      </c>
    </row>
    <row r="11" spans="1:22" ht="15" x14ac:dyDescent="0.2">
      <c r="A11" s="32" t="s">
        <v>9</v>
      </c>
      <c r="B11" s="9" t="s">
        <v>32</v>
      </c>
      <c r="C11" s="9" t="s">
        <v>30</v>
      </c>
      <c r="D11" s="9" t="s">
        <v>50</v>
      </c>
      <c r="E11" s="42" t="s">
        <v>170</v>
      </c>
      <c r="F11" s="9" t="s">
        <v>20</v>
      </c>
      <c r="G11" s="9" t="s">
        <v>121</v>
      </c>
      <c r="H11" s="16" t="s">
        <v>121</v>
      </c>
      <c r="I11" s="38">
        <v>651.44241</v>
      </c>
      <c r="J11" s="36">
        <v>81.419037000000003</v>
      </c>
      <c r="K11" s="37">
        <v>732.861447</v>
      </c>
      <c r="L11" s="36">
        <v>3172.0754010000001</v>
      </c>
      <c r="M11" s="36">
        <v>378.98419100000001</v>
      </c>
      <c r="N11" s="39">
        <v>3551.0595920000001</v>
      </c>
      <c r="O11" s="38">
        <v>0</v>
      </c>
      <c r="P11" s="36">
        <v>0</v>
      </c>
      <c r="Q11" s="37">
        <v>0</v>
      </c>
      <c r="R11" s="36">
        <v>0</v>
      </c>
      <c r="S11" s="36">
        <v>0</v>
      </c>
      <c r="T11" s="39">
        <v>0</v>
      </c>
      <c r="U11" s="27" t="s">
        <v>17</v>
      </c>
      <c r="V11" s="33" t="s">
        <v>17</v>
      </c>
    </row>
    <row r="12" spans="1:22" ht="15" x14ac:dyDescent="0.2">
      <c r="A12" s="32" t="s">
        <v>9</v>
      </c>
      <c r="B12" s="9" t="s">
        <v>32</v>
      </c>
      <c r="C12" s="9" t="s">
        <v>30</v>
      </c>
      <c r="D12" s="9" t="s">
        <v>50</v>
      </c>
      <c r="E12" s="9" t="s">
        <v>172</v>
      </c>
      <c r="F12" s="9" t="s">
        <v>51</v>
      </c>
      <c r="G12" s="9" t="s">
        <v>52</v>
      </c>
      <c r="H12" s="16" t="s">
        <v>53</v>
      </c>
      <c r="I12" s="38">
        <v>434.30149</v>
      </c>
      <c r="J12" s="36">
        <v>52.264094999999998</v>
      </c>
      <c r="K12" s="37">
        <v>486.565585</v>
      </c>
      <c r="L12" s="36">
        <v>2414.6624449999999</v>
      </c>
      <c r="M12" s="36">
        <v>328.93318599999998</v>
      </c>
      <c r="N12" s="39">
        <v>2743.5956310000001</v>
      </c>
      <c r="O12" s="38">
        <v>675.00760000000002</v>
      </c>
      <c r="P12" s="36">
        <v>75.354048000000006</v>
      </c>
      <c r="Q12" s="37">
        <v>750.36164799999995</v>
      </c>
      <c r="R12" s="36">
        <v>2621.2320850000001</v>
      </c>
      <c r="S12" s="36">
        <v>369.83614299999999</v>
      </c>
      <c r="T12" s="39">
        <v>2991.0682280000001</v>
      </c>
      <c r="U12" s="28">
        <f t="shared" si="1"/>
        <v>-35.155856339821881</v>
      </c>
      <c r="V12" s="34">
        <f t="shared" si="2"/>
        <v>-8.27371955889733</v>
      </c>
    </row>
    <row r="13" spans="1:22" ht="15" x14ac:dyDescent="0.2">
      <c r="A13" s="32" t="s">
        <v>9</v>
      </c>
      <c r="B13" s="9" t="s">
        <v>32</v>
      </c>
      <c r="C13" s="9" t="s">
        <v>30</v>
      </c>
      <c r="D13" s="9" t="s">
        <v>50</v>
      </c>
      <c r="E13" s="9" t="s">
        <v>54</v>
      </c>
      <c r="F13" s="9" t="s">
        <v>42</v>
      </c>
      <c r="G13" s="9" t="s">
        <v>55</v>
      </c>
      <c r="H13" s="16" t="s">
        <v>56</v>
      </c>
      <c r="I13" s="38">
        <v>497.17685499999999</v>
      </c>
      <c r="J13" s="36">
        <v>39.513199999999998</v>
      </c>
      <c r="K13" s="37">
        <v>536.69005500000003</v>
      </c>
      <c r="L13" s="36">
        <v>1882.9446129999999</v>
      </c>
      <c r="M13" s="36">
        <v>145.67607100000001</v>
      </c>
      <c r="N13" s="39">
        <v>2028.620684</v>
      </c>
      <c r="O13" s="38">
        <v>378.610704</v>
      </c>
      <c r="P13" s="36">
        <v>27.057378</v>
      </c>
      <c r="Q13" s="37">
        <v>405.66808200000003</v>
      </c>
      <c r="R13" s="36">
        <v>1480.038497</v>
      </c>
      <c r="S13" s="36">
        <v>105.797247</v>
      </c>
      <c r="T13" s="39">
        <v>1585.8357450000001</v>
      </c>
      <c r="U13" s="28">
        <f t="shared" si="1"/>
        <v>32.297826428454378</v>
      </c>
      <c r="V13" s="34">
        <f t="shared" si="2"/>
        <v>27.921235878057459</v>
      </c>
    </row>
    <row r="14" spans="1:22" ht="15" x14ac:dyDescent="0.2">
      <c r="A14" s="32" t="s">
        <v>9</v>
      </c>
      <c r="B14" s="9" t="s">
        <v>173</v>
      </c>
      <c r="C14" s="9" t="s">
        <v>30</v>
      </c>
      <c r="D14" s="9" t="s">
        <v>50</v>
      </c>
      <c r="E14" s="9" t="s">
        <v>172</v>
      </c>
      <c r="F14" s="9" t="s">
        <v>51</v>
      </c>
      <c r="G14" s="9" t="s">
        <v>52</v>
      </c>
      <c r="H14" s="16" t="s">
        <v>53</v>
      </c>
      <c r="I14" s="38">
        <v>0</v>
      </c>
      <c r="J14" s="36">
        <v>0</v>
      </c>
      <c r="K14" s="37">
        <v>0</v>
      </c>
      <c r="L14" s="36">
        <v>0</v>
      </c>
      <c r="M14" s="36">
        <v>138.857675</v>
      </c>
      <c r="N14" s="39">
        <v>138.857675</v>
      </c>
      <c r="O14" s="38">
        <v>0</v>
      </c>
      <c r="P14" s="36">
        <v>0</v>
      </c>
      <c r="Q14" s="37">
        <v>0</v>
      </c>
      <c r="R14" s="36">
        <v>0</v>
      </c>
      <c r="S14" s="36">
        <v>0</v>
      </c>
      <c r="T14" s="39">
        <v>0</v>
      </c>
      <c r="U14" s="27" t="s">
        <v>17</v>
      </c>
      <c r="V14" s="33" t="s">
        <v>17</v>
      </c>
    </row>
    <row r="15" spans="1:22" ht="15" x14ac:dyDescent="0.2">
      <c r="A15" s="32" t="s">
        <v>9</v>
      </c>
      <c r="B15" s="9" t="s">
        <v>32</v>
      </c>
      <c r="C15" s="9" t="s">
        <v>33</v>
      </c>
      <c r="D15" s="9" t="s">
        <v>199</v>
      </c>
      <c r="E15" s="9" t="s">
        <v>200</v>
      </c>
      <c r="F15" s="9" t="s">
        <v>36</v>
      </c>
      <c r="G15" s="9" t="s">
        <v>201</v>
      </c>
      <c r="H15" s="16" t="s">
        <v>202</v>
      </c>
      <c r="I15" s="38">
        <v>0</v>
      </c>
      <c r="J15" s="36">
        <v>0</v>
      </c>
      <c r="K15" s="37">
        <v>0</v>
      </c>
      <c r="L15" s="36">
        <v>226.26240000000001</v>
      </c>
      <c r="M15" s="36">
        <v>16.165277</v>
      </c>
      <c r="N15" s="39">
        <v>242.42767699999999</v>
      </c>
      <c r="O15" s="38">
        <v>62.999161000000001</v>
      </c>
      <c r="P15" s="36">
        <v>6.5484119999999999</v>
      </c>
      <c r="Q15" s="37">
        <v>69.547573</v>
      </c>
      <c r="R15" s="36">
        <v>140.84174300000001</v>
      </c>
      <c r="S15" s="36">
        <v>12.227696999999999</v>
      </c>
      <c r="T15" s="39">
        <v>153.06943999999999</v>
      </c>
      <c r="U15" s="27" t="s">
        <v>17</v>
      </c>
      <c r="V15" s="34">
        <f t="shared" ref="V14:V68" si="3">+((N15/T15)-1)*100</f>
        <v>58.377581442775252</v>
      </c>
    </row>
    <row r="16" spans="1:22" ht="15" x14ac:dyDescent="0.2">
      <c r="A16" s="32" t="s">
        <v>9</v>
      </c>
      <c r="B16" s="9" t="s">
        <v>32</v>
      </c>
      <c r="C16" s="9" t="s">
        <v>30</v>
      </c>
      <c r="D16" s="9" t="s">
        <v>59</v>
      </c>
      <c r="E16" s="42" t="s">
        <v>60</v>
      </c>
      <c r="F16" s="9" t="s">
        <v>36</v>
      </c>
      <c r="G16" s="9" t="s">
        <v>61</v>
      </c>
      <c r="H16" s="16" t="s">
        <v>62</v>
      </c>
      <c r="I16" s="38">
        <v>28670.972000000002</v>
      </c>
      <c r="J16" s="36">
        <v>4689.0527000000002</v>
      </c>
      <c r="K16" s="37">
        <v>33360.024700000002</v>
      </c>
      <c r="L16" s="36">
        <v>95995.498699999996</v>
      </c>
      <c r="M16" s="36">
        <v>15187.3038</v>
      </c>
      <c r="N16" s="39">
        <v>111182.80250000001</v>
      </c>
      <c r="O16" s="38">
        <v>22876.5602</v>
      </c>
      <c r="P16" s="36">
        <v>3862.0052000000001</v>
      </c>
      <c r="Q16" s="37">
        <v>26738.565399999999</v>
      </c>
      <c r="R16" s="36">
        <v>81839.982399999994</v>
      </c>
      <c r="S16" s="36">
        <v>16152.589900000001</v>
      </c>
      <c r="T16" s="39">
        <v>97992.5723</v>
      </c>
      <c r="U16" s="28">
        <f t="shared" ref="U14:U68" si="4">+((K16/Q16)-1)*100</f>
        <v>24.76370441325173</v>
      </c>
      <c r="V16" s="34">
        <f t="shared" si="3"/>
        <v>13.460438776541839</v>
      </c>
    </row>
    <row r="17" spans="1:22" ht="15" x14ac:dyDescent="0.2">
      <c r="A17" s="32" t="s">
        <v>9</v>
      </c>
      <c r="B17" s="9" t="s">
        <v>32</v>
      </c>
      <c r="C17" s="9" t="s">
        <v>30</v>
      </c>
      <c r="D17" s="9" t="s">
        <v>63</v>
      </c>
      <c r="E17" s="9" t="s">
        <v>64</v>
      </c>
      <c r="F17" s="9" t="s">
        <v>65</v>
      </c>
      <c r="G17" s="9" t="s">
        <v>66</v>
      </c>
      <c r="H17" s="16" t="s">
        <v>67</v>
      </c>
      <c r="I17" s="38">
        <v>0</v>
      </c>
      <c r="J17" s="36">
        <v>156.31020000000001</v>
      </c>
      <c r="K17" s="37">
        <v>156.31020000000001</v>
      </c>
      <c r="L17" s="36">
        <v>0</v>
      </c>
      <c r="M17" s="36">
        <v>621.37032999999997</v>
      </c>
      <c r="N17" s="39">
        <v>621.37032999999997</v>
      </c>
      <c r="O17" s="38">
        <v>0</v>
      </c>
      <c r="P17" s="36">
        <v>176.857992</v>
      </c>
      <c r="Q17" s="37">
        <v>176.857992</v>
      </c>
      <c r="R17" s="36">
        <v>0</v>
      </c>
      <c r="S17" s="36">
        <v>724.70431399999995</v>
      </c>
      <c r="T17" s="39">
        <v>724.70431399999995</v>
      </c>
      <c r="U17" s="28">
        <f t="shared" si="4"/>
        <v>-11.618243409661687</v>
      </c>
      <c r="V17" s="34">
        <f t="shared" si="3"/>
        <v>-14.258778649963988</v>
      </c>
    </row>
    <row r="18" spans="1:22" ht="15" x14ac:dyDescent="0.2">
      <c r="A18" s="32" t="s">
        <v>9</v>
      </c>
      <c r="B18" s="9" t="s">
        <v>32</v>
      </c>
      <c r="C18" s="9" t="s">
        <v>30</v>
      </c>
      <c r="D18" s="9" t="s">
        <v>68</v>
      </c>
      <c r="E18" s="9" t="s">
        <v>195</v>
      </c>
      <c r="F18" s="9" t="s">
        <v>57</v>
      </c>
      <c r="G18" s="9" t="s">
        <v>58</v>
      </c>
      <c r="H18" s="16" t="s">
        <v>58</v>
      </c>
      <c r="I18" s="38">
        <v>679.04976799999997</v>
      </c>
      <c r="J18" s="36">
        <v>40.803780000000003</v>
      </c>
      <c r="K18" s="37">
        <v>719.85354800000005</v>
      </c>
      <c r="L18" s="36">
        <v>2868.9763360000002</v>
      </c>
      <c r="M18" s="36">
        <v>182.465192</v>
      </c>
      <c r="N18" s="39">
        <v>3051.4415279999998</v>
      </c>
      <c r="O18" s="38">
        <v>434.70154300000002</v>
      </c>
      <c r="P18" s="36">
        <v>32.640739000000004</v>
      </c>
      <c r="Q18" s="37">
        <v>467.34228200000001</v>
      </c>
      <c r="R18" s="36">
        <v>2462.9536790000002</v>
      </c>
      <c r="S18" s="36">
        <v>133.82929300000001</v>
      </c>
      <c r="T18" s="39">
        <v>2596.782972</v>
      </c>
      <c r="U18" s="28">
        <f t="shared" si="4"/>
        <v>54.031333291602323</v>
      </c>
      <c r="V18" s="34">
        <f t="shared" si="3"/>
        <v>17.508531167309261</v>
      </c>
    </row>
    <row r="19" spans="1:22" ht="15" x14ac:dyDescent="0.2">
      <c r="A19" s="32" t="s">
        <v>9</v>
      </c>
      <c r="B19" s="9" t="s">
        <v>32</v>
      </c>
      <c r="C19" s="9" t="s">
        <v>30</v>
      </c>
      <c r="D19" s="9" t="s">
        <v>68</v>
      </c>
      <c r="E19" s="9" t="s">
        <v>70</v>
      </c>
      <c r="F19" s="9" t="s">
        <v>57</v>
      </c>
      <c r="G19" s="9" t="s">
        <v>58</v>
      </c>
      <c r="H19" s="16" t="s">
        <v>70</v>
      </c>
      <c r="I19" s="38">
        <v>499.80050399999999</v>
      </c>
      <c r="J19" s="36">
        <v>38.379992999999999</v>
      </c>
      <c r="K19" s="37">
        <v>538.18049699999995</v>
      </c>
      <c r="L19" s="36">
        <v>1661.908246</v>
      </c>
      <c r="M19" s="36">
        <v>134.43921499999999</v>
      </c>
      <c r="N19" s="39">
        <v>1796.3474610000001</v>
      </c>
      <c r="O19" s="38">
        <v>224.74847500000001</v>
      </c>
      <c r="P19" s="36">
        <v>30.069269999999999</v>
      </c>
      <c r="Q19" s="37">
        <v>254.817745</v>
      </c>
      <c r="R19" s="36">
        <v>1226.251651</v>
      </c>
      <c r="S19" s="36">
        <v>125.558876</v>
      </c>
      <c r="T19" s="39">
        <v>1351.8105270000001</v>
      </c>
      <c r="U19" s="27" t="s">
        <v>17</v>
      </c>
      <c r="V19" s="34">
        <f t="shared" si="3"/>
        <v>32.884559272262571</v>
      </c>
    </row>
    <row r="20" spans="1:22" ht="15" x14ac:dyDescent="0.2">
      <c r="A20" s="32" t="s">
        <v>9</v>
      </c>
      <c r="B20" s="9" t="s">
        <v>32</v>
      </c>
      <c r="C20" s="9" t="s">
        <v>30</v>
      </c>
      <c r="D20" s="9" t="s">
        <v>68</v>
      </c>
      <c r="E20" s="9" t="s">
        <v>69</v>
      </c>
      <c r="F20" s="9" t="s">
        <v>57</v>
      </c>
      <c r="G20" s="9" t="s">
        <v>58</v>
      </c>
      <c r="H20" s="16" t="s">
        <v>58</v>
      </c>
      <c r="I20" s="38">
        <v>95.220230000000001</v>
      </c>
      <c r="J20" s="36">
        <v>41.477854000000001</v>
      </c>
      <c r="K20" s="37">
        <v>136.69808399999999</v>
      </c>
      <c r="L20" s="36">
        <v>337.13266099999998</v>
      </c>
      <c r="M20" s="36">
        <v>144.39427900000001</v>
      </c>
      <c r="N20" s="39">
        <v>481.52694000000002</v>
      </c>
      <c r="O20" s="38">
        <v>9.6749340000000004</v>
      </c>
      <c r="P20" s="36">
        <v>19.694996</v>
      </c>
      <c r="Q20" s="37">
        <v>29.36993</v>
      </c>
      <c r="R20" s="36">
        <v>428.69756999999998</v>
      </c>
      <c r="S20" s="36">
        <v>80.545659000000001</v>
      </c>
      <c r="T20" s="39">
        <v>509.24322899999999</v>
      </c>
      <c r="U20" s="27" t="s">
        <v>17</v>
      </c>
      <c r="V20" s="34">
        <f t="shared" si="3"/>
        <v>-5.44264261587265</v>
      </c>
    </row>
    <row r="21" spans="1:22" ht="15" x14ac:dyDescent="0.2">
      <c r="A21" s="32" t="s">
        <v>9</v>
      </c>
      <c r="B21" s="9" t="s">
        <v>32</v>
      </c>
      <c r="C21" s="9" t="s">
        <v>30</v>
      </c>
      <c r="D21" s="9" t="s">
        <v>71</v>
      </c>
      <c r="E21" s="9" t="s">
        <v>72</v>
      </c>
      <c r="F21" s="9" t="s">
        <v>51</v>
      </c>
      <c r="G21" s="9" t="s">
        <v>51</v>
      </c>
      <c r="H21" s="16" t="s">
        <v>73</v>
      </c>
      <c r="I21" s="38">
        <v>3824.9077750000001</v>
      </c>
      <c r="J21" s="36">
        <v>46.918615000000003</v>
      </c>
      <c r="K21" s="37">
        <v>3871.8263900000002</v>
      </c>
      <c r="L21" s="36">
        <v>14561.184299</v>
      </c>
      <c r="M21" s="36">
        <v>197.95407700000001</v>
      </c>
      <c r="N21" s="39">
        <v>14759.138376000001</v>
      </c>
      <c r="O21" s="38">
        <v>3616.1345759999999</v>
      </c>
      <c r="P21" s="36">
        <v>83.102569000000003</v>
      </c>
      <c r="Q21" s="37">
        <v>3699.2371450000001</v>
      </c>
      <c r="R21" s="36">
        <v>15996.853075999999</v>
      </c>
      <c r="S21" s="36">
        <v>333.46602899999999</v>
      </c>
      <c r="T21" s="39">
        <v>16330.319105</v>
      </c>
      <c r="U21" s="28">
        <f t="shared" si="4"/>
        <v>4.6655361155549802</v>
      </c>
      <c r="V21" s="34">
        <f t="shared" si="3"/>
        <v>-9.6212494005639915</v>
      </c>
    </row>
    <row r="22" spans="1:22" ht="15" x14ac:dyDescent="0.2">
      <c r="A22" s="32" t="s">
        <v>9</v>
      </c>
      <c r="B22" s="9" t="s">
        <v>32</v>
      </c>
      <c r="C22" s="9" t="s">
        <v>30</v>
      </c>
      <c r="D22" s="9" t="s">
        <v>74</v>
      </c>
      <c r="E22" s="9" t="s">
        <v>75</v>
      </c>
      <c r="F22" s="9" t="s">
        <v>20</v>
      </c>
      <c r="G22" s="9" t="s">
        <v>92</v>
      </c>
      <c r="H22" s="16" t="s">
        <v>123</v>
      </c>
      <c r="I22" s="38">
        <v>2888.77441</v>
      </c>
      <c r="J22" s="36">
        <v>0</v>
      </c>
      <c r="K22" s="37">
        <v>2888.77441</v>
      </c>
      <c r="L22" s="36">
        <v>11005.851232999999</v>
      </c>
      <c r="M22" s="36">
        <v>0</v>
      </c>
      <c r="N22" s="39">
        <v>11005.851232999999</v>
      </c>
      <c r="O22" s="38">
        <v>1698.9382900000001</v>
      </c>
      <c r="P22" s="36">
        <v>0</v>
      </c>
      <c r="Q22" s="37">
        <v>1698.9382900000001</v>
      </c>
      <c r="R22" s="36">
        <v>10951.86778</v>
      </c>
      <c r="S22" s="36">
        <v>0</v>
      </c>
      <c r="T22" s="39">
        <v>10951.86778</v>
      </c>
      <c r="U22" s="28">
        <f t="shared" si="4"/>
        <v>70.034098766471374</v>
      </c>
      <c r="V22" s="34">
        <f t="shared" si="3"/>
        <v>0.49291549244760979</v>
      </c>
    </row>
    <row r="23" spans="1:22" ht="15" x14ac:dyDescent="0.2">
      <c r="A23" s="32" t="s">
        <v>9</v>
      </c>
      <c r="B23" s="9" t="s">
        <v>32</v>
      </c>
      <c r="C23" s="9" t="s">
        <v>30</v>
      </c>
      <c r="D23" s="9" t="s">
        <v>76</v>
      </c>
      <c r="E23" s="9" t="s">
        <v>77</v>
      </c>
      <c r="F23" s="9" t="s">
        <v>36</v>
      </c>
      <c r="G23" s="9" t="s">
        <v>78</v>
      </c>
      <c r="H23" s="16" t="s">
        <v>79</v>
      </c>
      <c r="I23" s="38">
        <v>0</v>
      </c>
      <c r="J23" s="36">
        <v>0</v>
      </c>
      <c r="K23" s="37">
        <v>0</v>
      </c>
      <c r="L23" s="36">
        <v>0</v>
      </c>
      <c r="M23" s="36">
        <v>0</v>
      </c>
      <c r="N23" s="39">
        <v>0</v>
      </c>
      <c r="O23" s="38">
        <v>0</v>
      </c>
      <c r="P23" s="36">
        <v>0</v>
      </c>
      <c r="Q23" s="37">
        <v>0</v>
      </c>
      <c r="R23" s="36">
        <v>268.38379300000003</v>
      </c>
      <c r="S23" s="36">
        <v>9.8297729999999994</v>
      </c>
      <c r="T23" s="39">
        <v>278.21356600000001</v>
      </c>
      <c r="U23" s="27" t="s">
        <v>17</v>
      </c>
      <c r="V23" s="33" t="s">
        <v>17</v>
      </c>
    </row>
    <row r="24" spans="1:22" ht="15" x14ac:dyDescent="0.2">
      <c r="A24" s="32" t="s">
        <v>9</v>
      </c>
      <c r="B24" s="9" t="s">
        <v>32</v>
      </c>
      <c r="C24" s="9" t="s">
        <v>30</v>
      </c>
      <c r="D24" s="9" t="s">
        <v>80</v>
      </c>
      <c r="E24" s="42" t="s">
        <v>196</v>
      </c>
      <c r="F24" s="9" t="s">
        <v>81</v>
      </c>
      <c r="G24" s="9" t="s">
        <v>82</v>
      </c>
      <c r="H24" s="16" t="s">
        <v>83</v>
      </c>
      <c r="I24" s="38">
        <v>11102.454900000001</v>
      </c>
      <c r="J24" s="36">
        <v>775.80070000000001</v>
      </c>
      <c r="K24" s="37">
        <v>11878.2556</v>
      </c>
      <c r="L24" s="36">
        <v>51824.632799999999</v>
      </c>
      <c r="M24" s="36">
        <v>2393.9185000000002</v>
      </c>
      <c r="N24" s="39">
        <v>54218.551299999999</v>
      </c>
      <c r="O24" s="38">
        <v>7456.5590000000002</v>
      </c>
      <c r="P24" s="36">
        <v>419.66359999999997</v>
      </c>
      <c r="Q24" s="37">
        <v>7876.2226000000001</v>
      </c>
      <c r="R24" s="36">
        <v>32131.859199999999</v>
      </c>
      <c r="S24" s="36">
        <v>1568.2978000000001</v>
      </c>
      <c r="T24" s="39">
        <v>33700.156999999999</v>
      </c>
      <c r="U24" s="28">
        <f t="shared" si="4"/>
        <v>50.811578128835521</v>
      </c>
      <c r="V24" s="34">
        <f t="shared" si="3"/>
        <v>60.885159377744145</v>
      </c>
    </row>
    <row r="25" spans="1:22" ht="15" x14ac:dyDescent="0.2">
      <c r="A25" s="32" t="s">
        <v>9</v>
      </c>
      <c r="B25" s="9" t="s">
        <v>32</v>
      </c>
      <c r="C25" s="9" t="s">
        <v>30</v>
      </c>
      <c r="D25" s="9" t="s">
        <v>80</v>
      </c>
      <c r="E25" s="9" t="s">
        <v>154</v>
      </c>
      <c r="F25" s="9" t="s">
        <v>51</v>
      </c>
      <c r="G25" s="9" t="s">
        <v>51</v>
      </c>
      <c r="H25" s="16" t="s">
        <v>84</v>
      </c>
      <c r="I25" s="38">
        <v>5273.0114999999996</v>
      </c>
      <c r="J25" s="36">
        <v>144.52199999999999</v>
      </c>
      <c r="K25" s="37">
        <v>5417.5334999999995</v>
      </c>
      <c r="L25" s="36">
        <v>19545.809399999998</v>
      </c>
      <c r="M25" s="36">
        <v>432.86200000000002</v>
      </c>
      <c r="N25" s="39">
        <v>19978.671399999999</v>
      </c>
      <c r="O25" s="38">
        <v>5981.4928</v>
      </c>
      <c r="P25" s="36">
        <v>93.128100000000003</v>
      </c>
      <c r="Q25" s="37">
        <v>6074.6208999999999</v>
      </c>
      <c r="R25" s="36">
        <v>23994.733700000001</v>
      </c>
      <c r="S25" s="36">
        <v>383.02539999999999</v>
      </c>
      <c r="T25" s="39">
        <v>24377.759099999999</v>
      </c>
      <c r="U25" s="28">
        <f t="shared" si="4"/>
        <v>-10.816928509892698</v>
      </c>
      <c r="V25" s="34">
        <f t="shared" si="3"/>
        <v>-18.045496642880522</v>
      </c>
    </row>
    <row r="26" spans="1:22" ht="15" x14ac:dyDescent="0.2">
      <c r="A26" s="32" t="s">
        <v>9</v>
      </c>
      <c r="B26" s="9" t="s">
        <v>32</v>
      </c>
      <c r="C26" s="9" t="s">
        <v>30</v>
      </c>
      <c r="D26" s="9" t="s">
        <v>182</v>
      </c>
      <c r="E26" s="9" t="s">
        <v>141</v>
      </c>
      <c r="F26" s="9" t="s">
        <v>142</v>
      </c>
      <c r="G26" s="9" t="s">
        <v>143</v>
      </c>
      <c r="H26" s="16" t="s">
        <v>141</v>
      </c>
      <c r="I26" s="38">
        <v>550.49334799999997</v>
      </c>
      <c r="J26" s="36">
        <v>48.174545999999999</v>
      </c>
      <c r="K26" s="37">
        <v>598.66789400000005</v>
      </c>
      <c r="L26" s="36">
        <v>2139.4675560000001</v>
      </c>
      <c r="M26" s="36">
        <v>206.48891499999999</v>
      </c>
      <c r="N26" s="39">
        <v>2345.956471</v>
      </c>
      <c r="O26" s="38">
        <v>482.83271100000002</v>
      </c>
      <c r="P26" s="36">
        <v>27.22138</v>
      </c>
      <c r="Q26" s="37">
        <v>510.05408999999997</v>
      </c>
      <c r="R26" s="36">
        <v>2097.396604</v>
      </c>
      <c r="S26" s="36">
        <v>130.68685099999999</v>
      </c>
      <c r="T26" s="39">
        <v>2228.083455</v>
      </c>
      <c r="U26" s="28">
        <f t="shared" si="4"/>
        <v>17.373413082522294</v>
      </c>
      <c r="V26" s="34">
        <f t="shared" si="3"/>
        <v>5.2903321792315827</v>
      </c>
    </row>
    <row r="27" spans="1:22" ht="15" x14ac:dyDescent="0.2">
      <c r="A27" s="32" t="s">
        <v>9</v>
      </c>
      <c r="B27" s="9" t="s">
        <v>32</v>
      </c>
      <c r="C27" s="9" t="s">
        <v>30</v>
      </c>
      <c r="D27" s="9" t="s">
        <v>182</v>
      </c>
      <c r="E27" s="9" t="s">
        <v>140</v>
      </c>
      <c r="F27" s="9" t="s">
        <v>51</v>
      </c>
      <c r="G27" s="9" t="s">
        <v>51</v>
      </c>
      <c r="H27" s="16" t="s">
        <v>118</v>
      </c>
      <c r="I27" s="38">
        <v>0</v>
      </c>
      <c r="J27" s="36">
        <v>0</v>
      </c>
      <c r="K27" s="37">
        <v>0</v>
      </c>
      <c r="L27" s="36">
        <v>0</v>
      </c>
      <c r="M27" s="36">
        <v>0</v>
      </c>
      <c r="N27" s="39">
        <v>0</v>
      </c>
      <c r="O27" s="38">
        <v>0</v>
      </c>
      <c r="P27" s="36">
        <v>0</v>
      </c>
      <c r="Q27" s="37">
        <v>0</v>
      </c>
      <c r="R27" s="36">
        <v>997.93033100000002</v>
      </c>
      <c r="S27" s="36">
        <v>127.557001</v>
      </c>
      <c r="T27" s="39">
        <v>1125.4873319999999</v>
      </c>
      <c r="U27" s="27" t="s">
        <v>17</v>
      </c>
      <c r="V27" s="33" t="s">
        <v>17</v>
      </c>
    </row>
    <row r="28" spans="1:22" ht="15" x14ac:dyDescent="0.2">
      <c r="A28" s="32" t="s">
        <v>9</v>
      </c>
      <c r="B28" s="9" t="s">
        <v>32</v>
      </c>
      <c r="C28" s="9" t="s">
        <v>30</v>
      </c>
      <c r="D28" s="9" t="s">
        <v>85</v>
      </c>
      <c r="E28" s="9" t="s">
        <v>197</v>
      </c>
      <c r="F28" s="9" t="s">
        <v>39</v>
      </c>
      <c r="G28" s="9" t="s">
        <v>86</v>
      </c>
      <c r="H28" s="16" t="s">
        <v>87</v>
      </c>
      <c r="I28" s="38">
        <v>1889.2095999999999</v>
      </c>
      <c r="J28" s="36">
        <v>106.93689999999999</v>
      </c>
      <c r="K28" s="37">
        <v>1996.1465000000001</v>
      </c>
      <c r="L28" s="36">
        <v>7653.4236300000002</v>
      </c>
      <c r="M28" s="36">
        <v>361.36374999999998</v>
      </c>
      <c r="N28" s="39">
        <v>8014.7873799999998</v>
      </c>
      <c r="O28" s="38">
        <v>1308.55872</v>
      </c>
      <c r="P28" s="36">
        <v>98.68665</v>
      </c>
      <c r="Q28" s="37">
        <v>1407.2453700000001</v>
      </c>
      <c r="R28" s="36">
        <v>6317.1199399999996</v>
      </c>
      <c r="S28" s="36">
        <v>461.85428999999999</v>
      </c>
      <c r="T28" s="39">
        <v>6778.9742299999998</v>
      </c>
      <c r="U28" s="28">
        <f t="shared" si="4"/>
        <v>41.847793039816494</v>
      </c>
      <c r="V28" s="34">
        <f t="shared" si="3"/>
        <v>18.230090690284271</v>
      </c>
    </row>
    <row r="29" spans="1:22" ht="15" x14ac:dyDescent="0.2">
      <c r="A29" s="32" t="s">
        <v>9</v>
      </c>
      <c r="B29" s="9" t="s">
        <v>32</v>
      </c>
      <c r="C29" s="9" t="s">
        <v>30</v>
      </c>
      <c r="D29" s="9" t="s">
        <v>166</v>
      </c>
      <c r="E29" s="9" t="s">
        <v>88</v>
      </c>
      <c r="F29" s="9" t="s">
        <v>57</v>
      </c>
      <c r="G29" s="9" t="s">
        <v>89</v>
      </c>
      <c r="H29" s="16" t="s">
        <v>90</v>
      </c>
      <c r="I29" s="38">
        <v>2132.4345020000001</v>
      </c>
      <c r="J29" s="36">
        <v>14.31405</v>
      </c>
      <c r="K29" s="37">
        <v>2146.748552</v>
      </c>
      <c r="L29" s="36">
        <v>7914.76667</v>
      </c>
      <c r="M29" s="36">
        <v>44.898181000000001</v>
      </c>
      <c r="N29" s="39">
        <v>7959.6648510000005</v>
      </c>
      <c r="O29" s="38">
        <v>1663.3177430000001</v>
      </c>
      <c r="P29" s="36">
        <v>3.4791750000000001</v>
      </c>
      <c r="Q29" s="37">
        <v>1666.796918</v>
      </c>
      <c r="R29" s="36">
        <v>6193.8388000000004</v>
      </c>
      <c r="S29" s="36">
        <v>15.926371</v>
      </c>
      <c r="T29" s="39">
        <v>6209.765171</v>
      </c>
      <c r="U29" s="28">
        <f t="shared" si="4"/>
        <v>28.794847699616398</v>
      </c>
      <c r="V29" s="34">
        <f t="shared" si="3"/>
        <v>28.17980441792136</v>
      </c>
    </row>
    <row r="30" spans="1:22" ht="15" x14ac:dyDescent="0.2">
      <c r="A30" s="32" t="s">
        <v>9</v>
      </c>
      <c r="B30" s="9" t="s">
        <v>32</v>
      </c>
      <c r="C30" s="9" t="s">
        <v>30</v>
      </c>
      <c r="D30" s="9" t="s">
        <v>166</v>
      </c>
      <c r="E30" s="9" t="s">
        <v>158</v>
      </c>
      <c r="F30" s="9" t="s">
        <v>57</v>
      </c>
      <c r="G30" s="9" t="s">
        <v>89</v>
      </c>
      <c r="H30" s="16" t="s">
        <v>159</v>
      </c>
      <c r="I30" s="38">
        <v>1457.8520880000001</v>
      </c>
      <c r="J30" s="36">
        <v>11.15235</v>
      </c>
      <c r="K30" s="37">
        <v>1469.0044379999999</v>
      </c>
      <c r="L30" s="36">
        <v>5741.8467860000001</v>
      </c>
      <c r="M30" s="36">
        <v>29.951566</v>
      </c>
      <c r="N30" s="39">
        <v>5771.7983519999998</v>
      </c>
      <c r="O30" s="38">
        <v>802.02678600000002</v>
      </c>
      <c r="P30" s="36">
        <v>1.5340499999999999</v>
      </c>
      <c r="Q30" s="37">
        <v>803.56083599999999</v>
      </c>
      <c r="R30" s="36">
        <v>3240.2779099999998</v>
      </c>
      <c r="S30" s="36">
        <v>7.1563040000000004</v>
      </c>
      <c r="T30" s="39">
        <v>3247.4342139999999</v>
      </c>
      <c r="U30" s="28">
        <f t="shared" si="4"/>
        <v>82.811850974777968</v>
      </c>
      <c r="V30" s="34">
        <f t="shared" si="3"/>
        <v>77.73411166012923</v>
      </c>
    </row>
    <row r="31" spans="1:22" ht="15" x14ac:dyDescent="0.2">
      <c r="A31" s="32" t="s">
        <v>9</v>
      </c>
      <c r="B31" s="9" t="s">
        <v>32</v>
      </c>
      <c r="C31" s="9" t="s">
        <v>30</v>
      </c>
      <c r="D31" s="9" t="s">
        <v>166</v>
      </c>
      <c r="E31" s="9" t="s">
        <v>155</v>
      </c>
      <c r="F31" s="9" t="s">
        <v>57</v>
      </c>
      <c r="G31" s="9" t="s">
        <v>156</v>
      </c>
      <c r="H31" s="16" t="s">
        <v>157</v>
      </c>
      <c r="I31" s="38">
        <v>0</v>
      </c>
      <c r="J31" s="36">
        <v>0</v>
      </c>
      <c r="K31" s="37">
        <v>0</v>
      </c>
      <c r="L31" s="36">
        <v>0</v>
      </c>
      <c r="M31" s="36">
        <v>0</v>
      </c>
      <c r="N31" s="39">
        <v>0</v>
      </c>
      <c r="O31" s="38">
        <v>229.63422499999999</v>
      </c>
      <c r="P31" s="36">
        <v>0.59219999999999995</v>
      </c>
      <c r="Q31" s="37">
        <v>230.22642500000001</v>
      </c>
      <c r="R31" s="36">
        <v>963.15267400000005</v>
      </c>
      <c r="S31" s="36">
        <v>2.195344</v>
      </c>
      <c r="T31" s="39">
        <v>965.34801800000002</v>
      </c>
      <c r="U31" s="27" t="s">
        <v>17</v>
      </c>
      <c r="V31" s="33" t="s">
        <v>17</v>
      </c>
    </row>
    <row r="32" spans="1:22" ht="15" x14ac:dyDescent="0.2">
      <c r="A32" s="32" t="s">
        <v>9</v>
      </c>
      <c r="B32" s="9" t="s">
        <v>32</v>
      </c>
      <c r="C32" s="9" t="s">
        <v>30</v>
      </c>
      <c r="D32" s="9" t="s">
        <v>94</v>
      </c>
      <c r="E32" s="9" t="s">
        <v>95</v>
      </c>
      <c r="F32" s="9" t="s">
        <v>20</v>
      </c>
      <c r="G32" s="9" t="s">
        <v>96</v>
      </c>
      <c r="H32" s="16" t="s">
        <v>97</v>
      </c>
      <c r="I32" s="38">
        <v>731.95669399999997</v>
      </c>
      <c r="J32" s="36">
        <v>21.773219999999998</v>
      </c>
      <c r="K32" s="37">
        <v>753.72991400000001</v>
      </c>
      <c r="L32" s="36">
        <v>2478.0258859999999</v>
      </c>
      <c r="M32" s="36">
        <v>77.943635999999998</v>
      </c>
      <c r="N32" s="39">
        <v>2555.9695219999999</v>
      </c>
      <c r="O32" s="38">
        <v>407.30357500000002</v>
      </c>
      <c r="P32" s="36">
        <v>19.132968000000002</v>
      </c>
      <c r="Q32" s="37">
        <v>426.43654299999997</v>
      </c>
      <c r="R32" s="36">
        <v>1873.5100210000001</v>
      </c>
      <c r="S32" s="36">
        <v>58.196511999999998</v>
      </c>
      <c r="T32" s="39">
        <v>1931.706533</v>
      </c>
      <c r="U32" s="28">
        <f t="shared" si="4"/>
        <v>76.750779540955065</v>
      </c>
      <c r="V32" s="34">
        <f t="shared" si="3"/>
        <v>32.316657749792888</v>
      </c>
    </row>
    <row r="33" spans="1:22" ht="15" x14ac:dyDescent="0.2">
      <c r="A33" s="32" t="s">
        <v>9</v>
      </c>
      <c r="B33" s="9" t="s">
        <v>32</v>
      </c>
      <c r="C33" s="9" t="s">
        <v>30</v>
      </c>
      <c r="D33" s="9" t="s">
        <v>98</v>
      </c>
      <c r="E33" s="42" t="s">
        <v>99</v>
      </c>
      <c r="F33" s="9" t="s">
        <v>36</v>
      </c>
      <c r="G33" s="9" t="s">
        <v>100</v>
      </c>
      <c r="H33" s="16" t="s">
        <v>101</v>
      </c>
      <c r="I33" s="38">
        <v>1363.18</v>
      </c>
      <c r="J33" s="36">
        <v>16.416899999999998</v>
      </c>
      <c r="K33" s="37">
        <v>1379.5969</v>
      </c>
      <c r="L33" s="36">
        <v>5662.4970000000003</v>
      </c>
      <c r="M33" s="36">
        <v>77.957700000000003</v>
      </c>
      <c r="N33" s="39">
        <v>5740.4547000000002</v>
      </c>
      <c r="O33" s="38">
        <v>1018.784</v>
      </c>
      <c r="P33" s="36">
        <v>23.3476</v>
      </c>
      <c r="Q33" s="37">
        <v>1042.1315999999999</v>
      </c>
      <c r="R33" s="36">
        <v>4467.2179999999998</v>
      </c>
      <c r="S33" s="36">
        <v>70.413600000000002</v>
      </c>
      <c r="T33" s="39">
        <v>4537.6315999999997</v>
      </c>
      <c r="U33" s="28">
        <f t="shared" si="4"/>
        <v>32.382215451484257</v>
      </c>
      <c r="V33" s="34">
        <f t="shared" si="3"/>
        <v>26.507729274452352</v>
      </c>
    </row>
    <row r="34" spans="1:22" ht="15" x14ac:dyDescent="0.2">
      <c r="A34" s="32" t="s">
        <v>9</v>
      </c>
      <c r="B34" s="9" t="s">
        <v>32</v>
      </c>
      <c r="C34" s="9" t="s">
        <v>30</v>
      </c>
      <c r="D34" s="9" t="s">
        <v>98</v>
      </c>
      <c r="E34" s="9" t="s">
        <v>104</v>
      </c>
      <c r="F34" s="9" t="s">
        <v>36</v>
      </c>
      <c r="G34" s="9" t="s">
        <v>100</v>
      </c>
      <c r="H34" s="16" t="s">
        <v>103</v>
      </c>
      <c r="I34" s="38">
        <v>1269.5899999999999</v>
      </c>
      <c r="J34" s="36">
        <v>57.755000000000003</v>
      </c>
      <c r="K34" s="37">
        <v>1327.345</v>
      </c>
      <c r="L34" s="36">
        <v>5358.4679999999998</v>
      </c>
      <c r="M34" s="36">
        <v>231.2243</v>
      </c>
      <c r="N34" s="39">
        <v>5589.6922999999997</v>
      </c>
      <c r="O34" s="38">
        <v>1628.864</v>
      </c>
      <c r="P34" s="36">
        <v>78.289000000000001</v>
      </c>
      <c r="Q34" s="37">
        <v>1707.153</v>
      </c>
      <c r="R34" s="36">
        <v>5505.424</v>
      </c>
      <c r="S34" s="36">
        <v>278.8399</v>
      </c>
      <c r="T34" s="39">
        <v>5784.2638999999999</v>
      </c>
      <c r="U34" s="28">
        <f t="shared" si="4"/>
        <v>-22.248035179037849</v>
      </c>
      <c r="V34" s="34">
        <f t="shared" si="3"/>
        <v>-3.3638091789000235</v>
      </c>
    </row>
    <row r="35" spans="1:22" ht="15" x14ac:dyDescent="0.2">
      <c r="A35" s="32" t="s">
        <v>9</v>
      </c>
      <c r="B35" s="9" t="s">
        <v>32</v>
      </c>
      <c r="C35" s="9" t="s">
        <v>30</v>
      </c>
      <c r="D35" s="9" t="s">
        <v>98</v>
      </c>
      <c r="E35" s="42" t="s">
        <v>102</v>
      </c>
      <c r="F35" s="9" t="s">
        <v>36</v>
      </c>
      <c r="G35" s="9" t="s">
        <v>100</v>
      </c>
      <c r="H35" s="16" t="s">
        <v>103</v>
      </c>
      <c r="I35" s="38">
        <v>555.16999999999996</v>
      </c>
      <c r="J35" s="36">
        <v>25.2103</v>
      </c>
      <c r="K35" s="37">
        <v>580.38030000000003</v>
      </c>
      <c r="L35" s="36">
        <v>1827.8309999999999</v>
      </c>
      <c r="M35" s="36">
        <v>83.838899999999995</v>
      </c>
      <c r="N35" s="39">
        <v>1911.6699000000001</v>
      </c>
      <c r="O35" s="38">
        <v>392.33600000000001</v>
      </c>
      <c r="P35" s="36">
        <v>18.942799999999998</v>
      </c>
      <c r="Q35" s="37">
        <v>411.27879999999999</v>
      </c>
      <c r="R35" s="36">
        <v>953.43399999999997</v>
      </c>
      <c r="S35" s="36">
        <v>45.984699999999997</v>
      </c>
      <c r="T35" s="39">
        <v>999.41869999999994</v>
      </c>
      <c r="U35" s="28">
        <f t="shared" si="4"/>
        <v>41.116026403500513</v>
      </c>
      <c r="V35" s="34">
        <f t="shared" si="3"/>
        <v>91.27818000603753</v>
      </c>
    </row>
    <row r="36" spans="1:22" ht="15" x14ac:dyDescent="0.2">
      <c r="A36" s="32" t="s">
        <v>9</v>
      </c>
      <c r="B36" s="9" t="s">
        <v>32</v>
      </c>
      <c r="C36" s="9" t="s">
        <v>30</v>
      </c>
      <c r="D36" s="9" t="s">
        <v>105</v>
      </c>
      <c r="E36" s="9" t="s">
        <v>106</v>
      </c>
      <c r="F36" s="9" t="s">
        <v>107</v>
      </c>
      <c r="G36" s="9" t="s">
        <v>108</v>
      </c>
      <c r="H36" s="16" t="s">
        <v>109</v>
      </c>
      <c r="I36" s="38">
        <v>173.9203</v>
      </c>
      <c r="J36" s="36">
        <v>42.542499999999997</v>
      </c>
      <c r="K36" s="37">
        <v>216.46279999999999</v>
      </c>
      <c r="L36" s="36">
        <v>661.58965499999999</v>
      </c>
      <c r="M36" s="36">
        <v>157.37625299999999</v>
      </c>
      <c r="N36" s="39">
        <v>818.96590900000001</v>
      </c>
      <c r="O36" s="38">
        <v>97.248964999999998</v>
      </c>
      <c r="P36" s="36">
        <v>33.991847999999997</v>
      </c>
      <c r="Q36" s="37">
        <v>131.240813</v>
      </c>
      <c r="R36" s="36">
        <v>653.19163300000002</v>
      </c>
      <c r="S36" s="36">
        <v>170.060193</v>
      </c>
      <c r="T36" s="39">
        <v>823.25182700000005</v>
      </c>
      <c r="U36" s="28">
        <f t="shared" si="4"/>
        <v>64.935582957719078</v>
      </c>
      <c r="V36" s="34">
        <f t="shared" si="3"/>
        <v>-0.52060838001638521</v>
      </c>
    </row>
    <row r="37" spans="1:22" ht="15" x14ac:dyDescent="0.2">
      <c r="A37" s="32" t="s">
        <v>9</v>
      </c>
      <c r="B37" s="9" t="s">
        <v>32</v>
      </c>
      <c r="C37" s="9" t="s">
        <v>33</v>
      </c>
      <c r="D37" s="9" t="s">
        <v>188</v>
      </c>
      <c r="E37" s="9" t="s">
        <v>189</v>
      </c>
      <c r="F37" s="9" t="s">
        <v>36</v>
      </c>
      <c r="G37" s="9" t="s">
        <v>190</v>
      </c>
      <c r="H37" s="16" t="s">
        <v>191</v>
      </c>
      <c r="I37" s="38">
        <v>39.091999999999999</v>
      </c>
      <c r="J37" s="36">
        <v>2.3919999999999999</v>
      </c>
      <c r="K37" s="37">
        <v>41.484000000000002</v>
      </c>
      <c r="L37" s="36">
        <v>69.831999999999994</v>
      </c>
      <c r="M37" s="36">
        <v>4.2895000000000003</v>
      </c>
      <c r="N37" s="39">
        <v>74.121499999999997</v>
      </c>
      <c r="O37" s="38">
        <v>19.14</v>
      </c>
      <c r="P37" s="36">
        <v>1.1499999999999999</v>
      </c>
      <c r="Q37" s="37">
        <v>20.29</v>
      </c>
      <c r="R37" s="36">
        <v>75.400000000000006</v>
      </c>
      <c r="S37" s="36">
        <v>4.5999999999999996</v>
      </c>
      <c r="T37" s="39">
        <v>80</v>
      </c>
      <c r="U37" s="27" t="s">
        <v>17</v>
      </c>
      <c r="V37" s="34">
        <f t="shared" si="3"/>
        <v>-7.3481250000000049</v>
      </c>
    </row>
    <row r="38" spans="1:22" ht="15" x14ac:dyDescent="0.2">
      <c r="A38" s="32" t="s">
        <v>9</v>
      </c>
      <c r="B38" s="9" t="s">
        <v>32</v>
      </c>
      <c r="C38" s="9" t="s">
        <v>30</v>
      </c>
      <c r="D38" s="9" t="s">
        <v>203</v>
      </c>
      <c r="E38" s="9" t="s">
        <v>110</v>
      </c>
      <c r="F38" s="9" t="s">
        <v>42</v>
      </c>
      <c r="G38" s="9" t="s">
        <v>43</v>
      </c>
      <c r="H38" s="16" t="s">
        <v>43</v>
      </c>
      <c r="I38" s="38">
        <v>87.613445999999996</v>
      </c>
      <c r="J38" s="36">
        <v>66.388323999999997</v>
      </c>
      <c r="K38" s="37">
        <v>154.00176999999999</v>
      </c>
      <c r="L38" s="36">
        <v>87.613445999999996</v>
      </c>
      <c r="M38" s="36">
        <v>204.290853</v>
      </c>
      <c r="N38" s="39">
        <v>291.90429899999998</v>
      </c>
      <c r="O38" s="38">
        <v>0</v>
      </c>
      <c r="P38" s="36">
        <v>112.737824</v>
      </c>
      <c r="Q38" s="37">
        <v>112.737824</v>
      </c>
      <c r="R38" s="36">
        <v>0</v>
      </c>
      <c r="S38" s="36">
        <v>469.73573199999998</v>
      </c>
      <c r="T38" s="39">
        <v>469.73573199999998</v>
      </c>
      <c r="U38" s="28">
        <f t="shared" si="4"/>
        <v>36.601687469149645</v>
      </c>
      <c r="V38" s="34">
        <f t="shared" si="3"/>
        <v>-37.857761478532794</v>
      </c>
    </row>
    <row r="39" spans="1:22" ht="15" x14ac:dyDescent="0.2">
      <c r="A39" s="32" t="s">
        <v>9</v>
      </c>
      <c r="B39" s="9" t="s">
        <v>32</v>
      </c>
      <c r="C39" s="9" t="s">
        <v>33</v>
      </c>
      <c r="D39" s="9" t="s">
        <v>111</v>
      </c>
      <c r="E39" s="42" t="s">
        <v>112</v>
      </c>
      <c r="F39" s="9" t="s">
        <v>36</v>
      </c>
      <c r="G39" s="9" t="s">
        <v>78</v>
      </c>
      <c r="H39" s="16" t="s">
        <v>113</v>
      </c>
      <c r="I39" s="38">
        <v>297.635425</v>
      </c>
      <c r="J39" s="36">
        <v>35.005076000000003</v>
      </c>
      <c r="K39" s="37">
        <v>332.64049999999997</v>
      </c>
      <c r="L39" s="36">
        <v>842.82024899999999</v>
      </c>
      <c r="M39" s="36">
        <v>95.084391999999994</v>
      </c>
      <c r="N39" s="39">
        <v>937.90464099999997</v>
      </c>
      <c r="O39" s="38">
        <v>184.34364099999999</v>
      </c>
      <c r="P39" s="36">
        <v>21.144349999999999</v>
      </c>
      <c r="Q39" s="37">
        <v>205.48799099999999</v>
      </c>
      <c r="R39" s="36">
        <v>569.998516</v>
      </c>
      <c r="S39" s="36">
        <v>93.009134000000003</v>
      </c>
      <c r="T39" s="39">
        <v>663.00765000000001</v>
      </c>
      <c r="U39" s="28">
        <f t="shared" si="4"/>
        <v>61.878316285646108</v>
      </c>
      <c r="V39" s="34">
        <f t="shared" si="3"/>
        <v>41.462114501997064</v>
      </c>
    </row>
    <row r="40" spans="1:22" ht="15" x14ac:dyDescent="0.2">
      <c r="A40" s="32" t="s">
        <v>9</v>
      </c>
      <c r="B40" s="9" t="s">
        <v>32</v>
      </c>
      <c r="C40" s="9" t="s">
        <v>30</v>
      </c>
      <c r="D40" s="9" t="s">
        <v>114</v>
      </c>
      <c r="E40" s="42" t="s">
        <v>115</v>
      </c>
      <c r="F40" s="9" t="s">
        <v>51</v>
      </c>
      <c r="G40" s="9" t="s">
        <v>51</v>
      </c>
      <c r="H40" s="16" t="s">
        <v>116</v>
      </c>
      <c r="I40" s="38">
        <v>1646.056932</v>
      </c>
      <c r="J40" s="36">
        <v>106.19055299999999</v>
      </c>
      <c r="K40" s="37">
        <v>1752.247486</v>
      </c>
      <c r="L40" s="36">
        <v>4970.4609179999998</v>
      </c>
      <c r="M40" s="36">
        <v>293.31381900000002</v>
      </c>
      <c r="N40" s="39">
        <v>5263.7747369999997</v>
      </c>
      <c r="O40" s="38">
        <v>6189.5547729999998</v>
      </c>
      <c r="P40" s="36">
        <v>332.64165300000002</v>
      </c>
      <c r="Q40" s="37">
        <v>6522.1964260000004</v>
      </c>
      <c r="R40" s="36">
        <v>21042.328063000001</v>
      </c>
      <c r="S40" s="36">
        <v>1515.5091620000001</v>
      </c>
      <c r="T40" s="39">
        <v>22557.837224999999</v>
      </c>
      <c r="U40" s="28">
        <f t="shared" si="4"/>
        <v>-73.134089016165433</v>
      </c>
      <c r="V40" s="34">
        <f t="shared" si="3"/>
        <v>-76.665428141460495</v>
      </c>
    </row>
    <row r="41" spans="1:22" ht="15" x14ac:dyDescent="0.2">
      <c r="A41" s="32" t="s">
        <v>9</v>
      </c>
      <c r="B41" s="9" t="s">
        <v>32</v>
      </c>
      <c r="C41" s="9" t="s">
        <v>30</v>
      </c>
      <c r="D41" s="9" t="s">
        <v>117</v>
      </c>
      <c r="E41" s="42" t="s">
        <v>119</v>
      </c>
      <c r="F41" s="9" t="s">
        <v>51</v>
      </c>
      <c r="G41" s="9" t="s">
        <v>51</v>
      </c>
      <c r="H41" s="16" t="s">
        <v>118</v>
      </c>
      <c r="I41" s="38">
        <v>7631.2163039999996</v>
      </c>
      <c r="J41" s="36">
        <v>222.52158800000001</v>
      </c>
      <c r="K41" s="37">
        <v>7853.7378920000001</v>
      </c>
      <c r="L41" s="36">
        <v>29191.188198</v>
      </c>
      <c r="M41" s="36">
        <v>846.85770600000001</v>
      </c>
      <c r="N41" s="39">
        <v>30038.045903999999</v>
      </c>
      <c r="O41" s="38">
        <v>8404.3822720000007</v>
      </c>
      <c r="P41" s="36">
        <v>204.675163</v>
      </c>
      <c r="Q41" s="37">
        <v>8609.0574350000006</v>
      </c>
      <c r="R41" s="36">
        <v>32429.189109999999</v>
      </c>
      <c r="S41" s="36">
        <v>684.07816500000001</v>
      </c>
      <c r="T41" s="39">
        <v>33113.267274999998</v>
      </c>
      <c r="U41" s="28">
        <f t="shared" si="4"/>
        <v>-8.7735451726603575</v>
      </c>
      <c r="V41" s="34">
        <f t="shared" si="3"/>
        <v>-9.286976562780147</v>
      </c>
    </row>
    <row r="42" spans="1:22" ht="15" x14ac:dyDescent="0.2">
      <c r="A42" s="32" t="s">
        <v>9</v>
      </c>
      <c r="B42" s="9" t="s">
        <v>32</v>
      </c>
      <c r="C42" s="9" t="s">
        <v>30</v>
      </c>
      <c r="D42" s="9" t="s">
        <v>120</v>
      </c>
      <c r="E42" s="9" t="s">
        <v>198</v>
      </c>
      <c r="F42" s="9" t="s">
        <v>20</v>
      </c>
      <c r="G42" s="9" t="s">
        <v>121</v>
      </c>
      <c r="H42" s="16" t="s">
        <v>121</v>
      </c>
      <c r="I42" s="38">
        <v>7209.0941000000003</v>
      </c>
      <c r="J42" s="36">
        <v>53.037799999999997</v>
      </c>
      <c r="K42" s="37">
        <v>7262.1319000000003</v>
      </c>
      <c r="L42" s="36">
        <v>27475.867300000002</v>
      </c>
      <c r="M42" s="36">
        <v>337.30329999999998</v>
      </c>
      <c r="N42" s="39">
        <v>27813.170600000001</v>
      </c>
      <c r="O42" s="38">
        <v>8234.7407999999996</v>
      </c>
      <c r="P42" s="36">
        <v>101.4883</v>
      </c>
      <c r="Q42" s="37">
        <v>8336.2291000000005</v>
      </c>
      <c r="R42" s="36">
        <v>28448.954699999998</v>
      </c>
      <c r="S42" s="36">
        <v>412.33150000000001</v>
      </c>
      <c r="T42" s="39">
        <v>28861.286199999999</v>
      </c>
      <c r="U42" s="28">
        <f t="shared" si="4"/>
        <v>-12.884689073624433</v>
      </c>
      <c r="V42" s="34">
        <f t="shared" si="3"/>
        <v>-3.6315623383409656</v>
      </c>
    </row>
    <row r="43" spans="1:22" ht="15" x14ac:dyDescent="0.2">
      <c r="A43" s="32" t="s">
        <v>9</v>
      </c>
      <c r="B43" s="9" t="s">
        <v>32</v>
      </c>
      <c r="C43" s="9" t="s">
        <v>30</v>
      </c>
      <c r="D43" s="9" t="s">
        <v>120</v>
      </c>
      <c r="E43" s="42" t="s">
        <v>122</v>
      </c>
      <c r="F43" s="9" t="s">
        <v>20</v>
      </c>
      <c r="G43" s="9" t="s">
        <v>92</v>
      </c>
      <c r="H43" s="16" t="s">
        <v>123</v>
      </c>
      <c r="I43" s="38">
        <v>2036.6279</v>
      </c>
      <c r="J43" s="36">
        <v>137.30240000000001</v>
      </c>
      <c r="K43" s="37">
        <v>2173.9303</v>
      </c>
      <c r="L43" s="36">
        <v>8044.3353999999999</v>
      </c>
      <c r="M43" s="36">
        <v>605.4271</v>
      </c>
      <c r="N43" s="39">
        <v>8649.7625000000007</v>
      </c>
      <c r="O43" s="38">
        <v>1866.8982000000001</v>
      </c>
      <c r="P43" s="36">
        <v>124.75490000000001</v>
      </c>
      <c r="Q43" s="37">
        <v>1991.6531</v>
      </c>
      <c r="R43" s="36">
        <v>7401.9868999999999</v>
      </c>
      <c r="S43" s="36">
        <v>559.84990000000005</v>
      </c>
      <c r="T43" s="39">
        <v>7961.8368</v>
      </c>
      <c r="U43" s="28">
        <f t="shared" si="4"/>
        <v>9.1520556466384573</v>
      </c>
      <c r="V43" s="34">
        <f t="shared" si="3"/>
        <v>8.6402888840926941</v>
      </c>
    </row>
    <row r="44" spans="1:22" ht="15" x14ac:dyDescent="0.2">
      <c r="A44" s="32" t="s">
        <v>9</v>
      </c>
      <c r="B44" s="9" t="s">
        <v>32</v>
      </c>
      <c r="C44" s="9" t="s">
        <v>30</v>
      </c>
      <c r="D44" s="9" t="s">
        <v>120</v>
      </c>
      <c r="E44" s="9" t="s">
        <v>124</v>
      </c>
      <c r="F44" s="9" t="s">
        <v>20</v>
      </c>
      <c r="G44" s="9" t="s">
        <v>92</v>
      </c>
      <c r="H44" s="16" t="s">
        <v>123</v>
      </c>
      <c r="I44" s="38">
        <v>53.285499999999999</v>
      </c>
      <c r="J44" s="36">
        <v>3.609</v>
      </c>
      <c r="K44" s="37">
        <v>56.894500000000001</v>
      </c>
      <c r="L44" s="36">
        <v>295.0831</v>
      </c>
      <c r="M44" s="36">
        <v>22.669499999999999</v>
      </c>
      <c r="N44" s="39">
        <v>317.75259999999997</v>
      </c>
      <c r="O44" s="38">
        <v>29.3644</v>
      </c>
      <c r="P44" s="36">
        <v>1.9785999999999999</v>
      </c>
      <c r="Q44" s="37">
        <v>31.343</v>
      </c>
      <c r="R44" s="36">
        <v>200.87780000000001</v>
      </c>
      <c r="S44" s="36">
        <v>15.7112</v>
      </c>
      <c r="T44" s="39">
        <v>216.589</v>
      </c>
      <c r="U44" s="28">
        <f t="shared" si="4"/>
        <v>81.522189962671092</v>
      </c>
      <c r="V44" s="34">
        <f t="shared" si="3"/>
        <v>46.707635198463436</v>
      </c>
    </row>
    <row r="45" spans="1:22" ht="15" x14ac:dyDescent="0.2">
      <c r="A45" s="32" t="s">
        <v>9</v>
      </c>
      <c r="B45" s="9" t="s">
        <v>32</v>
      </c>
      <c r="C45" s="9" t="s">
        <v>30</v>
      </c>
      <c r="D45" s="9" t="s">
        <v>174</v>
      </c>
      <c r="E45" s="9" t="s">
        <v>175</v>
      </c>
      <c r="F45" s="9" t="s">
        <v>36</v>
      </c>
      <c r="G45" s="9" t="s">
        <v>100</v>
      </c>
      <c r="H45" s="16" t="s">
        <v>148</v>
      </c>
      <c r="I45" s="38">
        <v>755.209248</v>
      </c>
      <c r="J45" s="36">
        <v>62.108449999999998</v>
      </c>
      <c r="K45" s="37">
        <v>817.31769799999995</v>
      </c>
      <c r="L45" s="36">
        <v>2146.7740210000002</v>
      </c>
      <c r="M45" s="36">
        <v>171.50313600000001</v>
      </c>
      <c r="N45" s="39">
        <v>2318.277157</v>
      </c>
      <c r="O45" s="38">
        <v>0</v>
      </c>
      <c r="P45" s="36">
        <v>0</v>
      </c>
      <c r="Q45" s="37">
        <v>0</v>
      </c>
      <c r="R45" s="36">
        <v>0</v>
      </c>
      <c r="S45" s="36">
        <v>0</v>
      </c>
      <c r="T45" s="39">
        <v>0</v>
      </c>
      <c r="U45" s="27" t="s">
        <v>17</v>
      </c>
      <c r="V45" s="33" t="s">
        <v>17</v>
      </c>
    </row>
    <row r="46" spans="1:22" ht="15" x14ac:dyDescent="0.2">
      <c r="A46" s="32" t="s">
        <v>9</v>
      </c>
      <c r="B46" s="9" t="s">
        <v>32</v>
      </c>
      <c r="C46" s="9" t="s">
        <v>30</v>
      </c>
      <c r="D46" s="9" t="s">
        <v>125</v>
      </c>
      <c r="E46" s="9" t="s">
        <v>126</v>
      </c>
      <c r="F46" s="9" t="s">
        <v>65</v>
      </c>
      <c r="G46" s="9" t="s">
        <v>127</v>
      </c>
      <c r="H46" s="16" t="s">
        <v>127</v>
      </c>
      <c r="I46" s="38">
        <v>839.17352600000004</v>
      </c>
      <c r="J46" s="36">
        <v>67.747843000000003</v>
      </c>
      <c r="K46" s="37">
        <v>906.92137000000002</v>
      </c>
      <c r="L46" s="36">
        <v>3531.448672</v>
      </c>
      <c r="M46" s="36">
        <v>261.47401400000001</v>
      </c>
      <c r="N46" s="39">
        <v>3792.9226859999999</v>
      </c>
      <c r="O46" s="38">
        <v>799.68341799999996</v>
      </c>
      <c r="P46" s="36">
        <v>60.981693999999997</v>
      </c>
      <c r="Q46" s="37">
        <v>860.66511200000002</v>
      </c>
      <c r="R46" s="36">
        <v>3213.070095</v>
      </c>
      <c r="S46" s="36">
        <v>198.061455</v>
      </c>
      <c r="T46" s="39">
        <v>3411.1315500000001</v>
      </c>
      <c r="U46" s="28">
        <f t="shared" si="4"/>
        <v>5.3744781047892598</v>
      </c>
      <c r="V46" s="34">
        <f t="shared" si="3"/>
        <v>11.192506955646419</v>
      </c>
    </row>
    <row r="47" spans="1:22" ht="15" x14ac:dyDescent="0.2">
      <c r="A47" s="32" t="s">
        <v>9</v>
      </c>
      <c r="B47" s="9" t="s">
        <v>32</v>
      </c>
      <c r="C47" s="9" t="s">
        <v>30</v>
      </c>
      <c r="D47" s="9" t="s">
        <v>128</v>
      </c>
      <c r="E47" s="9" t="s">
        <v>129</v>
      </c>
      <c r="F47" s="9" t="s">
        <v>20</v>
      </c>
      <c r="G47" s="9" t="s">
        <v>130</v>
      </c>
      <c r="H47" s="16" t="s">
        <v>130</v>
      </c>
      <c r="I47" s="38">
        <v>1416.6925590000001</v>
      </c>
      <c r="J47" s="36">
        <v>38.056804999999997</v>
      </c>
      <c r="K47" s="37">
        <v>1454.749364</v>
      </c>
      <c r="L47" s="36">
        <v>5867.410629</v>
      </c>
      <c r="M47" s="36">
        <v>171.99954700000001</v>
      </c>
      <c r="N47" s="39">
        <v>6039.4101760000003</v>
      </c>
      <c r="O47" s="38">
        <v>1628.2355170000001</v>
      </c>
      <c r="P47" s="36">
        <v>34.650198000000003</v>
      </c>
      <c r="Q47" s="37">
        <v>1662.885714</v>
      </c>
      <c r="R47" s="36">
        <v>7420.2242210000004</v>
      </c>
      <c r="S47" s="36">
        <v>125.20815899999999</v>
      </c>
      <c r="T47" s="39">
        <v>7545.4323800000002</v>
      </c>
      <c r="U47" s="28">
        <f t="shared" si="4"/>
        <v>-12.516575748271775</v>
      </c>
      <c r="V47" s="34">
        <f t="shared" si="3"/>
        <v>-19.959389046966713</v>
      </c>
    </row>
    <row r="48" spans="1:22" ht="15" x14ac:dyDescent="0.2">
      <c r="A48" s="32" t="s">
        <v>9</v>
      </c>
      <c r="B48" s="9" t="s">
        <v>32</v>
      </c>
      <c r="C48" s="9" t="s">
        <v>33</v>
      </c>
      <c r="D48" s="9" t="s">
        <v>132</v>
      </c>
      <c r="E48" s="9" t="s">
        <v>133</v>
      </c>
      <c r="F48" s="9" t="s">
        <v>36</v>
      </c>
      <c r="G48" s="9" t="s">
        <v>37</v>
      </c>
      <c r="H48" s="16" t="s">
        <v>38</v>
      </c>
      <c r="I48" s="38">
        <v>204.45697799999999</v>
      </c>
      <c r="J48" s="36">
        <v>16.826696999999999</v>
      </c>
      <c r="K48" s="37">
        <v>221.28367499999999</v>
      </c>
      <c r="L48" s="36">
        <v>708.98323700000003</v>
      </c>
      <c r="M48" s="36">
        <v>54.544887000000003</v>
      </c>
      <c r="N48" s="39">
        <v>763.52812400000005</v>
      </c>
      <c r="O48" s="38">
        <v>331.955175</v>
      </c>
      <c r="P48" s="36">
        <v>31.83906</v>
      </c>
      <c r="Q48" s="37">
        <v>363.79423500000001</v>
      </c>
      <c r="R48" s="36">
        <v>766.272291</v>
      </c>
      <c r="S48" s="36">
        <v>60.669510000000002</v>
      </c>
      <c r="T48" s="39">
        <v>826.94180100000005</v>
      </c>
      <c r="U48" s="28">
        <f t="shared" si="4"/>
        <v>-39.173397016585497</v>
      </c>
      <c r="V48" s="34">
        <f t="shared" si="3"/>
        <v>-7.668457069568313</v>
      </c>
    </row>
    <row r="49" spans="1:22" ht="15" x14ac:dyDescent="0.2">
      <c r="A49" s="32" t="s">
        <v>9</v>
      </c>
      <c r="B49" s="9" t="s">
        <v>32</v>
      </c>
      <c r="C49" s="9" t="s">
        <v>30</v>
      </c>
      <c r="D49" s="9" t="s">
        <v>167</v>
      </c>
      <c r="E49" s="9" t="s">
        <v>168</v>
      </c>
      <c r="F49" s="9" t="s">
        <v>36</v>
      </c>
      <c r="G49" s="9" t="s">
        <v>78</v>
      </c>
      <c r="H49" s="16" t="s">
        <v>169</v>
      </c>
      <c r="I49" s="38">
        <v>0</v>
      </c>
      <c r="J49" s="36">
        <v>0</v>
      </c>
      <c r="K49" s="37">
        <v>0</v>
      </c>
      <c r="L49" s="36">
        <v>0</v>
      </c>
      <c r="M49" s="36">
        <v>53.713799999999999</v>
      </c>
      <c r="N49" s="39">
        <v>53.713799999999999</v>
      </c>
      <c r="O49" s="38">
        <v>0</v>
      </c>
      <c r="P49" s="36">
        <v>0</v>
      </c>
      <c r="Q49" s="37">
        <v>0</v>
      </c>
      <c r="R49" s="36">
        <v>0</v>
      </c>
      <c r="S49" s="36">
        <v>0</v>
      </c>
      <c r="T49" s="39">
        <v>0</v>
      </c>
      <c r="U49" s="27" t="s">
        <v>17</v>
      </c>
      <c r="V49" s="33" t="s">
        <v>17</v>
      </c>
    </row>
    <row r="50" spans="1:22" ht="15" x14ac:dyDescent="0.2">
      <c r="A50" s="32" t="s">
        <v>9</v>
      </c>
      <c r="B50" s="9" t="s">
        <v>32</v>
      </c>
      <c r="C50" s="9" t="s">
        <v>33</v>
      </c>
      <c r="D50" s="9" t="s">
        <v>134</v>
      </c>
      <c r="E50" s="42" t="s">
        <v>204</v>
      </c>
      <c r="F50" s="9" t="s">
        <v>36</v>
      </c>
      <c r="G50" s="9" t="s">
        <v>136</v>
      </c>
      <c r="H50" s="16" t="s">
        <v>137</v>
      </c>
      <c r="I50" s="38">
        <v>199.96602300000001</v>
      </c>
      <c r="J50" s="36">
        <v>31.057157</v>
      </c>
      <c r="K50" s="37">
        <v>231.02318</v>
      </c>
      <c r="L50" s="36">
        <v>391.10727100000003</v>
      </c>
      <c r="M50" s="36">
        <v>61.906540999999997</v>
      </c>
      <c r="N50" s="39">
        <v>453.01381199999997</v>
      </c>
      <c r="O50" s="38">
        <v>0</v>
      </c>
      <c r="P50" s="36">
        <v>0</v>
      </c>
      <c r="Q50" s="37">
        <v>0</v>
      </c>
      <c r="R50" s="36">
        <v>0</v>
      </c>
      <c r="S50" s="36">
        <v>0</v>
      </c>
      <c r="T50" s="39">
        <v>0</v>
      </c>
      <c r="U50" s="27" t="s">
        <v>17</v>
      </c>
      <c r="V50" s="33" t="s">
        <v>17</v>
      </c>
    </row>
    <row r="51" spans="1:22" ht="15" x14ac:dyDescent="0.2">
      <c r="A51" s="32" t="s">
        <v>9</v>
      </c>
      <c r="B51" s="9" t="s">
        <v>32</v>
      </c>
      <c r="C51" s="9" t="s">
        <v>33</v>
      </c>
      <c r="D51" s="9" t="s">
        <v>134</v>
      </c>
      <c r="E51" s="9" t="s">
        <v>135</v>
      </c>
      <c r="F51" s="9" t="s">
        <v>36</v>
      </c>
      <c r="G51" s="9" t="s">
        <v>136</v>
      </c>
      <c r="H51" s="16" t="s">
        <v>137</v>
      </c>
      <c r="I51" s="38">
        <v>0</v>
      </c>
      <c r="J51" s="36">
        <v>0</v>
      </c>
      <c r="K51" s="37">
        <v>0</v>
      </c>
      <c r="L51" s="36">
        <v>393.10628100000002</v>
      </c>
      <c r="M51" s="36">
        <v>48.634777</v>
      </c>
      <c r="N51" s="39">
        <v>441.74105800000001</v>
      </c>
      <c r="O51" s="38">
        <v>123.023124</v>
      </c>
      <c r="P51" s="36">
        <v>26.529543</v>
      </c>
      <c r="Q51" s="37">
        <v>149.55266700000001</v>
      </c>
      <c r="R51" s="36">
        <v>320.65371900000002</v>
      </c>
      <c r="S51" s="36">
        <v>74.952241999999998</v>
      </c>
      <c r="T51" s="39">
        <v>395.60596099999998</v>
      </c>
      <c r="U51" s="27" t="s">
        <v>17</v>
      </c>
      <c r="V51" s="34">
        <f t="shared" si="3"/>
        <v>11.661881151482456</v>
      </c>
    </row>
    <row r="52" spans="1:22" ht="15" x14ac:dyDescent="0.2">
      <c r="A52" s="32" t="s">
        <v>9</v>
      </c>
      <c r="B52" s="9" t="s">
        <v>32</v>
      </c>
      <c r="C52" s="9" t="s">
        <v>33</v>
      </c>
      <c r="D52" s="9" t="s">
        <v>138</v>
      </c>
      <c r="E52" s="42" t="s">
        <v>37</v>
      </c>
      <c r="F52" s="9" t="s">
        <v>36</v>
      </c>
      <c r="G52" s="9" t="s">
        <v>37</v>
      </c>
      <c r="H52" s="16" t="s">
        <v>139</v>
      </c>
      <c r="I52" s="38">
        <v>0</v>
      </c>
      <c r="J52" s="36">
        <v>0</v>
      </c>
      <c r="K52" s="37">
        <v>0</v>
      </c>
      <c r="L52" s="36">
        <v>95.753100000000003</v>
      </c>
      <c r="M52" s="36">
        <v>0</v>
      </c>
      <c r="N52" s="39">
        <v>95.753100000000003</v>
      </c>
      <c r="O52" s="38">
        <v>0</v>
      </c>
      <c r="P52" s="36">
        <v>0</v>
      </c>
      <c r="Q52" s="37">
        <v>0</v>
      </c>
      <c r="R52" s="36">
        <v>124.565348</v>
      </c>
      <c r="S52" s="36">
        <v>0</v>
      </c>
      <c r="T52" s="39">
        <v>124.565348</v>
      </c>
      <c r="U52" s="27" t="s">
        <v>17</v>
      </c>
      <c r="V52" s="34">
        <f t="shared" si="3"/>
        <v>-23.13022719608988</v>
      </c>
    </row>
    <row r="53" spans="1:22" ht="15" x14ac:dyDescent="0.2">
      <c r="A53" s="32" t="s">
        <v>9</v>
      </c>
      <c r="B53" s="9" t="s">
        <v>32</v>
      </c>
      <c r="C53" s="9" t="s">
        <v>30</v>
      </c>
      <c r="D53" s="9" t="s">
        <v>160</v>
      </c>
      <c r="E53" s="42" t="s">
        <v>131</v>
      </c>
      <c r="F53" s="9" t="s">
        <v>36</v>
      </c>
      <c r="G53" s="9" t="s">
        <v>61</v>
      </c>
      <c r="H53" s="16" t="s">
        <v>165</v>
      </c>
      <c r="I53" s="38">
        <v>666.61559999999997</v>
      </c>
      <c r="J53" s="36">
        <v>31.834195000000001</v>
      </c>
      <c r="K53" s="37">
        <v>698.44979499999999</v>
      </c>
      <c r="L53" s="36">
        <v>4135.3325269999996</v>
      </c>
      <c r="M53" s="36">
        <v>166.888372</v>
      </c>
      <c r="N53" s="39">
        <v>4302.2208989999999</v>
      </c>
      <c r="O53" s="38">
        <v>1052.6197500000001</v>
      </c>
      <c r="P53" s="36">
        <v>40.391959999999997</v>
      </c>
      <c r="Q53" s="37">
        <v>1093.01171</v>
      </c>
      <c r="R53" s="36">
        <v>4131.1468320000004</v>
      </c>
      <c r="S53" s="36">
        <v>166.02569199999999</v>
      </c>
      <c r="T53" s="39">
        <v>4297.1725239999996</v>
      </c>
      <c r="U53" s="28">
        <f t="shared" si="4"/>
        <v>-36.098599071733638</v>
      </c>
      <c r="V53" s="34">
        <f t="shared" si="3"/>
        <v>0.11748131990989563</v>
      </c>
    </row>
    <row r="54" spans="1:22" ht="15" x14ac:dyDescent="0.2">
      <c r="A54" s="32" t="s">
        <v>9</v>
      </c>
      <c r="B54" s="9" t="s">
        <v>32</v>
      </c>
      <c r="C54" s="9" t="s">
        <v>30</v>
      </c>
      <c r="D54" s="9" t="s">
        <v>161</v>
      </c>
      <c r="E54" s="9" t="s">
        <v>91</v>
      </c>
      <c r="F54" s="9" t="s">
        <v>20</v>
      </c>
      <c r="G54" s="9" t="s">
        <v>92</v>
      </c>
      <c r="H54" s="16" t="s">
        <v>93</v>
      </c>
      <c r="I54" s="38">
        <v>42.263903999999997</v>
      </c>
      <c r="J54" s="36">
        <v>4.4505710000000001</v>
      </c>
      <c r="K54" s="37">
        <v>46.714475</v>
      </c>
      <c r="L54" s="36">
        <v>434.77729900000003</v>
      </c>
      <c r="M54" s="36">
        <v>29.516211999999999</v>
      </c>
      <c r="N54" s="39">
        <v>464.29351100000002</v>
      </c>
      <c r="O54" s="38">
        <v>0</v>
      </c>
      <c r="P54" s="36">
        <v>0</v>
      </c>
      <c r="Q54" s="37">
        <v>0</v>
      </c>
      <c r="R54" s="36">
        <v>693.10195999999996</v>
      </c>
      <c r="S54" s="36">
        <v>58.745099000000003</v>
      </c>
      <c r="T54" s="39">
        <v>751.84705899999994</v>
      </c>
      <c r="U54" s="27" t="s">
        <v>17</v>
      </c>
      <c r="V54" s="34">
        <f t="shared" si="3"/>
        <v>-38.246282213627701</v>
      </c>
    </row>
    <row r="55" spans="1:22" ht="15" x14ac:dyDescent="0.2">
      <c r="A55" s="32" t="s">
        <v>9</v>
      </c>
      <c r="B55" s="9" t="s">
        <v>32</v>
      </c>
      <c r="C55" s="9" t="s">
        <v>30</v>
      </c>
      <c r="D55" s="9" t="s">
        <v>171</v>
      </c>
      <c r="E55" s="9" t="s">
        <v>140</v>
      </c>
      <c r="F55" s="9" t="s">
        <v>51</v>
      </c>
      <c r="G55" s="9" t="s">
        <v>51</v>
      </c>
      <c r="H55" s="16" t="s">
        <v>118</v>
      </c>
      <c r="I55" s="38">
        <v>1034.5538509999999</v>
      </c>
      <c r="J55" s="36">
        <v>175.55755500000001</v>
      </c>
      <c r="K55" s="37">
        <v>1210.111406</v>
      </c>
      <c r="L55" s="36">
        <v>4187.2946389999997</v>
      </c>
      <c r="M55" s="36">
        <v>653.70556199999999</v>
      </c>
      <c r="N55" s="39">
        <v>4841.0002009999998</v>
      </c>
      <c r="O55" s="38">
        <v>704.03583500000002</v>
      </c>
      <c r="P55" s="36">
        <v>103.932884</v>
      </c>
      <c r="Q55" s="37">
        <v>807.96871899999996</v>
      </c>
      <c r="R55" s="36">
        <v>3166.9694749999999</v>
      </c>
      <c r="S55" s="36">
        <v>439.596519</v>
      </c>
      <c r="T55" s="39">
        <v>3606.565994</v>
      </c>
      <c r="U55" s="28">
        <f t="shared" si="4"/>
        <v>49.772061410709156</v>
      </c>
      <c r="V55" s="34">
        <f t="shared" si="3"/>
        <v>34.227412143674755</v>
      </c>
    </row>
    <row r="56" spans="1:22" ht="15" x14ac:dyDescent="0.2">
      <c r="A56" s="32" t="s">
        <v>9</v>
      </c>
      <c r="B56" s="9" t="s">
        <v>32</v>
      </c>
      <c r="C56" s="9" t="s">
        <v>33</v>
      </c>
      <c r="D56" s="9" t="s">
        <v>176</v>
      </c>
      <c r="E56" s="9" t="s">
        <v>177</v>
      </c>
      <c r="F56" s="9" t="s">
        <v>57</v>
      </c>
      <c r="G56" s="9" t="s">
        <v>58</v>
      </c>
      <c r="H56" s="16" t="s">
        <v>178</v>
      </c>
      <c r="I56" s="38">
        <v>0</v>
      </c>
      <c r="J56" s="36">
        <v>1.4957400000000001</v>
      </c>
      <c r="K56" s="37">
        <v>1.4957400000000001</v>
      </c>
      <c r="L56" s="36">
        <v>0</v>
      </c>
      <c r="M56" s="36">
        <v>6.0482319999999996</v>
      </c>
      <c r="N56" s="39">
        <v>6.0482319999999996</v>
      </c>
      <c r="O56" s="38">
        <v>0</v>
      </c>
      <c r="P56" s="36">
        <v>0</v>
      </c>
      <c r="Q56" s="37">
        <v>0</v>
      </c>
      <c r="R56" s="36">
        <v>0</v>
      </c>
      <c r="S56" s="36">
        <v>0</v>
      </c>
      <c r="T56" s="39">
        <v>0</v>
      </c>
      <c r="U56" s="27" t="s">
        <v>17</v>
      </c>
      <c r="V56" s="33" t="s">
        <v>17</v>
      </c>
    </row>
    <row r="57" spans="1:22" ht="15" x14ac:dyDescent="0.2">
      <c r="A57" s="32" t="s">
        <v>9</v>
      </c>
      <c r="B57" s="9" t="s">
        <v>32</v>
      </c>
      <c r="C57" s="9" t="s">
        <v>33</v>
      </c>
      <c r="D57" s="9" t="s">
        <v>192</v>
      </c>
      <c r="E57" s="9" t="s">
        <v>193</v>
      </c>
      <c r="F57" s="9" t="s">
        <v>42</v>
      </c>
      <c r="G57" s="9" t="s">
        <v>42</v>
      </c>
      <c r="H57" s="16" t="s">
        <v>194</v>
      </c>
      <c r="I57" s="38">
        <v>22</v>
      </c>
      <c r="J57" s="36">
        <v>12.957000000000001</v>
      </c>
      <c r="K57" s="37">
        <v>34.957000000000001</v>
      </c>
      <c r="L57" s="36">
        <v>87.811999999999998</v>
      </c>
      <c r="M57" s="36">
        <v>45.793999999999997</v>
      </c>
      <c r="N57" s="39">
        <v>133.60599999999999</v>
      </c>
      <c r="O57" s="38">
        <v>0</v>
      </c>
      <c r="P57" s="36">
        <v>0</v>
      </c>
      <c r="Q57" s="37">
        <v>0</v>
      </c>
      <c r="R57" s="36">
        <v>0</v>
      </c>
      <c r="S57" s="36">
        <v>0</v>
      </c>
      <c r="T57" s="39">
        <v>0</v>
      </c>
      <c r="U57" s="27" t="s">
        <v>17</v>
      </c>
      <c r="V57" s="33" t="s">
        <v>17</v>
      </c>
    </row>
    <row r="58" spans="1:22" ht="15" x14ac:dyDescent="0.2">
      <c r="A58" s="32" t="s">
        <v>9</v>
      </c>
      <c r="B58" s="9" t="s">
        <v>32</v>
      </c>
      <c r="C58" s="9" t="s">
        <v>33</v>
      </c>
      <c r="D58" s="9" t="s">
        <v>218</v>
      </c>
      <c r="E58" s="9" t="s">
        <v>148</v>
      </c>
      <c r="F58" s="9" t="s">
        <v>36</v>
      </c>
      <c r="G58" s="9" t="s">
        <v>100</v>
      </c>
      <c r="H58" s="16" t="s">
        <v>148</v>
      </c>
      <c r="I58" s="38">
        <v>0</v>
      </c>
      <c r="J58" s="36">
        <v>11.367114000000001</v>
      </c>
      <c r="K58" s="37">
        <v>11.367114000000001</v>
      </c>
      <c r="L58" s="36">
        <v>0</v>
      </c>
      <c r="M58" s="36">
        <v>11.367114000000001</v>
      </c>
      <c r="N58" s="39">
        <v>11.367114000000001</v>
      </c>
      <c r="O58" s="38">
        <v>0</v>
      </c>
      <c r="P58" s="36">
        <v>0</v>
      </c>
      <c r="Q58" s="37">
        <v>0</v>
      </c>
      <c r="R58" s="36">
        <v>0</v>
      </c>
      <c r="S58" s="36">
        <v>0</v>
      </c>
      <c r="T58" s="39">
        <v>0</v>
      </c>
      <c r="U58" s="27" t="s">
        <v>17</v>
      </c>
      <c r="V58" s="33" t="s">
        <v>17</v>
      </c>
    </row>
    <row r="59" spans="1:22" ht="15" x14ac:dyDescent="0.2">
      <c r="A59" s="32" t="s">
        <v>9</v>
      </c>
      <c r="B59" s="9" t="s">
        <v>32</v>
      </c>
      <c r="C59" s="9" t="s">
        <v>33</v>
      </c>
      <c r="D59" s="9" t="s">
        <v>205</v>
      </c>
      <c r="E59" s="9" t="s">
        <v>206</v>
      </c>
      <c r="F59" s="9" t="s">
        <v>207</v>
      </c>
      <c r="G59" s="9" t="s">
        <v>208</v>
      </c>
      <c r="H59" s="16" t="s">
        <v>209</v>
      </c>
      <c r="I59" s="38">
        <v>0</v>
      </c>
      <c r="J59" s="36">
        <v>0</v>
      </c>
      <c r="K59" s="37">
        <v>0</v>
      </c>
      <c r="L59" s="36">
        <v>3.3815520000000001</v>
      </c>
      <c r="M59" s="36">
        <v>6.5695899999999998</v>
      </c>
      <c r="N59" s="39">
        <v>9.9511420000000008</v>
      </c>
      <c r="O59" s="38">
        <v>0</v>
      </c>
      <c r="P59" s="36">
        <v>0</v>
      </c>
      <c r="Q59" s="37">
        <v>0</v>
      </c>
      <c r="R59" s="36">
        <v>0</v>
      </c>
      <c r="S59" s="36">
        <v>0</v>
      </c>
      <c r="T59" s="39">
        <v>0</v>
      </c>
      <c r="U59" s="27" t="s">
        <v>17</v>
      </c>
      <c r="V59" s="33" t="s">
        <v>17</v>
      </c>
    </row>
    <row r="60" spans="1:22" ht="15" x14ac:dyDescent="0.2">
      <c r="A60" s="32" t="s">
        <v>9</v>
      </c>
      <c r="B60" s="9" t="s">
        <v>32</v>
      </c>
      <c r="C60" s="9" t="s">
        <v>30</v>
      </c>
      <c r="D60" s="9" t="s">
        <v>144</v>
      </c>
      <c r="E60" s="9" t="s">
        <v>145</v>
      </c>
      <c r="F60" s="9" t="s">
        <v>57</v>
      </c>
      <c r="G60" s="9" t="s">
        <v>58</v>
      </c>
      <c r="H60" s="16" t="s">
        <v>70</v>
      </c>
      <c r="I60" s="38">
        <v>227.04411300000001</v>
      </c>
      <c r="J60" s="36">
        <v>42.656843000000002</v>
      </c>
      <c r="K60" s="37">
        <v>269.70095600000002</v>
      </c>
      <c r="L60" s="36">
        <v>1411.6553779999999</v>
      </c>
      <c r="M60" s="36">
        <v>223.427885</v>
      </c>
      <c r="N60" s="39">
        <v>1635.083263</v>
      </c>
      <c r="O60" s="38">
        <v>350.10140100000001</v>
      </c>
      <c r="P60" s="36">
        <v>57.315319000000002</v>
      </c>
      <c r="Q60" s="37">
        <v>407.41672</v>
      </c>
      <c r="R60" s="36">
        <v>1371.5822800000001</v>
      </c>
      <c r="S60" s="36">
        <v>246.41761199999999</v>
      </c>
      <c r="T60" s="39">
        <v>1617.999892</v>
      </c>
      <c r="U60" s="28">
        <f t="shared" si="4"/>
        <v>-33.802187597995484</v>
      </c>
      <c r="V60" s="34">
        <f t="shared" si="3"/>
        <v>1.0558326415512465</v>
      </c>
    </row>
    <row r="61" spans="1:22" ht="15" x14ac:dyDescent="0.2">
      <c r="A61" s="32" t="s">
        <v>9</v>
      </c>
      <c r="B61" s="9" t="s">
        <v>32</v>
      </c>
      <c r="C61" s="9" t="s">
        <v>30</v>
      </c>
      <c r="D61" s="9" t="s">
        <v>146</v>
      </c>
      <c r="E61" s="9" t="s">
        <v>147</v>
      </c>
      <c r="F61" s="9" t="s">
        <v>20</v>
      </c>
      <c r="G61" s="9" t="s">
        <v>96</v>
      </c>
      <c r="H61" s="16" t="s">
        <v>97</v>
      </c>
      <c r="I61" s="38">
        <v>2166.29756</v>
      </c>
      <c r="J61" s="36">
        <v>186.51762500000001</v>
      </c>
      <c r="K61" s="37">
        <v>2352.815184</v>
      </c>
      <c r="L61" s="36">
        <v>8083.4084169999996</v>
      </c>
      <c r="M61" s="36">
        <v>759.42683399999999</v>
      </c>
      <c r="N61" s="39">
        <v>8842.8352520000008</v>
      </c>
      <c r="O61" s="38">
        <v>1499.5042269999999</v>
      </c>
      <c r="P61" s="36">
        <v>216.333504</v>
      </c>
      <c r="Q61" s="37">
        <v>1715.8377310000001</v>
      </c>
      <c r="R61" s="36">
        <v>6255.5215900000003</v>
      </c>
      <c r="S61" s="36">
        <v>850.10448799999995</v>
      </c>
      <c r="T61" s="39">
        <v>7105.6260780000002</v>
      </c>
      <c r="U61" s="28">
        <f t="shared" si="4"/>
        <v>37.123408670397161</v>
      </c>
      <c r="V61" s="34">
        <f t="shared" si="3"/>
        <v>24.448361832304123</v>
      </c>
    </row>
    <row r="62" spans="1:22" ht="15" x14ac:dyDescent="0.2">
      <c r="A62" s="32" t="s">
        <v>9</v>
      </c>
      <c r="B62" s="9" t="s">
        <v>32</v>
      </c>
      <c r="C62" s="9" t="s">
        <v>30</v>
      </c>
      <c r="D62" s="9" t="s">
        <v>162</v>
      </c>
      <c r="E62" s="9" t="s">
        <v>163</v>
      </c>
      <c r="F62" s="9" t="s">
        <v>51</v>
      </c>
      <c r="G62" s="9" t="s">
        <v>51</v>
      </c>
      <c r="H62" s="16" t="s">
        <v>164</v>
      </c>
      <c r="I62" s="38">
        <v>2628.3389999999999</v>
      </c>
      <c r="J62" s="36">
        <v>110.45820000000001</v>
      </c>
      <c r="K62" s="37">
        <v>2738.7972</v>
      </c>
      <c r="L62" s="36">
        <v>9578.0715999999993</v>
      </c>
      <c r="M62" s="36">
        <v>563.19669999999996</v>
      </c>
      <c r="N62" s="39">
        <v>10141.2683</v>
      </c>
      <c r="O62" s="38">
        <v>3943.5708</v>
      </c>
      <c r="P62" s="36">
        <v>182.1078</v>
      </c>
      <c r="Q62" s="37">
        <v>4125.6786000000002</v>
      </c>
      <c r="R62" s="36">
        <v>11550.2284</v>
      </c>
      <c r="S62" s="36">
        <v>463.62529999999998</v>
      </c>
      <c r="T62" s="39">
        <v>12013.8537</v>
      </c>
      <c r="U62" s="28">
        <f t="shared" si="4"/>
        <v>-33.615837161915621</v>
      </c>
      <c r="V62" s="34">
        <f t="shared" si="3"/>
        <v>-15.586883665813245</v>
      </c>
    </row>
    <row r="63" spans="1:22" ht="15" x14ac:dyDescent="0.2">
      <c r="A63" s="32" t="s">
        <v>9</v>
      </c>
      <c r="B63" s="9" t="s">
        <v>32</v>
      </c>
      <c r="C63" s="9" t="s">
        <v>30</v>
      </c>
      <c r="D63" s="9" t="s">
        <v>219</v>
      </c>
      <c r="E63" s="9" t="s">
        <v>126</v>
      </c>
      <c r="F63" s="9" t="s">
        <v>57</v>
      </c>
      <c r="G63" s="9" t="s">
        <v>58</v>
      </c>
      <c r="H63" s="16" t="s">
        <v>58</v>
      </c>
      <c r="I63" s="38">
        <v>5962.1977319999996</v>
      </c>
      <c r="J63" s="36">
        <v>163.89762500000001</v>
      </c>
      <c r="K63" s="37">
        <v>6126.0953559999998</v>
      </c>
      <c r="L63" s="36">
        <v>24387.220591000001</v>
      </c>
      <c r="M63" s="36">
        <v>666.84058800000003</v>
      </c>
      <c r="N63" s="39">
        <v>25054.061178</v>
      </c>
      <c r="O63" s="38">
        <v>5887.0413930000004</v>
      </c>
      <c r="P63" s="36">
        <v>135.35925700000001</v>
      </c>
      <c r="Q63" s="37">
        <v>6022.4006509999999</v>
      </c>
      <c r="R63" s="36">
        <v>26972.153429000002</v>
      </c>
      <c r="S63" s="36">
        <v>629.89413000000002</v>
      </c>
      <c r="T63" s="39">
        <v>27602.047558999999</v>
      </c>
      <c r="U63" s="28">
        <f t="shared" si="4"/>
        <v>1.7218167805355344</v>
      </c>
      <c r="V63" s="34">
        <f t="shared" si="3"/>
        <v>-9.2311498831875394</v>
      </c>
    </row>
    <row r="64" spans="1:22" ht="15" x14ac:dyDescent="0.2">
      <c r="A64" s="32" t="s">
        <v>9</v>
      </c>
      <c r="B64" s="9" t="s">
        <v>32</v>
      </c>
      <c r="C64" s="9" t="s">
        <v>30</v>
      </c>
      <c r="D64" s="9" t="s">
        <v>219</v>
      </c>
      <c r="E64" s="9" t="s">
        <v>149</v>
      </c>
      <c r="F64" s="9" t="s">
        <v>57</v>
      </c>
      <c r="G64" s="9" t="s">
        <v>58</v>
      </c>
      <c r="H64" s="16" t="s">
        <v>150</v>
      </c>
      <c r="I64" s="38">
        <v>2264.584985</v>
      </c>
      <c r="J64" s="36">
        <v>69.890530999999996</v>
      </c>
      <c r="K64" s="37">
        <v>2334.475516</v>
      </c>
      <c r="L64" s="36">
        <v>11494.530334999999</v>
      </c>
      <c r="M64" s="36">
        <v>360.20363600000002</v>
      </c>
      <c r="N64" s="39">
        <v>11854.733971</v>
      </c>
      <c r="O64" s="38">
        <v>2578.0633419999999</v>
      </c>
      <c r="P64" s="36">
        <v>37.819166000000003</v>
      </c>
      <c r="Q64" s="37">
        <v>2615.8825080000001</v>
      </c>
      <c r="R64" s="36">
        <v>11539.380856</v>
      </c>
      <c r="S64" s="36">
        <v>269.47027600000001</v>
      </c>
      <c r="T64" s="39">
        <v>11808.851133</v>
      </c>
      <c r="U64" s="28">
        <f t="shared" si="4"/>
        <v>-10.757631168043281</v>
      </c>
      <c r="V64" s="34">
        <f t="shared" si="3"/>
        <v>0.38854616324004443</v>
      </c>
    </row>
    <row r="65" spans="1:24" ht="15" x14ac:dyDescent="0.2">
      <c r="A65" s="32" t="s">
        <v>9</v>
      </c>
      <c r="B65" s="9" t="s">
        <v>32</v>
      </c>
      <c r="C65" s="9" t="s">
        <v>30</v>
      </c>
      <c r="D65" s="9" t="s">
        <v>219</v>
      </c>
      <c r="E65" s="9" t="s">
        <v>151</v>
      </c>
      <c r="F65" s="9" t="s">
        <v>57</v>
      </c>
      <c r="G65" s="9" t="s">
        <v>58</v>
      </c>
      <c r="H65" s="16" t="s">
        <v>58</v>
      </c>
      <c r="I65" s="38">
        <v>1394.8205190000001</v>
      </c>
      <c r="J65" s="36">
        <v>21.351870999999999</v>
      </c>
      <c r="K65" s="37">
        <v>1416.17239</v>
      </c>
      <c r="L65" s="36">
        <v>6795.0533889999997</v>
      </c>
      <c r="M65" s="36">
        <v>93.467645000000005</v>
      </c>
      <c r="N65" s="39">
        <v>6888.521033</v>
      </c>
      <c r="O65" s="38">
        <v>1156.067865</v>
      </c>
      <c r="P65" s="36">
        <v>14.733307999999999</v>
      </c>
      <c r="Q65" s="37">
        <v>1170.8011730000001</v>
      </c>
      <c r="R65" s="36">
        <v>5471.6202320000002</v>
      </c>
      <c r="S65" s="36">
        <v>76.386367000000007</v>
      </c>
      <c r="T65" s="39">
        <v>5548.0065990000003</v>
      </c>
      <c r="U65" s="28">
        <f t="shared" si="4"/>
        <v>20.957547930300869</v>
      </c>
      <c r="V65" s="34">
        <f t="shared" si="3"/>
        <v>24.162091556300979</v>
      </c>
    </row>
    <row r="66" spans="1:24" ht="15" x14ac:dyDescent="0.2">
      <c r="A66" s="32" t="s">
        <v>9</v>
      </c>
      <c r="B66" s="9" t="s">
        <v>32</v>
      </c>
      <c r="C66" s="9" t="s">
        <v>30</v>
      </c>
      <c r="D66" s="9" t="s">
        <v>219</v>
      </c>
      <c r="E66" s="9" t="s">
        <v>153</v>
      </c>
      <c r="F66" s="9" t="s">
        <v>57</v>
      </c>
      <c r="G66" s="9" t="s">
        <v>58</v>
      </c>
      <c r="H66" s="16" t="s">
        <v>70</v>
      </c>
      <c r="I66" s="38">
        <v>1067.6536000000001</v>
      </c>
      <c r="J66" s="36">
        <v>24.675473</v>
      </c>
      <c r="K66" s="37">
        <v>1092.3290730000001</v>
      </c>
      <c r="L66" s="36">
        <v>4016.115061</v>
      </c>
      <c r="M66" s="36">
        <v>118.173725</v>
      </c>
      <c r="N66" s="39">
        <v>4134.2887860000001</v>
      </c>
      <c r="O66" s="38">
        <v>527.04859899999997</v>
      </c>
      <c r="P66" s="36">
        <v>13.650005999999999</v>
      </c>
      <c r="Q66" s="37">
        <v>540.69860500000004</v>
      </c>
      <c r="R66" s="36">
        <v>2598.2280260000002</v>
      </c>
      <c r="S66" s="36">
        <v>63.685693999999998</v>
      </c>
      <c r="T66" s="39">
        <v>2661.91372</v>
      </c>
      <c r="U66" s="27" t="s">
        <v>17</v>
      </c>
      <c r="V66" s="34">
        <f t="shared" si="3"/>
        <v>55.312651756421324</v>
      </c>
    </row>
    <row r="67" spans="1:24" ht="15" x14ac:dyDescent="0.2">
      <c r="A67" s="32" t="s">
        <v>9</v>
      </c>
      <c r="B67" s="9" t="s">
        <v>32</v>
      </c>
      <c r="C67" s="9" t="s">
        <v>30</v>
      </c>
      <c r="D67" s="9" t="s">
        <v>219</v>
      </c>
      <c r="E67" s="9" t="s">
        <v>152</v>
      </c>
      <c r="F67" s="9" t="s">
        <v>57</v>
      </c>
      <c r="G67" s="9" t="s">
        <v>58</v>
      </c>
      <c r="H67" s="16" t="s">
        <v>150</v>
      </c>
      <c r="I67" s="38">
        <v>170.36514</v>
      </c>
      <c r="J67" s="36">
        <v>3.1670630000000002</v>
      </c>
      <c r="K67" s="37">
        <v>173.53220200000001</v>
      </c>
      <c r="L67" s="36">
        <v>577.00836000000004</v>
      </c>
      <c r="M67" s="36">
        <v>10.229070999999999</v>
      </c>
      <c r="N67" s="39">
        <v>587.23743100000002</v>
      </c>
      <c r="O67" s="38">
        <v>192.97993199999999</v>
      </c>
      <c r="P67" s="36">
        <v>8.9073890000000002</v>
      </c>
      <c r="Q67" s="37">
        <v>201.88732099999999</v>
      </c>
      <c r="R67" s="36">
        <v>554.42375200000004</v>
      </c>
      <c r="S67" s="36">
        <v>25.306818</v>
      </c>
      <c r="T67" s="39">
        <v>579.73056999999994</v>
      </c>
      <c r="U67" s="28">
        <f t="shared" si="4"/>
        <v>-14.045022173532129</v>
      </c>
      <c r="V67" s="34">
        <f t="shared" si="3"/>
        <v>1.2948878993909396</v>
      </c>
    </row>
    <row r="68" spans="1:24" ht="15" x14ac:dyDescent="0.2">
      <c r="A68" s="32" t="s">
        <v>9</v>
      </c>
      <c r="B68" s="9" t="s">
        <v>32</v>
      </c>
      <c r="C68" s="9" t="s">
        <v>30</v>
      </c>
      <c r="D68" s="9" t="s">
        <v>219</v>
      </c>
      <c r="E68" s="9" t="s">
        <v>210</v>
      </c>
      <c r="F68" s="9" t="s">
        <v>57</v>
      </c>
      <c r="G68" s="9" t="s">
        <v>58</v>
      </c>
      <c r="H68" s="16" t="s">
        <v>150</v>
      </c>
      <c r="I68" s="38">
        <v>0</v>
      </c>
      <c r="J68" s="36">
        <v>0</v>
      </c>
      <c r="K68" s="37">
        <v>0</v>
      </c>
      <c r="L68" s="36">
        <v>0</v>
      </c>
      <c r="M68" s="36">
        <v>0</v>
      </c>
      <c r="N68" s="39">
        <v>0</v>
      </c>
      <c r="O68" s="38">
        <v>0</v>
      </c>
      <c r="P68" s="36">
        <v>0</v>
      </c>
      <c r="Q68" s="37">
        <v>0</v>
      </c>
      <c r="R68" s="36">
        <v>25.219550000000002</v>
      </c>
      <c r="S68" s="36">
        <v>0.19939899999999999</v>
      </c>
      <c r="T68" s="39">
        <v>25.418949000000001</v>
      </c>
      <c r="U68" s="27" t="s">
        <v>17</v>
      </c>
      <c r="V68" s="33" t="s">
        <v>17</v>
      </c>
    </row>
    <row r="69" spans="1:24" ht="15" x14ac:dyDescent="0.2">
      <c r="A69" s="32"/>
      <c r="B69" s="9"/>
      <c r="C69" s="9"/>
      <c r="D69" s="9"/>
      <c r="E69" s="9"/>
      <c r="F69" s="9"/>
      <c r="G69" s="9"/>
      <c r="H69" s="16"/>
      <c r="I69" s="18"/>
      <c r="J69" s="10"/>
      <c r="K69" s="11"/>
      <c r="L69" s="10"/>
      <c r="M69" s="10"/>
      <c r="N69" s="19"/>
      <c r="O69" s="18"/>
      <c r="P69" s="10"/>
      <c r="Q69" s="11"/>
      <c r="R69" s="10"/>
      <c r="S69" s="10"/>
      <c r="T69" s="19"/>
      <c r="U69" s="28"/>
      <c r="V69" s="34"/>
    </row>
    <row r="70" spans="1:24" s="5" customFormat="1" ht="20.25" customHeight="1" x14ac:dyDescent="0.3">
      <c r="A70" s="55" t="s">
        <v>9</v>
      </c>
      <c r="B70" s="56"/>
      <c r="C70" s="56"/>
      <c r="D70" s="56"/>
      <c r="E70" s="56"/>
      <c r="F70" s="56"/>
      <c r="G70" s="56"/>
      <c r="H70" s="57"/>
      <c r="I70" s="20">
        <f t="shared" ref="I70:T70" si="5">SUM(I6:I68)</f>
        <v>108535.86023900003</v>
      </c>
      <c r="J70" s="12">
        <f t="shared" si="5"/>
        <v>8264.0488340000011</v>
      </c>
      <c r="K70" s="12">
        <f t="shared" si="5"/>
        <v>116799.909071</v>
      </c>
      <c r="L70" s="12">
        <f t="shared" si="5"/>
        <v>418655.54249100003</v>
      </c>
      <c r="M70" s="12">
        <f t="shared" si="5"/>
        <v>28967.677484</v>
      </c>
      <c r="N70" s="21">
        <f t="shared" si="5"/>
        <v>447623.21997400001</v>
      </c>
      <c r="O70" s="20">
        <f t="shared" si="5"/>
        <v>100335.74338500001</v>
      </c>
      <c r="P70" s="12">
        <f t="shared" si="5"/>
        <v>7125.9992719999991</v>
      </c>
      <c r="Q70" s="12">
        <f t="shared" si="5"/>
        <v>107461.74265599997</v>
      </c>
      <c r="R70" s="12">
        <f t="shared" si="5"/>
        <v>395499.89447900001</v>
      </c>
      <c r="S70" s="12">
        <f t="shared" si="5"/>
        <v>29370.533678999996</v>
      </c>
      <c r="T70" s="21">
        <f t="shared" si="5"/>
        <v>424870.42816099984</v>
      </c>
      <c r="U70" s="29">
        <f>+((K70/Q70)-1)*100</f>
        <v>8.6897589637018982</v>
      </c>
      <c r="V70" s="35">
        <f>+((N70/T70)-1)*100</f>
        <v>5.3552307491681272</v>
      </c>
      <c r="X70" s="1"/>
    </row>
    <row r="71" spans="1:24" ht="15.75" x14ac:dyDescent="0.2">
      <c r="A71" s="17"/>
      <c r="B71" s="8"/>
      <c r="C71" s="8"/>
      <c r="D71" s="8"/>
      <c r="E71" s="8"/>
      <c r="F71" s="8"/>
      <c r="G71" s="8"/>
      <c r="H71" s="15"/>
      <c r="I71" s="22"/>
      <c r="J71" s="13"/>
      <c r="K71" s="14"/>
      <c r="L71" s="13"/>
      <c r="M71" s="13"/>
      <c r="N71" s="23"/>
      <c r="O71" s="22"/>
      <c r="P71" s="13"/>
      <c r="Q71" s="14"/>
      <c r="R71" s="13"/>
      <c r="S71" s="13"/>
      <c r="T71" s="23"/>
      <c r="U71" s="28"/>
      <c r="V71" s="34"/>
    </row>
    <row r="72" spans="1:24" ht="15" x14ac:dyDescent="0.2">
      <c r="A72" s="32" t="s">
        <v>21</v>
      </c>
      <c r="B72" s="9"/>
      <c r="C72" s="9" t="s">
        <v>30</v>
      </c>
      <c r="D72" s="9" t="s">
        <v>22</v>
      </c>
      <c r="E72" s="9" t="s">
        <v>24</v>
      </c>
      <c r="F72" s="9" t="s">
        <v>20</v>
      </c>
      <c r="G72" s="9" t="s">
        <v>20</v>
      </c>
      <c r="H72" s="16" t="s">
        <v>23</v>
      </c>
      <c r="I72" s="38">
        <v>25988.500724000001</v>
      </c>
      <c r="J72" s="36">
        <v>0</v>
      </c>
      <c r="K72" s="37">
        <v>25988.500724000001</v>
      </c>
      <c r="L72" s="36">
        <v>106703.145168</v>
      </c>
      <c r="M72" s="36">
        <v>0</v>
      </c>
      <c r="N72" s="39">
        <v>106703.145168</v>
      </c>
      <c r="O72" s="38">
        <v>26798.069102000001</v>
      </c>
      <c r="P72" s="36">
        <v>0</v>
      </c>
      <c r="Q72" s="37">
        <v>26798.069102000001</v>
      </c>
      <c r="R72" s="36">
        <v>104339.602212</v>
      </c>
      <c r="S72" s="36">
        <v>0</v>
      </c>
      <c r="T72" s="39">
        <v>104339.602212</v>
      </c>
      <c r="U72" s="28">
        <f t="shared" ref="U72" si="6">+((K72/Q72)-1)*100</f>
        <v>-3.0209951878196306</v>
      </c>
      <c r="V72" s="34">
        <f t="shared" ref="V72" si="7">+((N72/T72)-1)*100</f>
        <v>2.2652405279423027</v>
      </c>
    </row>
    <row r="73" spans="1:24" ht="15" x14ac:dyDescent="0.2">
      <c r="A73" s="32" t="s">
        <v>21</v>
      </c>
      <c r="B73" s="9"/>
      <c r="C73" s="9" t="s">
        <v>30</v>
      </c>
      <c r="D73" s="9" t="s">
        <v>179</v>
      </c>
      <c r="E73" s="9" t="s">
        <v>180</v>
      </c>
      <c r="F73" s="9" t="s">
        <v>57</v>
      </c>
      <c r="G73" s="9" t="s">
        <v>58</v>
      </c>
      <c r="H73" s="16" t="s">
        <v>181</v>
      </c>
      <c r="I73" s="38">
        <v>1136.7518130000001</v>
      </c>
      <c r="J73" s="36">
        <v>0</v>
      </c>
      <c r="K73" s="37">
        <v>1136.7518130000001</v>
      </c>
      <c r="L73" s="36">
        <v>5593.1136329999999</v>
      </c>
      <c r="M73" s="36">
        <v>0</v>
      </c>
      <c r="N73" s="39">
        <v>5593.1136329999999</v>
      </c>
      <c r="O73" s="38">
        <v>0</v>
      </c>
      <c r="P73" s="36">
        <v>0</v>
      </c>
      <c r="Q73" s="37">
        <v>0</v>
      </c>
      <c r="R73" s="36">
        <v>0</v>
      </c>
      <c r="S73" s="36">
        <v>0</v>
      </c>
      <c r="T73" s="39">
        <v>0</v>
      </c>
      <c r="U73" s="27" t="s">
        <v>17</v>
      </c>
      <c r="V73" s="33" t="s">
        <v>17</v>
      </c>
    </row>
    <row r="74" spans="1:24" ht="15.75" x14ac:dyDescent="0.2">
      <c r="A74" s="17"/>
      <c r="B74" s="8"/>
      <c r="C74" s="8"/>
      <c r="D74" s="8"/>
      <c r="E74" s="8"/>
      <c r="F74" s="8"/>
      <c r="G74" s="8"/>
      <c r="H74" s="15"/>
      <c r="I74" s="22"/>
      <c r="J74" s="13"/>
      <c r="K74" s="14"/>
      <c r="L74" s="13"/>
      <c r="M74" s="13"/>
      <c r="N74" s="23"/>
      <c r="O74" s="22"/>
      <c r="P74" s="13"/>
      <c r="Q74" s="14"/>
      <c r="R74" s="13"/>
      <c r="S74" s="13"/>
      <c r="T74" s="23"/>
      <c r="U74" s="28"/>
      <c r="V74" s="34"/>
    </row>
    <row r="75" spans="1:24" ht="21" thickBot="1" x14ac:dyDescent="0.35">
      <c r="A75" s="48" t="s">
        <v>18</v>
      </c>
      <c r="B75" s="49"/>
      <c r="C75" s="49"/>
      <c r="D75" s="49"/>
      <c r="E75" s="49"/>
      <c r="F75" s="49"/>
      <c r="G75" s="49"/>
      <c r="H75" s="50"/>
      <c r="I75" s="24">
        <f t="shared" ref="I75:T75" si="8">SUM(I72:I73)</f>
        <v>27125.252537</v>
      </c>
      <c r="J75" s="25">
        <f t="shared" si="8"/>
        <v>0</v>
      </c>
      <c r="K75" s="25">
        <f t="shared" si="8"/>
        <v>27125.252537</v>
      </c>
      <c r="L75" s="25">
        <f t="shared" si="8"/>
        <v>112296.258801</v>
      </c>
      <c r="M75" s="25">
        <f t="shared" si="8"/>
        <v>0</v>
      </c>
      <c r="N75" s="26">
        <f t="shared" si="8"/>
        <v>112296.258801</v>
      </c>
      <c r="O75" s="24">
        <f t="shared" si="8"/>
        <v>26798.069102000001</v>
      </c>
      <c r="P75" s="25">
        <f t="shared" si="8"/>
        <v>0</v>
      </c>
      <c r="Q75" s="25">
        <f t="shared" si="8"/>
        <v>26798.069102000001</v>
      </c>
      <c r="R75" s="25">
        <f t="shared" si="8"/>
        <v>104339.602212</v>
      </c>
      <c r="S75" s="25">
        <f t="shared" si="8"/>
        <v>0</v>
      </c>
      <c r="T75" s="26">
        <f t="shared" si="8"/>
        <v>104339.602212</v>
      </c>
      <c r="U75" s="46">
        <f>+((K75/Q75)-1)*100</f>
        <v>1.2209216781800869</v>
      </c>
      <c r="V75" s="47">
        <f>+((N75/T75)-1)*100</f>
        <v>7.625730231205452</v>
      </c>
    </row>
    <row r="76" spans="1:24" ht="15" x14ac:dyDescent="0.2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4" ht="15" x14ac:dyDescent="0.2">
      <c r="A77" s="40" t="s">
        <v>25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4" ht="15" x14ac:dyDescent="0.2">
      <c r="A78" s="40" t="s">
        <v>26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4" ht="15" x14ac:dyDescent="0.2">
      <c r="A79" s="40" t="s">
        <v>27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4" ht="15" x14ac:dyDescent="0.2">
      <c r="A80" s="40" t="s">
        <v>28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" x14ac:dyDescent="0.2">
      <c r="A81" s="40" t="s">
        <v>29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" x14ac:dyDescent="0.2">
      <c r="A82" s="6" t="s">
        <v>19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 x14ac:dyDescent="0.2">
      <c r="A83" s="7" t="s">
        <v>31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 x14ac:dyDescent="0.2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 x14ac:dyDescent="0.2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 x14ac:dyDescent="0.2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" x14ac:dyDescent="0.2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" x14ac:dyDescent="0.2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" x14ac:dyDescent="0.2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" x14ac:dyDescent="0.2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" x14ac:dyDescent="0.2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" x14ac:dyDescent="0.2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" x14ac:dyDescent="0.2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x14ac:dyDescent="0.2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x14ac:dyDescent="0.2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x14ac:dyDescent="0.2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x14ac:dyDescent="0.2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</sheetData>
  <sortState ref="A70:T71">
    <sortCondition descending="1" ref="N70:N71"/>
  </sortState>
  <mergeCells count="5">
    <mergeCell ref="A75:H75"/>
    <mergeCell ref="A1:F1"/>
    <mergeCell ref="I3:N3"/>
    <mergeCell ref="O3:T3"/>
    <mergeCell ref="A70:H70"/>
  </mergeCells>
  <phoneticPr fontId="0" type="noConversion"/>
  <printOptions horizontalCentered="1"/>
  <pageMargins left="0.19685039370078741" right="0.19685039370078741" top="0.59055118110236227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2009-02-18T17:16:41Z</cp:lastPrinted>
  <dcterms:created xsi:type="dcterms:W3CDTF">2007-03-24T16:54:47Z</dcterms:created>
  <dcterms:modified xsi:type="dcterms:W3CDTF">2013-05-31T20:14:44Z</dcterms:modified>
</cp:coreProperties>
</file>