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9 " sheetId="1" r:id="rId1"/>
  </sheets>
  <calcPr calcId="145621"/>
</workbook>
</file>

<file path=xl/calcChain.xml><?xml version="1.0" encoding="utf-8"?>
<calcChain xmlns="http://schemas.openxmlformats.org/spreadsheetml/2006/main">
  <c r="U67" i="1" l="1"/>
  <c r="V66" i="1"/>
  <c r="U66" i="1"/>
  <c r="U65" i="1"/>
  <c r="V64" i="1"/>
  <c r="U64" i="1"/>
  <c r="V63" i="1"/>
  <c r="U63" i="1"/>
  <c r="V62" i="1"/>
  <c r="U62" i="1"/>
  <c r="V61" i="1"/>
  <c r="U61" i="1"/>
  <c r="V60" i="1"/>
  <c r="U60" i="1"/>
  <c r="V57" i="1"/>
  <c r="U57" i="1"/>
  <c r="V54" i="1"/>
  <c r="U54" i="1"/>
  <c r="V53" i="1"/>
  <c r="V52" i="1"/>
  <c r="U52" i="1"/>
  <c r="V51" i="1"/>
  <c r="V49" i="1"/>
  <c r="U49" i="1"/>
  <c r="V48" i="1"/>
  <c r="U48" i="1"/>
  <c r="V47" i="1"/>
  <c r="U47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V37" i="1"/>
  <c r="U37" i="1"/>
  <c r="V36" i="1"/>
  <c r="U36" i="1"/>
  <c r="V35" i="1"/>
  <c r="U35" i="1"/>
  <c r="V34" i="1"/>
  <c r="U34" i="1"/>
  <c r="V29" i="1"/>
  <c r="U29" i="1"/>
  <c r="V27" i="1"/>
  <c r="U27" i="1"/>
  <c r="V26" i="1"/>
  <c r="V25" i="1"/>
  <c r="U25" i="1"/>
  <c r="V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V13" i="1"/>
  <c r="U13" i="1"/>
  <c r="V12" i="1"/>
  <c r="U12" i="1"/>
  <c r="V10" i="1"/>
  <c r="U10" i="1"/>
  <c r="V9" i="1"/>
  <c r="U9" i="1"/>
  <c r="V6" i="1"/>
  <c r="V8" i="1" l="1"/>
  <c r="U8" i="1"/>
  <c r="N70" i="1" l="1"/>
  <c r="M70" i="1"/>
  <c r="L70" i="1"/>
  <c r="K70" i="1"/>
  <c r="J70" i="1"/>
  <c r="I70" i="1"/>
  <c r="S70" i="1"/>
  <c r="R70" i="1"/>
  <c r="Q70" i="1"/>
  <c r="P70" i="1"/>
  <c r="O70" i="1"/>
  <c r="T70" i="1"/>
  <c r="V70" i="1" l="1"/>
  <c r="U70" i="1"/>
</calcChain>
</file>

<file path=xl/sharedStrings.xml><?xml version="1.0" encoding="utf-8"?>
<sst xmlns="http://schemas.openxmlformats.org/spreadsheetml/2006/main" count="578" uniqueCount="210">
  <si>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</si>
  <si>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</si>
  <si>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</si>
  <si>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</si>
  <si>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</si>
  <si>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</si>
  <si>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</si>
  <si>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</si>
  <si>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</si>
  <si>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</si>
  <si>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</si>
  <si>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</si>
  <si>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</si>
  <si>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</si>
  <si>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</si>
  <si>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</si>
  <si>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</si>
  <si>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</si>
  <si>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---</t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</si>
  <si>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</si>
  <si>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</si>
  <si>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</si>
  <si>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</si>
  <si>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</si>
  <si>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</si>
  <si>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</si>
  <si>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</si>
  <si>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</si>
  <si>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</si>
  <si>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</si>
  <si>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</si>
  <si>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</si>
  <si>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</si>
  <si>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RÉGIMEN GENERAL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</si>
  <si>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</si>
  <si>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</si>
  <si>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</si>
  <si>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</si>
  <si>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</si>
  <si>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</si>
  <si>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</si>
  <si>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</si>
  <si>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</si>
  <si>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</si>
  <si>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</si>
  <si>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JULCANI</t>
  </si>
  <si>
    <t>ANGARAES</t>
  </si>
  <si>
    <t>CCOCHACCASA</t>
  </si>
  <si>
    <t>PASCO</t>
  </si>
  <si>
    <t>DANIEL ALCIDES CARRION</t>
  </si>
  <si>
    <t>YANAHUANCA</t>
  </si>
  <si>
    <t>RECUPERADA</t>
  </si>
  <si>
    <t>LIRCAY</t>
  </si>
  <si>
    <t>JUNIN</t>
  </si>
  <si>
    <t>YAULI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</si>
  <si>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</si>
  <si>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</si>
  <si>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</si>
  <si>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</si>
  <si>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</si>
  <si>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</si>
  <si>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AREQUIPA</t>
  </si>
  <si>
    <t>CONDESUYOS</t>
  </si>
  <si>
    <t>CAYARANI</t>
  </si>
  <si>
    <t>COMPAÑIA MINERA ARGENTUM S.A.</t>
  </si>
  <si>
    <t>MANUELITA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</si>
  <si>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</si>
  <si>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</si>
  <si>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</si>
  <si>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</si>
  <si>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</si>
  <si>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</si>
  <si>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</si>
  <si>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</si>
  <si>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</si>
  <si>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</si>
  <si>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</si>
  <si>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</si>
  <si>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</si>
  <si>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</si>
  <si>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</si>
  <si>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</si>
  <si>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</si>
  <si>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</si>
  <si>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SAN VICENTE</t>
  </si>
  <si>
    <t>CHANCHAMAYO</t>
  </si>
  <si>
    <t>VITOC</t>
  </si>
  <si>
    <t>MINA CORICANCHA</t>
  </si>
  <si>
    <t>LIMA</t>
  </si>
  <si>
    <t>HUAROCHIRI</t>
  </si>
  <si>
    <t>SAN MATEO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</si>
  <si>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</si>
  <si>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</si>
  <si>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</si>
  <si>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</si>
  <si>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</si>
  <si>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</si>
  <si>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</si>
  <si>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</si>
  <si>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</si>
  <si>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</si>
  <si>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</si>
  <si>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</si>
  <si>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EL COFRE</t>
  </si>
  <si>
    <t>PUNO</t>
  </si>
  <si>
    <t>LAMPA</t>
  </si>
  <si>
    <t>PARATIA</t>
  </si>
  <si>
    <t>N 1 RELIQUIAS</t>
  </si>
  <si>
    <t>CORPORACION MINERA TOMA LA MANO S.A.</t>
  </si>
  <si>
    <t>TOMA LA MANO Nº 2</t>
  </si>
  <si>
    <t>MARCARA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</si>
  <si>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</si>
  <si>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</si>
  <si>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</si>
  <si>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</si>
  <si>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</si>
  <si>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</si>
  <si>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</si>
  <si>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</si>
  <si>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</si>
  <si>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</si>
  <si>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</si>
  <si>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MINERA BATEAS S.A.C.</t>
  </si>
  <si>
    <t>SAN CRISTOBAL</t>
  </si>
  <si>
    <t>CAYLLOMA</t>
  </si>
  <si>
    <t>MINERA COLQUISIRI S.A.</t>
  </si>
  <si>
    <t>MARIA TERESA</t>
  </si>
  <si>
    <t>HUARAL</t>
  </si>
  <si>
    <t>CONTONGA</t>
  </si>
  <si>
    <t>MINERA HUINAC S.A.C.</t>
  </si>
  <si>
    <t>ADMIRADA-ATILA</t>
  </si>
  <si>
    <t>MTZ S.A.C.</t>
  </si>
  <si>
    <t>SUCCHA</t>
  </si>
  <si>
    <t>HUARON</t>
  </si>
  <si>
    <t>QUIRUVILCA</t>
  </si>
  <si>
    <t>LA LIBERTAD</t>
  </si>
  <si>
    <t>SANTIAGO DE CHUCO</t>
  </si>
  <si>
    <t>SOCIEDAD MINERA AUSTRIA DUVAZ S.A.C.</t>
  </si>
  <si>
    <t>AUSTRIA DUVAZ</t>
  </si>
  <si>
    <t>SOCIEDAD MINERA CORONA S.A.</t>
  </si>
  <si>
    <t>ACUMULACION YAURICOCHA</t>
  </si>
  <si>
    <t>AQUIA</t>
  </si>
  <si>
    <t>ANDAYCHAGUA</t>
  </si>
  <si>
    <t>HUAY-HUAY</t>
  </si>
  <si>
    <t>CARAHUACRA</t>
  </si>
  <si>
    <t>COLOMBIA Y SOCAVON SANTA ROSA</t>
  </si>
  <si>
    <t>TICLIO</t>
  </si>
  <si>
    <t>MILPO Nº1</t>
  </si>
  <si>
    <t>CHILPES</t>
  </si>
  <si>
    <t>JAUJA</t>
  </si>
  <si>
    <t>MONOBAMBA</t>
  </si>
  <si>
    <t>PALMAPATA</t>
  </si>
  <si>
    <t>SAN RAMON</t>
  </si>
  <si>
    <t>NYRSTAR ANCASH S.A.</t>
  </si>
  <si>
    <t>NYRSTAR CORICANCHA S.A.</t>
  </si>
  <si>
    <t>SOCIEDAD MINERA EL BROCAL S.A.A.</t>
  </si>
  <si>
    <t>COLQUIJIRCA Nº 2</t>
  </si>
  <si>
    <t>TINYAHUARCO</t>
  </si>
  <si>
    <t>HUACHIS</t>
  </si>
  <si>
    <t>COMPAÑIA MINERA SAN IGNACIO DE MOROCOCHA S.A.A.</t>
  </si>
  <si>
    <t>MINERA PARON S.A.C</t>
  </si>
  <si>
    <t>ANITA MLM</t>
  </si>
  <si>
    <t>ANTA</t>
  </si>
  <si>
    <t>MALLAY</t>
  </si>
  <si>
    <t>PAN AMERICAN SILVER HUARON S.A.</t>
  </si>
  <si>
    <t>LIXIViACIÓN</t>
  </si>
  <si>
    <t>ICM PACHAPAQUI S.A.C.</t>
  </si>
  <si>
    <t>ICM</t>
  </si>
  <si>
    <t>PERFOMIN S.A.C.</t>
  </si>
  <si>
    <t>CUENCA</t>
  </si>
  <si>
    <t>PACCHA</t>
  </si>
  <si>
    <t>COMPAÑIA MINERA QUIRUVILCA S.A.</t>
  </si>
  <si>
    <t>PRODUCCIÓN MINERA METÁLICA DE PLOMO (TMF) - 2013/2012</t>
  </si>
  <si>
    <t>UCHUCCHACUA</t>
  </si>
  <si>
    <t>COMPAÑIA MINERA MAXPALA S.A.C.</t>
  </si>
  <si>
    <t>MINERA CONDOR III</t>
  </si>
  <si>
    <t>CORPORACION ICARO S.A.C.</t>
  </si>
  <si>
    <t>FOLDING</t>
  </si>
  <si>
    <t>HUAYLAS</t>
  </si>
  <si>
    <t>PAMPAROMAS</t>
  </si>
  <si>
    <t>S &amp; L ANDES EXPORT S.A.C.</t>
  </si>
  <si>
    <t>SANTA ELENA</t>
  </si>
  <si>
    <t>ACOBAMBILLA</t>
  </si>
  <si>
    <t>ANTICONA</t>
  </si>
  <si>
    <t>CERRO LINDO</t>
  </si>
  <si>
    <t>ACUMULACION RAURA</t>
  </si>
  <si>
    <t>ACUMULACION ISCAYCRUZ</t>
  </si>
  <si>
    <t>COMPAÑIA MINERA ANCASH S.A.C.</t>
  </si>
  <si>
    <t>CARMELITA</t>
  </si>
  <si>
    <t>RECUAY</t>
  </si>
  <si>
    <t>CATAC</t>
  </si>
  <si>
    <t>CORPORACION MINERA CASTROVIRREYNA S.A</t>
  </si>
  <si>
    <t>S.M.R.L. EBENEZER</t>
  </si>
  <si>
    <t>EBENEZER</t>
  </si>
  <si>
    <t>CAJATAMBO</t>
  </si>
  <si>
    <t>SOCIEDAD MINERA ANDEREAL S.A.C.</t>
  </si>
  <si>
    <t>CUNCA</t>
  </si>
  <si>
    <t>CUSCO</t>
  </si>
  <si>
    <t>CANAS</t>
  </si>
  <si>
    <t>LAYO</t>
  </si>
  <si>
    <t>MORADA</t>
  </si>
  <si>
    <t>TOTAL - ABRIL</t>
  </si>
  <si>
    <t>TOTAL ACUMULADO ENERO - ABRIL</t>
  </si>
  <si>
    <t>TOTAL COMPARADO ACUMULADO - ENERO - ABRIL</t>
  </si>
  <si>
    <t>Var. % 2012/2011 - ABRIL</t>
  </si>
  <si>
    <t>Var. % 2012/2011 - ENERO - ABRIL</t>
  </si>
  <si>
    <t>BREXIA GOLDPLATA PERU S.A.C.</t>
  </si>
  <si>
    <t>SANDRA Nº 105</t>
  </si>
  <si>
    <t>S.M.R.L. MAGISTRAL DE HUARAZ S.A.C.</t>
  </si>
  <si>
    <t>VOLCAN COMPAÑÍA MINERA S.A.A.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</si>
</sst>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4" fontId="2" fillId="0" borderId="3" xfId="0" quotePrefix="1" applyNumberFormat="1" applyFont="1" applyBorder="1" applyAlignment="1">
      <alignment horizontal="right"/>
    </xf>
    <xf numFmtId="4" fontId="2" fillId="0" borderId="3" xfId="0" applyNumberFormat="1" applyFont="1" applyBorder="1"/>
    <xf numFmtId="3" fontId="2" fillId="0" borderId="3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0" fillId="0" borderId="5" xfId="0" applyNumberFormat="1" applyBorder="1" applyAlignment="1"/>
    <xf numFmtId="0" fontId="0" fillId="0" borderId="4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4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68.85546875" style="1" customWidth="1"/>
    <col min="5" max="5" width="36.7109375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34" t="s">
        <v>172</v>
      </c>
    </row>
    <row r="2" spans="1:22" ht="13.5" thickBot="1" x14ac:dyDescent="0.25">
      <c r="A2" s="52"/>
    </row>
    <row r="3" spans="1:22" customFormat="1" ht="13.5" thickBot="1" x14ac:dyDescent="0.25">
      <c r="A3" s="36"/>
      <c r="I3" s="46">
        <v>2013</v>
      </c>
      <c r="J3" s="47"/>
      <c r="K3" s="47"/>
      <c r="L3" s="47"/>
      <c r="M3" s="47"/>
      <c r="N3" s="48"/>
      <c r="O3" s="46">
        <v>2012</v>
      </c>
      <c r="P3" s="47"/>
      <c r="Q3" s="47"/>
      <c r="R3" s="47"/>
      <c r="S3" s="47"/>
      <c r="T3" s="48"/>
      <c r="U3" s="4"/>
      <c r="V3" s="4"/>
    </row>
    <row r="4" spans="1:22" customFormat="1" ht="73.5" customHeight="1" x14ac:dyDescent="0.2">
      <c r="A4" s="38" t="s">
        <v>0</v>
      </c>
      <c r="B4" s="21" t="s">
        <v>1</v>
      </c>
      <c r="C4" s="21" t="s">
        <v>10</v>
      </c>
      <c r="D4" s="21" t="s">
        <v>2</v>
      </c>
      <c r="E4" s="21" t="s">
        <v>3</v>
      </c>
      <c r="F4" s="21" t="s">
        <v>4</v>
      </c>
      <c r="G4" s="21" t="s">
        <v>5</v>
      </c>
      <c r="H4" s="22" t="s">
        <v>6</v>
      </c>
      <c r="I4" s="38" t="s">
        <v>11</v>
      </c>
      <c r="J4" s="21" t="s">
        <v>7</v>
      </c>
      <c r="K4" s="21" t="s">
        <v>201</v>
      </c>
      <c r="L4" s="21" t="s">
        <v>12</v>
      </c>
      <c r="M4" s="21" t="s">
        <v>8</v>
      </c>
      <c r="N4" s="39" t="s">
        <v>202</v>
      </c>
      <c r="O4" s="38" t="s">
        <v>13</v>
      </c>
      <c r="P4" s="21" t="s">
        <v>14</v>
      </c>
      <c r="Q4" s="21" t="s">
        <v>201</v>
      </c>
      <c r="R4" s="21" t="s">
        <v>15</v>
      </c>
      <c r="S4" s="21" t="s">
        <v>16</v>
      </c>
      <c r="T4" s="39" t="s">
        <v>203</v>
      </c>
      <c r="U4" s="40" t="s">
        <v>204</v>
      </c>
      <c r="V4" s="39" t="s">
        <v>205</v>
      </c>
    </row>
    <row r="5" spans="1:22" x14ac:dyDescent="0.2">
      <c r="A5" s="14"/>
      <c r="B5" s="8"/>
      <c r="C5" s="8"/>
      <c r="D5" s="8"/>
      <c r="E5" s="8"/>
      <c r="F5" s="8"/>
      <c r="G5" s="8"/>
      <c r="H5" s="12"/>
      <c r="I5" s="14"/>
      <c r="J5" s="8"/>
      <c r="K5" s="9"/>
      <c r="L5" s="8"/>
      <c r="M5" s="8"/>
      <c r="N5" s="15"/>
      <c r="O5" s="14"/>
      <c r="P5" s="8"/>
      <c r="Q5" s="9"/>
      <c r="R5" s="8"/>
      <c r="S5" s="8"/>
      <c r="T5" s="15"/>
      <c r="U5" s="13"/>
      <c r="V5" s="23"/>
    </row>
    <row r="6" spans="1:22" ht="15" x14ac:dyDescent="0.2">
      <c r="A6" s="27" t="s">
        <v>9</v>
      </c>
      <c r="B6" s="28" t="s">
        <v>25</v>
      </c>
      <c r="C6" s="28" t="s">
        <v>26</v>
      </c>
      <c r="D6" s="28" t="s">
        <v>27</v>
      </c>
      <c r="E6" s="28" t="s">
        <v>28</v>
      </c>
      <c r="F6" s="28" t="s">
        <v>29</v>
      </c>
      <c r="G6" s="28" t="s">
        <v>30</v>
      </c>
      <c r="H6" s="31" t="s">
        <v>31</v>
      </c>
      <c r="I6" s="32">
        <v>0</v>
      </c>
      <c r="J6" s="29">
        <v>0</v>
      </c>
      <c r="K6" s="30">
        <v>0</v>
      </c>
      <c r="L6" s="29">
        <v>119.748126</v>
      </c>
      <c r="M6" s="29">
        <v>10.412407</v>
      </c>
      <c r="N6" s="33">
        <v>130.16053299999999</v>
      </c>
      <c r="O6" s="32">
        <v>40.645000000000003</v>
      </c>
      <c r="P6" s="29">
        <v>1.9152</v>
      </c>
      <c r="Q6" s="30">
        <v>42.560200000000002</v>
      </c>
      <c r="R6" s="29">
        <v>98.676299999999998</v>
      </c>
      <c r="S6" s="29">
        <v>7.5728080000000002</v>
      </c>
      <c r="T6" s="33">
        <v>106.24910800000001</v>
      </c>
      <c r="U6" s="18" t="s">
        <v>18</v>
      </c>
      <c r="V6" s="25">
        <f t="shared" ref="V6" si="0">+((N6/T6)-1)*100</f>
        <v>22.505059524829129</v>
      </c>
    </row>
    <row r="7" spans="1:22" ht="15" x14ac:dyDescent="0.2">
      <c r="A7" s="27" t="s">
        <v>9</v>
      </c>
      <c r="B7" s="28" t="s">
        <v>25</v>
      </c>
      <c r="C7" s="28" t="s">
        <v>33</v>
      </c>
      <c r="D7" s="28" t="s">
        <v>206</v>
      </c>
      <c r="E7" s="28" t="s">
        <v>207</v>
      </c>
      <c r="F7" s="28" t="s">
        <v>61</v>
      </c>
      <c r="G7" s="28" t="s">
        <v>124</v>
      </c>
      <c r="H7" s="31" t="s">
        <v>124</v>
      </c>
      <c r="I7" s="32">
        <v>0</v>
      </c>
      <c r="J7" s="29">
        <v>108.85</v>
      </c>
      <c r="K7" s="30">
        <v>108.85</v>
      </c>
      <c r="L7" s="29">
        <v>0</v>
      </c>
      <c r="M7" s="29">
        <v>108.85</v>
      </c>
      <c r="N7" s="33">
        <v>108.85</v>
      </c>
      <c r="O7" s="32">
        <v>0</v>
      </c>
      <c r="P7" s="29">
        <v>0</v>
      </c>
      <c r="Q7" s="30">
        <v>0</v>
      </c>
      <c r="R7" s="29">
        <v>0</v>
      </c>
      <c r="S7" s="29">
        <v>0</v>
      </c>
      <c r="T7" s="33">
        <v>0</v>
      </c>
      <c r="U7" s="18" t="s">
        <v>18</v>
      </c>
      <c r="V7" s="24" t="s">
        <v>18</v>
      </c>
    </row>
    <row r="8" spans="1:22" ht="15" x14ac:dyDescent="0.2">
      <c r="A8" s="27" t="s">
        <v>9</v>
      </c>
      <c r="B8" s="28" t="s">
        <v>25</v>
      </c>
      <c r="C8" s="28" t="s">
        <v>33</v>
      </c>
      <c r="D8" s="28" t="s">
        <v>34</v>
      </c>
      <c r="E8" s="28" t="s">
        <v>35</v>
      </c>
      <c r="F8" s="28" t="s">
        <v>36</v>
      </c>
      <c r="G8" s="28" t="s">
        <v>37</v>
      </c>
      <c r="H8" s="31" t="s">
        <v>38</v>
      </c>
      <c r="I8" s="32">
        <v>42.376410999999997</v>
      </c>
      <c r="J8" s="29">
        <v>0</v>
      </c>
      <c r="K8" s="30">
        <v>42.376410999999997</v>
      </c>
      <c r="L8" s="29">
        <v>132.55462299999999</v>
      </c>
      <c r="M8" s="29">
        <v>0</v>
      </c>
      <c r="N8" s="33">
        <v>132.55462299999999</v>
      </c>
      <c r="O8" s="32">
        <v>47.013328999999999</v>
      </c>
      <c r="P8" s="29">
        <v>0</v>
      </c>
      <c r="Q8" s="30">
        <v>47.013328999999999</v>
      </c>
      <c r="R8" s="29">
        <v>199.469649</v>
      </c>
      <c r="S8" s="29">
        <v>0</v>
      </c>
      <c r="T8" s="33">
        <v>199.469649</v>
      </c>
      <c r="U8" s="19">
        <f t="shared" ref="U8:U11" si="1">+((K8/Q8)-1)*100</f>
        <v>-9.8629858778985895</v>
      </c>
      <c r="V8" s="25">
        <f t="shared" ref="V8:V11" si="2">+((N8/T8)-1)*100</f>
        <v>-33.546470019606843</v>
      </c>
    </row>
    <row r="9" spans="1:22" ht="15" x14ac:dyDescent="0.2">
      <c r="A9" s="27" t="s">
        <v>9</v>
      </c>
      <c r="B9" s="28" t="s">
        <v>25</v>
      </c>
      <c r="C9" s="28" t="s">
        <v>33</v>
      </c>
      <c r="D9" s="28" t="s">
        <v>39</v>
      </c>
      <c r="E9" s="28" t="s">
        <v>40</v>
      </c>
      <c r="F9" s="28" t="s">
        <v>41</v>
      </c>
      <c r="G9" s="28" t="s">
        <v>42</v>
      </c>
      <c r="H9" s="31" t="s">
        <v>43</v>
      </c>
      <c r="I9" s="32">
        <v>639.763553</v>
      </c>
      <c r="J9" s="29">
        <v>50.048760999999999</v>
      </c>
      <c r="K9" s="30">
        <v>689.81231300000002</v>
      </c>
      <c r="L9" s="29">
        <v>2649.0710979999999</v>
      </c>
      <c r="M9" s="29">
        <v>217.05415500000001</v>
      </c>
      <c r="N9" s="33">
        <v>2866.1252530000002</v>
      </c>
      <c r="O9" s="32">
        <v>582.83066799999995</v>
      </c>
      <c r="P9" s="29">
        <v>46.496361999999998</v>
      </c>
      <c r="Q9" s="30">
        <v>629.32703000000004</v>
      </c>
      <c r="R9" s="29">
        <v>2183.512984</v>
      </c>
      <c r="S9" s="29">
        <v>189.05151000000001</v>
      </c>
      <c r="T9" s="33">
        <v>2372.5644940000002</v>
      </c>
      <c r="U9" s="19">
        <f t="shared" ref="U9:U68" si="3">+((K9/Q9)-1)*100</f>
        <v>9.6111052150421585</v>
      </c>
      <c r="V9" s="25">
        <f t="shared" ref="V9:V68" si="4">+((N9/T9)-1)*100</f>
        <v>20.802838458055419</v>
      </c>
    </row>
    <row r="10" spans="1:22" ht="15" x14ac:dyDescent="0.2">
      <c r="A10" s="27" t="s">
        <v>9</v>
      </c>
      <c r="B10" s="28" t="s">
        <v>25</v>
      </c>
      <c r="C10" s="28" t="s">
        <v>33</v>
      </c>
      <c r="D10" s="28" t="s">
        <v>44</v>
      </c>
      <c r="E10" s="28" t="s">
        <v>173</v>
      </c>
      <c r="F10" s="28" t="s">
        <v>48</v>
      </c>
      <c r="G10" s="28" t="s">
        <v>49</v>
      </c>
      <c r="H10" s="31" t="s">
        <v>50</v>
      </c>
      <c r="I10" s="32">
        <v>0</v>
      </c>
      <c r="J10" s="29">
        <v>424.84556400000002</v>
      </c>
      <c r="K10" s="30">
        <v>424.84556400000002</v>
      </c>
      <c r="L10" s="29">
        <v>0</v>
      </c>
      <c r="M10" s="29">
        <v>2667.2324400000002</v>
      </c>
      <c r="N10" s="33">
        <v>2667.2324400000002</v>
      </c>
      <c r="O10" s="32">
        <v>0</v>
      </c>
      <c r="P10" s="29">
        <v>638.16750200000001</v>
      </c>
      <c r="Q10" s="30">
        <v>638.16750200000001</v>
      </c>
      <c r="R10" s="29">
        <v>0</v>
      </c>
      <c r="S10" s="29">
        <v>2681.9456749999999</v>
      </c>
      <c r="T10" s="33">
        <v>2681.9456749999999</v>
      </c>
      <c r="U10" s="19">
        <f t="shared" si="3"/>
        <v>-33.4272643673416</v>
      </c>
      <c r="V10" s="25">
        <f t="shared" si="4"/>
        <v>-0.54860302120025572</v>
      </c>
    </row>
    <row r="11" spans="1:22" ht="15" x14ac:dyDescent="0.2">
      <c r="A11" s="27" t="s">
        <v>9</v>
      </c>
      <c r="B11" s="28" t="s">
        <v>25</v>
      </c>
      <c r="C11" s="28" t="s">
        <v>33</v>
      </c>
      <c r="D11" s="28" t="s">
        <v>44</v>
      </c>
      <c r="E11" s="37" t="s">
        <v>163</v>
      </c>
      <c r="F11" s="28" t="s">
        <v>88</v>
      </c>
      <c r="G11" s="28" t="s">
        <v>118</v>
      </c>
      <c r="H11" s="31" t="s">
        <v>118</v>
      </c>
      <c r="I11" s="32">
        <v>541.66579000000002</v>
      </c>
      <c r="J11" s="29">
        <v>36.589981999999999</v>
      </c>
      <c r="K11" s="30">
        <v>578.25577199999998</v>
      </c>
      <c r="L11" s="29">
        <v>2357.142793</v>
      </c>
      <c r="M11" s="29">
        <v>141.133219</v>
      </c>
      <c r="N11" s="33">
        <v>2498.2760119999998</v>
      </c>
      <c r="O11" s="32">
        <v>0</v>
      </c>
      <c r="P11" s="29">
        <v>0</v>
      </c>
      <c r="Q11" s="30">
        <v>0</v>
      </c>
      <c r="R11" s="29">
        <v>0</v>
      </c>
      <c r="S11" s="29">
        <v>0</v>
      </c>
      <c r="T11" s="33">
        <v>0</v>
      </c>
      <c r="U11" s="18" t="s">
        <v>18</v>
      </c>
      <c r="V11" s="24" t="s">
        <v>18</v>
      </c>
    </row>
    <row r="12" spans="1:22" ht="15" x14ac:dyDescent="0.2">
      <c r="A12" s="27" t="s">
        <v>9</v>
      </c>
      <c r="B12" s="28" t="s">
        <v>25</v>
      </c>
      <c r="C12" s="28" t="s">
        <v>33</v>
      </c>
      <c r="D12" s="28" t="s">
        <v>44</v>
      </c>
      <c r="E12" s="28" t="s">
        <v>51</v>
      </c>
      <c r="F12" s="28" t="s">
        <v>36</v>
      </c>
      <c r="G12" s="28" t="s">
        <v>46</v>
      </c>
      <c r="H12" s="31" t="s">
        <v>52</v>
      </c>
      <c r="I12" s="32">
        <v>297.23804699999999</v>
      </c>
      <c r="J12" s="29">
        <v>12.009956000000001</v>
      </c>
      <c r="K12" s="30">
        <v>309.24800299999998</v>
      </c>
      <c r="L12" s="29">
        <v>1218.464637</v>
      </c>
      <c r="M12" s="29">
        <v>57.303849</v>
      </c>
      <c r="N12" s="33">
        <v>1275.7684859999999</v>
      </c>
      <c r="O12" s="32">
        <v>281.56295399999999</v>
      </c>
      <c r="P12" s="29">
        <v>9.8686579999999999</v>
      </c>
      <c r="Q12" s="30">
        <v>291.43161199999997</v>
      </c>
      <c r="R12" s="29">
        <v>1090.9540710000001</v>
      </c>
      <c r="S12" s="29">
        <v>42.07199</v>
      </c>
      <c r="T12" s="33">
        <v>1133.0260599999999</v>
      </c>
      <c r="U12" s="19">
        <f t="shared" si="3"/>
        <v>6.1134037168212307</v>
      </c>
      <c r="V12" s="25">
        <f t="shared" si="4"/>
        <v>12.598335646401647</v>
      </c>
    </row>
    <row r="13" spans="1:22" ht="15" x14ac:dyDescent="0.2">
      <c r="A13" s="27" t="s">
        <v>9</v>
      </c>
      <c r="B13" s="28" t="s">
        <v>25</v>
      </c>
      <c r="C13" s="28" t="s">
        <v>33</v>
      </c>
      <c r="D13" s="28" t="s">
        <v>44</v>
      </c>
      <c r="E13" s="28" t="s">
        <v>45</v>
      </c>
      <c r="F13" s="28" t="s">
        <v>36</v>
      </c>
      <c r="G13" s="28" t="s">
        <v>46</v>
      </c>
      <c r="H13" s="31" t="s">
        <v>47</v>
      </c>
      <c r="I13" s="32">
        <v>202.74570800000001</v>
      </c>
      <c r="J13" s="29">
        <v>0</v>
      </c>
      <c r="K13" s="30">
        <v>202.74570800000001</v>
      </c>
      <c r="L13" s="29">
        <v>750.78749800000003</v>
      </c>
      <c r="M13" s="29">
        <v>0</v>
      </c>
      <c r="N13" s="33">
        <v>750.78749800000003</v>
      </c>
      <c r="O13" s="32">
        <v>189.51679899999999</v>
      </c>
      <c r="P13" s="29">
        <v>0</v>
      </c>
      <c r="Q13" s="30">
        <v>189.51679899999999</v>
      </c>
      <c r="R13" s="29">
        <v>719.77462700000001</v>
      </c>
      <c r="S13" s="29">
        <v>0</v>
      </c>
      <c r="T13" s="33">
        <v>719.77462700000001</v>
      </c>
      <c r="U13" s="19">
        <f t="shared" si="3"/>
        <v>6.9803358170902996</v>
      </c>
      <c r="V13" s="25">
        <f t="shared" si="4"/>
        <v>4.3086918928027185</v>
      </c>
    </row>
    <row r="14" spans="1:22" ht="15" x14ac:dyDescent="0.2">
      <c r="A14" s="27" t="s">
        <v>9</v>
      </c>
      <c r="B14" s="28" t="s">
        <v>165</v>
      </c>
      <c r="C14" s="28" t="s">
        <v>33</v>
      </c>
      <c r="D14" s="28" t="s">
        <v>44</v>
      </c>
      <c r="E14" s="28" t="s">
        <v>173</v>
      </c>
      <c r="F14" s="28" t="s">
        <v>48</v>
      </c>
      <c r="G14" s="28" t="s">
        <v>49</v>
      </c>
      <c r="H14" s="31" t="s">
        <v>50</v>
      </c>
      <c r="I14" s="32">
        <v>0</v>
      </c>
      <c r="J14" s="29">
        <v>0</v>
      </c>
      <c r="K14" s="30">
        <v>0</v>
      </c>
      <c r="L14" s="29">
        <v>0</v>
      </c>
      <c r="M14" s="29">
        <v>91.012467999999998</v>
      </c>
      <c r="N14" s="33">
        <v>91.012467999999998</v>
      </c>
      <c r="O14" s="32">
        <v>0</v>
      </c>
      <c r="P14" s="29">
        <v>0</v>
      </c>
      <c r="Q14" s="30">
        <v>0</v>
      </c>
      <c r="R14" s="29">
        <v>0</v>
      </c>
      <c r="S14" s="29">
        <v>0</v>
      </c>
      <c r="T14" s="33">
        <v>0</v>
      </c>
      <c r="U14" s="18" t="s">
        <v>18</v>
      </c>
      <c r="V14" s="24" t="s">
        <v>18</v>
      </c>
    </row>
    <row r="15" spans="1:22" ht="15" x14ac:dyDescent="0.2">
      <c r="A15" s="27" t="s">
        <v>9</v>
      </c>
      <c r="B15" s="28" t="s">
        <v>25</v>
      </c>
      <c r="C15" s="28" t="s">
        <v>26</v>
      </c>
      <c r="D15" s="28" t="s">
        <v>187</v>
      </c>
      <c r="E15" s="28" t="s">
        <v>188</v>
      </c>
      <c r="F15" s="28" t="s">
        <v>29</v>
      </c>
      <c r="G15" s="28" t="s">
        <v>189</v>
      </c>
      <c r="H15" s="31" t="s">
        <v>190</v>
      </c>
      <c r="I15" s="32">
        <v>0</v>
      </c>
      <c r="J15" s="29">
        <v>0</v>
      </c>
      <c r="K15" s="30">
        <v>0</v>
      </c>
      <c r="L15" s="29">
        <v>43.25</v>
      </c>
      <c r="M15" s="29">
        <v>8.2322120000000005</v>
      </c>
      <c r="N15" s="33">
        <v>51.482211999999997</v>
      </c>
      <c r="O15" s="32">
        <v>36.81194</v>
      </c>
      <c r="P15" s="29">
        <v>8.6652920000000009</v>
      </c>
      <c r="Q15" s="30">
        <v>45.477232000000001</v>
      </c>
      <c r="R15" s="29">
        <v>90.061379000000002</v>
      </c>
      <c r="S15" s="29">
        <v>16.823193</v>
      </c>
      <c r="T15" s="33">
        <v>106.88457200000001</v>
      </c>
      <c r="U15" s="18" t="s">
        <v>18</v>
      </c>
      <c r="V15" s="25">
        <f t="shared" si="4"/>
        <v>-51.833823126503241</v>
      </c>
    </row>
    <row r="16" spans="1:22" ht="15" x14ac:dyDescent="0.2">
      <c r="A16" s="27" t="s">
        <v>9</v>
      </c>
      <c r="B16" s="28" t="s">
        <v>25</v>
      </c>
      <c r="C16" s="28" t="s">
        <v>33</v>
      </c>
      <c r="D16" s="28" t="s">
        <v>55</v>
      </c>
      <c r="E16" s="28" t="s">
        <v>56</v>
      </c>
      <c r="F16" s="28" t="s">
        <v>29</v>
      </c>
      <c r="G16" s="28" t="s">
        <v>57</v>
      </c>
      <c r="H16" s="31" t="s">
        <v>58</v>
      </c>
      <c r="I16" s="32">
        <v>417.12540000000001</v>
      </c>
      <c r="J16" s="29">
        <v>0</v>
      </c>
      <c r="K16" s="30">
        <v>417.12540000000001</v>
      </c>
      <c r="L16" s="29">
        <v>1002.2366</v>
      </c>
      <c r="M16" s="29">
        <v>0</v>
      </c>
      <c r="N16" s="33">
        <v>1002.2366</v>
      </c>
      <c r="O16" s="32">
        <v>211.72139999999999</v>
      </c>
      <c r="P16" s="29">
        <v>0</v>
      </c>
      <c r="Q16" s="30">
        <v>211.72139999999999</v>
      </c>
      <c r="R16" s="29">
        <v>649.59780000000001</v>
      </c>
      <c r="S16" s="29">
        <v>0</v>
      </c>
      <c r="T16" s="33">
        <v>649.59780000000001</v>
      </c>
      <c r="U16" s="19">
        <f t="shared" si="3"/>
        <v>97.016173140740619</v>
      </c>
      <c r="V16" s="25">
        <f t="shared" si="4"/>
        <v>54.285713406049084</v>
      </c>
    </row>
    <row r="17" spans="1:22" ht="15" x14ac:dyDescent="0.2">
      <c r="A17" s="27" t="s">
        <v>9</v>
      </c>
      <c r="B17" s="28" t="s">
        <v>25</v>
      </c>
      <c r="C17" s="28" t="s">
        <v>33</v>
      </c>
      <c r="D17" s="28" t="s">
        <v>59</v>
      </c>
      <c r="E17" s="28" t="s">
        <v>60</v>
      </c>
      <c r="F17" s="28" t="s">
        <v>61</v>
      </c>
      <c r="G17" s="28" t="s">
        <v>62</v>
      </c>
      <c r="H17" s="31" t="s">
        <v>63</v>
      </c>
      <c r="I17" s="32">
        <v>0</v>
      </c>
      <c r="J17" s="29">
        <v>79.633709999999994</v>
      </c>
      <c r="K17" s="30">
        <v>79.633709999999994</v>
      </c>
      <c r="L17" s="29">
        <v>0</v>
      </c>
      <c r="M17" s="29">
        <v>319.70425999999998</v>
      </c>
      <c r="N17" s="33">
        <v>319.70425999999998</v>
      </c>
      <c r="O17" s="32">
        <v>0</v>
      </c>
      <c r="P17" s="29">
        <v>99.299700000000001</v>
      </c>
      <c r="Q17" s="30">
        <v>99.299700000000001</v>
      </c>
      <c r="R17" s="29">
        <v>0</v>
      </c>
      <c r="S17" s="29">
        <v>421.55370900000003</v>
      </c>
      <c r="T17" s="33">
        <v>421.55370900000003</v>
      </c>
      <c r="U17" s="19">
        <f t="shared" si="3"/>
        <v>-19.80468218937218</v>
      </c>
      <c r="V17" s="25">
        <f t="shared" si="4"/>
        <v>-24.160491729892485</v>
      </c>
    </row>
    <row r="18" spans="1:22" ht="15" x14ac:dyDescent="0.2">
      <c r="A18" s="27" t="s">
        <v>9</v>
      </c>
      <c r="B18" s="28" t="s">
        <v>25</v>
      </c>
      <c r="C18" s="28" t="s">
        <v>33</v>
      </c>
      <c r="D18" s="28" t="s">
        <v>64</v>
      </c>
      <c r="E18" s="28" t="s">
        <v>183</v>
      </c>
      <c r="F18" s="28" t="s">
        <v>53</v>
      </c>
      <c r="G18" s="28" t="s">
        <v>54</v>
      </c>
      <c r="H18" s="31" t="s">
        <v>54</v>
      </c>
      <c r="I18" s="32">
        <v>201.19206600000001</v>
      </c>
      <c r="J18" s="29">
        <v>26.711652999999998</v>
      </c>
      <c r="K18" s="30">
        <v>227.903719</v>
      </c>
      <c r="L18" s="29">
        <v>843.60623399999997</v>
      </c>
      <c r="M18" s="29">
        <v>132.47123400000001</v>
      </c>
      <c r="N18" s="33">
        <v>976.07746799999995</v>
      </c>
      <c r="O18" s="32">
        <v>132.178087</v>
      </c>
      <c r="P18" s="29">
        <v>17.993276999999999</v>
      </c>
      <c r="Q18" s="30">
        <v>150.17136400000001</v>
      </c>
      <c r="R18" s="29">
        <v>660.21392100000003</v>
      </c>
      <c r="S18" s="29">
        <v>111.58752800000001</v>
      </c>
      <c r="T18" s="33">
        <v>771.80144900000005</v>
      </c>
      <c r="U18" s="19">
        <f t="shared" si="3"/>
        <v>51.76243521368027</v>
      </c>
      <c r="V18" s="25">
        <f t="shared" si="4"/>
        <v>26.467431392448692</v>
      </c>
    </row>
    <row r="19" spans="1:22" ht="15" x14ac:dyDescent="0.2">
      <c r="A19" s="27" t="s">
        <v>9</v>
      </c>
      <c r="B19" s="28" t="s">
        <v>25</v>
      </c>
      <c r="C19" s="28" t="s">
        <v>33</v>
      </c>
      <c r="D19" s="28" t="s">
        <v>64</v>
      </c>
      <c r="E19" s="28" t="s">
        <v>65</v>
      </c>
      <c r="F19" s="28" t="s">
        <v>53</v>
      </c>
      <c r="G19" s="28" t="s">
        <v>54</v>
      </c>
      <c r="H19" s="31" t="s">
        <v>54</v>
      </c>
      <c r="I19" s="32">
        <v>56.912911999999999</v>
      </c>
      <c r="J19" s="29">
        <v>18.794556</v>
      </c>
      <c r="K19" s="30">
        <v>75.707468000000006</v>
      </c>
      <c r="L19" s="29">
        <v>313.18211200000002</v>
      </c>
      <c r="M19" s="29">
        <v>62.958148999999999</v>
      </c>
      <c r="N19" s="33">
        <v>376.14026100000001</v>
      </c>
      <c r="O19" s="32">
        <v>56.520449999999997</v>
      </c>
      <c r="P19" s="29">
        <v>9.7100779999999993</v>
      </c>
      <c r="Q19" s="30">
        <v>66.230528000000007</v>
      </c>
      <c r="R19" s="29">
        <v>248.016379</v>
      </c>
      <c r="S19" s="29">
        <v>45.289760999999999</v>
      </c>
      <c r="T19" s="33">
        <v>293.30614000000003</v>
      </c>
      <c r="U19" s="19">
        <f t="shared" si="3"/>
        <v>14.309020758523916</v>
      </c>
      <c r="V19" s="25">
        <f t="shared" si="4"/>
        <v>28.241523003916647</v>
      </c>
    </row>
    <row r="20" spans="1:22" ht="15" x14ac:dyDescent="0.2">
      <c r="A20" s="27" t="s">
        <v>9</v>
      </c>
      <c r="B20" s="28" t="s">
        <v>25</v>
      </c>
      <c r="C20" s="28" t="s">
        <v>33</v>
      </c>
      <c r="D20" s="28" t="s">
        <v>64</v>
      </c>
      <c r="E20" s="28" t="s">
        <v>66</v>
      </c>
      <c r="F20" s="28" t="s">
        <v>53</v>
      </c>
      <c r="G20" s="28" t="s">
        <v>54</v>
      </c>
      <c r="H20" s="31" t="s">
        <v>66</v>
      </c>
      <c r="I20" s="32">
        <v>94.562720999999996</v>
      </c>
      <c r="J20" s="29">
        <v>26.492636000000001</v>
      </c>
      <c r="K20" s="30">
        <v>121.055357</v>
      </c>
      <c r="L20" s="29">
        <v>201.78664499999999</v>
      </c>
      <c r="M20" s="29">
        <v>103.02873700000001</v>
      </c>
      <c r="N20" s="33">
        <v>304.815382</v>
      </c>
      <c r="O20" s="32">
        <v>51.250320000000002</v>
      </c>
      <c r="P20" s="29">
        <v>15.599943</v>
      </c>
      <c r="Q20" s="30">
        <v>66.850262999999998</v>
      </c>
      <c r="R20" s="29">
        <v>243.177886</v>
      </c>
      <c r="S20" s="29">
        <v>88.13843</v>
      </c>
      <c r="T20" s="33">
        <v>331.31631599999997</v>
      </c>
      <c r="U20" s="19">
        <f t="shared" si="3"/>
        <v>81.084339189510743</v>
      </c>
      <c r="V20" s="25">
        <f t="shared" si="4"/>
        <v>-7.9986806324382709</v>
      </c>
    </row>
    <row r="21" spans="1:22" ht="15" x14ac:dyDescent="0.2">
      <c r="A21" s="27" t="s">
        <v>9</v>
      </c>
      <c r="B21" s="28" t="s">
        <v>25</v>
      </c>
      <c r="C21" s="28" t="s">
        <v>33</v>
      </c>
      <c r="D21" s="28" t="s">
        <v>67</v>
      </c>
      <c r="E21" s="28" t="s">
        <v>68</v>
      </c>
      <c r="F21" s="28" t="s">
        <v>48</v>
      </c>
      <c r="G21" s="28" t="s">
        <v>48</v>
      </c>
      <c r="H21" s="31" t="s">
        <v>69</v>
      </c>
      <c r="I21" s="32">
        <v>686.54079999999999</v>
      </c>
      <c r="J21" s="29">
        <v>63.336925000000001</v>
      </c>
      <c r="K21" s="30">
        <v>749.87772500000005</v>
      </c>
      <c r="L21" s="29">
        <v>2800.0819120000001</v>
      </c>
      <c r="M21" s="29">
        <v>271.47026299999999</v>
      </c>
      <c r="N21" s="33">
        <v>3071.5521749999998</v>
      </c>
      <c r="O21" s="32">
        <v>793.071958</v>
      </c>
      <c r="P21" s="29">
        <v>57.591673999999998</v>
      </c>
      <c r="Q21" s="30">
        <v>850.66363200000001</v>
      </c>
      <c r="R21" s="29">
        <v>3277.3357620000002</v>
      </c>
      <c r="S21" s="29">
        <v>273.52614399999999</v>
      </c>
      <c r="T21" s="33">
        <v>3550.8619060000001</v>
      </c>
      <c r="U21" s="19">
        <f t="shared" si="3"/>
        <v>-11.847915346168225</v>
      </c>
      <c r="V21" s="25">
        <f t="shared" si="4"/>
        <v>-13.498405279858838</v>
      </c>
    </row>
    <row r="22" spans="1:22" ht="15" x14ac:dyDescent="0.2">
      <c r="A22" s="27" t="s">
        <v>9</v>
      </c>
      <c r="B22" s="28" t="s">
        <v>25</v>
      </c>
      <c r="C22" s="28" t="s">
        <v>33</v>
      </c>
      <c r="D22" s="28" t="s">
        <v>70</v>
      </c>
      <c r="E22" s="28" t="s">
        <v>71</v>
      </c>
      <c r="F22" s="28" t="s">
        <v>88</v>
      </c>
      <c r="G22" s="28" t="s">
        <v>89</v>
      </c>
      <c r="H22" s="31" t="s">
        <v>120</v>
      </c>
      <c r="I22" s="32">
        <v>141.297223</v>
      </c>
      <c r="J22" s="29">
        <v>0</v>
      </c>
      <c r="K22" s="30">
        <v>141.297223</v>
      </c>
      <c r="L22" s="29">
        <v>990.84322399999996</v>
      </c>
      <c r="M22" s="29">
        <v>0</v>
      </c>
      <c r="N22" s="33">
        <v>990.84322399999996</v>
      </c>
      <c r="O22" s="32">
        <v>52.570354999999999</v>
      </c>
      <c r="P22" s="29">
        <v>0</v>
      </c>
      <c r="Q22" s="30">
        <v>52.570354999999999</v>
      </c>
      <c r="R22" s="29">
        <v>1568.613822</v>
      </c>
      <c r="S22" s="29">
        <v>0</v>
      </c>
      <c r="T22" s="33">
        <v>1568.613822</v>
      </c>
      <c r="U22" s="18" t="s">
        <v>18</v>
      </c>
      <c r="V22" s="25">
        <f t="shared" si="4"/>
        <v>-36.833195646799552</v>
      </c>
    </row>
    <row r="23" spans="1:22" ht="15" x14ac:dyDescent="0.2">
      <c r="A23" s="27" t="s">
        <v>9</v>
      </c>
      <c r="B23" s="28" t="s">
        <v>25</v>
      </c>
      <c r="C23" s="28" t="s">
        <v>33</v>
      </c>
      <c r="D23" s="28" t="s">
        <v>72</v>
      </c>
      <c r="E23" s="37" t="s">
        <v>73</v>
      </c>
      <c r="F23" s="28" t="s">
        <v>29</v>
      </c>
      <c r="G23" s="28" t="s">
        <v>74</v>
      </c>
      <c r="H23" s="31" t="s">
        <v>75</v>
      </c>
      <c r="I23" s="32">
        <v>0</v>
      </c>
      <c r="J23" s="29">
        <v>0</v>
      </c>
      <c r="K23" s="30">
        <v>0</v>
      </c>
      <c r="L23" s="29">
        <v>0</v>
      </c>
      <c r="M23" s="29">
        <v>0</v>
      </c>
      <c r="N23" s="33">
        <v>0</v>
      </c>
      <c r="O23" s="32">
        <v>0</v>
      </c>
      <c r="P23" s="29">
        <v>0</v>
      </c>
      <c r="Q23" s="30">
        <v>0</v>
      </c>
      <c r="R23" s="29">
        <v>205.88454899999999</v>
      </c>
      <c r="S23" s="29">
        <v>18.926987</v>
      </c>
      <c r="T23" s="33">
        <v>224.81153599999999</v>
      </c>
      <c r="U23" s="18" t="s">
        <v>18</v>
      </c>
      <c r="V23" s="24" t="s">
        <v>18</v>
      </c>
    </row>
    <row r="24" spans="1:22" ht="15" x14ac:dyDescent="0.2">
      <c r="A24" s="27" t="s">
        <v>9</v>
      </c>
      <c r="B24" s="28" t="s">
        <v>25</v>
      </c>
      <c r="C24" s="28" t="s">
        <v>26</v>
      </c>
      <c r="D24" s="28" t="s">
        <v>174</v>
      </c>
      <c r="E24" s="37" t="s">
        <v>175</v>
      </c>
      <c r="F24" s="28" t="s">
        <v>61</v>
      </c>
      <c r="G24" s="28" t="s">
        <v>124</v>
      </c>
      <c r="H24" s="31" t="s">
        <v>124</v>
      </c>
      <c r="I24" s="32">
        <v>0</v>
      </c>
      <c r="J24" s="29">
        <v>0</v>
      </c>
      <c r="K24" s="30">
        <v>0</v>
      </c>
      <c r="L24" s="29">
        <v>0</v>
      </c>
      <c r="M24" s="29">
        <v>103.973517</v>
      </c>
      <c r="N24" s="33">
        <v>103.973517</v>
      </c>
      <c r="O24" s="32">
        <v>0</v>
      </c>
      <c r="P24" s="29">
        <v>0</v>
      </c>
      <c r="Q24" s="30">
        <v>0</v>
      </c>
      <c r="R24" s="29">
        <v>0</v>
      </c>
      <c r="S24" s="29">
        <v>0</v>
      </c>
      <c r="T24" s="33">
        <v>0</v>
      </c>
      <c r="U24" s="18" t="s">
        <v>18</v>
      </c>
      <c r="V24" s="24" t="s">
        <v>18</v>
      </c>
    </row>
    <row r="25" spans="1:22" ht="15" x14ac:dyDescent="0.2">
      <c r="A25" s="27" t="s">
        <v>9</v>
      </c>
      <c r="B25" s="28" t="s">
        <v>25</v>
      </c>
      <c r="C25" s="28" t="s">
        <v>33</v>
      </c>
      <c r="D25" s="28" t="s">
        <v>76</v>
      </c>
      <c r="E25" s="28" t="s">
        <v>184</v>
      </c>
      <c r="F25" s="28" t="s">
        <v>77</v>
      </c>
      <c r="G25" s="28" t="s">
        <v>78</v>
      </c>
      <c r="H25" s="31" t="s">
        <v>79</v>
      </c>
      <c r="I25" s="32">
        <v>1019.0457</v>
      </c>
      <c r="J25" s="29">
        <v>183.65190000000001</v>
      </c>
      <c r="K25" s="30">
        <v>1202.6976</v>
      </c>
      <c r="L25" s="29">
        <v>4036.4762999999998</v>
      </c>
      <c r="M25" s="29">
        <v>847.21489999999994</v>
      </c>
      <c r="N25" s="33">
        <v>4883.6912000000002</v>
      </c>
      <c r="O25" s="32">
        <v>887.34900000000005</v>
      </c>
      <c r="P25" s="29">
        <v>170.7106</v>
      </c>
      <c r="Q25" s="30">
        <v>1058.0596</v>
      </c>
      <c r="R25" s="29">
        <v>3088.2175000000002</v>
      </c>
      <c r="S25" s="29">
        <v>582.60889999999995</v>
      </c>
      <c r="T25" s="33">
        <v>3670.8263999999999</v>
      </c>
      <c r="U25" s="19">
        <f t="shared" si="3"/>
        <v>13.670118394086671</v>
      </c>
      <c r="V25" s="25">
        <f t="shared" si="4"/>
        <v>33.040647195955671</v>
      </c>
    </row>
    <row r="26" spans="1:22" ht="15" x14ac:dyDescent="0.2">
      <c r="A26" s="27" t="s">
        <v>9</v>
      </c>
      <c r="B26" s="28" t="s">
        <v>25</v>
      </c>
      <c r="C26" s="28" t="s">
        <v>33</v>
      </c>
      <c r="D26" s="28" t="s">
        <v>76</v>
      </c>
      <c r="E26" s="28" t="s">
        <v>147</v>
      </c>
      <c r="F26" s="28" t="s">
        <v>48</v>
      </c>
      <c r="G26" s="28" t="s">
        <v>48</v>
      </c>
      <c r="H26" s="31" t="s">
        <v>80</v>
      </c>
      <c r="I26" s="32">
        <v>1367.2188000000001</v>
      </c>
      <c r="J26" s="29">
        <v>81.566999999999993</v>
      </c>
      <c r="K26" s="30">
        <v>1448.7858000000001</v>
      </c>
      <c r="L26" s="29">
        <v>3516.1363999999999</v>
      </c>
      <c r="M26" s="29">
        <v>282.7253</v>
      </c>
      <c r="N26" s="33">
        <v>3798.8616999999999</v>
      </c>
      <c r="O26" s="32">
        <v>508.48500000000001</v>
      </c>
      <c r="P26" s="29">
        <v>64.633200000000002</v>
      </c>
      <c r="Q26" s="30">
        <v>573.1182</v>
      </c>
      <c r="R26" s="29">
        <v>1971.0640000000001</v>
      </c>
      <c r="S26" s="29">
        <v>290.62479999999999</v>
      </c>
      <c r="T26" s="33">
        <v>2261.6887999999999</v>
      </c>
      <c r="U26" s="18" t="s">
        <v>18</v>
      </c>
      <c r="V26" s="25">
        <f t="shared" si="4"/>
        <v>67.965712170480757</v>
      </c>
    </row>
    <row r="27" spans="1:22" ht="15" x14ac:dyDescent="0.2">
      <c r="A27" s="27" t="s">
        <v>9</v>
      </c>
      <c r="B27" s="28" t="s">
        <v>25</v>
      </c>
      <c r="C27" s="28" t="s">
        <v>33</v>
      </c>
      <c r="D27" s="28" t="s">
        <v>171</v>
      </c>
      <c r="E27" s="28" t="s">
        <v>134</v>
      </c>
      <c r="F27" s="28" t="s">
        <v>135</v>
      </c>
      <c r="G27" s="28" t="s">
        <v>136</v>
      </c>
      <c r="H27" s="31" t="s">
        <v>134</v>
      </c>
      <c r="I27" s="32">
        <v>166.00460699999999</v>
      </c>
      <c r="J27" s="29">
        <v>27.453838000000001</v>
      </c>
      <c r="K27" s="30">
        <v>193.45844500000001</v>
      </c>
      <c r="L27" s="29">
        <v>633.26705700000002</v>
      </c>
      <c r="M27" s="29">
        <v>139.19476299999999</v>
      </c>
      <c r="N27" s="33">
        <v>772.46181999999999</v>
      </c>
      <c r="O27" s="32">
        <v>126.462198</v>
      </c>
      <c r="P27" s="29">
        <v>12.421665000000001</v>
      </c>
      <c r="Q27" s="30">
        <v>138.88386299999999</v>
      </c>
      <c r="R27" s="29">
        <v>599.79207599999995</v>
      </c>
      <c r="S27" s="29">
        <v>67.646870000000007</v>
      </c>
      <c r="T27" s="33">
        <v>667.43894599999999</v>
      </c>
      <c r="U27" s="19">
        <f t="shared" si="3"/>
        <v>39.295120988966168</v>
      </c>
      <c r="V27" s="25">
        <f t="shared" si="4"/>
        <v>15.735203141711773</v>
      </c>
    </row>
    <row r="28" spans="1:22" ht="15" x14ac:dyDescent="0.2">
      <c r="A28" s="27" t="s">
        <v>9</v>
      </c>
      <c r="B28" s="28" t="s">
        <v>25</v>
      </c>
      <c r="C28" s="28" t="s">
        <v>33</v>
      </c>
      <c r="D28" s="28" t="s">
        <v>171</v>
      </c>
      <c r="E28" s="28" t="s">
        <v>133</v>
      </c>
      <c r="F28" s="28" t="s">
        <v>48</v>
      </c>
      <c r="G28" s="28" t="s">
        <v>48</v>
      </c>
      <c r="H28" s="31" t="s">
        <v>115</v>
      </c>
      <c r="I28" s="32">
        <v>0</v>
      </c>
      <c r="J28" s="29">
        <v>0</v>
      </c>
      <c r="K28" s="30">
        <v>0</v>
      </c>
      <c r="L28" s="29">
        <v>0</v>
      </c>
      <c r="M28" s="29">
        <v>0</v>
      </c>
      <c r="N28" s="33">
        <v>0</v>
      </c>
      <c r="O28" s="32">
        <v>0</v>
      </c>
      <c r="P28" s="29">
        <v>0</v>
      </c>
      <c r="Q28" s="30">
        <v>0</v>
      </c>
      <c r="R28" s="29">
        <v>486.58337999999998</v>
      </c>
      <c r="S28" s="29">
        <v>71.418475999999998</v>
      </c>
      <c r="T28" s="33">
        <v>558.00185599999998</v>
      </c>
      <c r="U28" s="18" t="s">
        <v>18</v>
      </c>
      <c r="V28" s="24" t="s">
        <v>18</v>
      </c>
    </row>
    <row r="29" spans="1:22" ht="15" x14ac:dyDescent="0.2">
      <c r="A29" s="27" t="s">
        <v>9</v>
      </c>
      <c r="B29" s="28" t="s">
        <v>25</v>
      </c>
      <c r="C29" s="28" t="s">
        <v>33</v>
      </c>
      <c r="D29" s="28" t="s">
        <v>81</v>
      </c>
      <c r="E29" s="28" t="s">
        <v>185</v>
      </c>
      <c r="F29" s="28" t="s">
        <v>32</v>
      </c>
      <c r="G29" s="28" t="s">
        <v>82</v>
      </c>
      <c r="H29" s="31" t="s">
        <v>83</v>
      </c>
      <c r="I29" s="32">
        <v>925.45028000000002</v>
      </c>
      <c r="J29" s="29">
        <v>37.608800000000002</v>
      </c>
      <c r="K29" s="30">
        <v>963.05907999999999</v>
      </c>
      <c r="L29" s="29">
        <v>3362.5680699999998</v>
      </c>
      <c r="M29" s="29">
        <v>142.88507999999999</v>
      </c>
      <c r="N29" s="33">
        <v>3505.4531499999998</v>
      </c>
      <c r="O29" s="32">
        <v>1064.12824</v>
      </c>
      <c r="P29" s="29">
        <v>37.955399999999997</v>
      </c>
      <c r="Q29" s="30">
        <v>1102.0836400000001</v>
      </c>
      <c r="R29" s="29">
        <v>4445.6578399999999</v>
      </c>
      <c r="S29" s="29">
        <v>157.22739999999999</v>
      </c>
      <c r="T29" s="33">
        <v>4602.8852399999996</v>
      </c>
      <c r="U29" s="19">
        <f t="shared" si="3"/>
        <v>-12.614701366948889</v>
      </c>
      <c r="V29" s="25">
        <f t="shared" si="4"/>
        <v>-23.842264857335437</v>
      </c>
    </row>
    <row r="30" spans="1:22" ht="15" x14ac:dyDescent="0.2">
      <c r="A30" s="27" t="s">
        <v>9</v>
      </c>
      <c r="B30" s="28" t="s">
        <v>25</v>
      </c>
      <c r="C30" s="28" t="s">
        <v>33</v>
      </c>
      <c r="D30" s="28" t="s">
        <v>159</v>
      </c>
      <c r="E30" s="28" t="s">
        <v>84</v>
      </c>
      <c r="F30" s="28" t="s">
        <v>53</v>
      </c>
      <c r="G30" s="28" t="s">
        <v>85</v>
      </c>
      <c r="H30" s="31" t="s">
        <v>86</v>
      </c>
      <c r="I30" s="32">
        <v>135.697194</v>
      </c>
      <c r="J30" s="29">
        <v>31.475048000000001</v>
      </c>
      <c r="K30" s="30">
        <v>167.17224200000001</v>
      </c>
      <c r="L30" s="29">
        <v>558.447452</v>
      </c>
      <c r="M30" s="29">
        <v>103.85836999999999</v>
      </c>
      <c r="N30" s="33">
        <v>662.30582200000003</v>
      </c>
      <c r="O30" s="32">
        <v>35.838816000000001</v>
      </c>
      <c r="P30" s="29">
        <v>12.312765000000001</v>
      </c>
      <c r="Q30" s="30">
        <v>48.151581</v>
      </c>
      <c r="R30" s="29">
        <v>195.11667399999999</v>
      </c>
      <c r="S30" s="29">
        <v>55.923856000000001</v>
      </c>
      <c r="T30" s="33">
        <v>251.04052999999999</v>
      </c>
      <c r="U30" s="18" t="s">
        <v>18</v>
      </c>
      <c r="V30" s="24" t="s">
        <v>18</v>
      </c>
    </row>
    <row r="31" spans="1:22" ht="15" x14ac:dyDescent="0.2">
      <c r="A31" s="27" t="s">
        <v>9</v>
      </c>
      <c r="B31" s="28" t="s">
        <v>25</v>
      </c>
      <c r="C31" s="28" t="s">
        <v>33</v>
      </c>
      <c r="D31" s="28" t="s">
        <v>159</v>
      </c>
      <c r="E31" s="28" t="s">
        <v>151</v>
      </c>
      <c r="F31" s="28" t="s">
        <v>53</v>
      </c>
      <c r="G31" s="28" t="s">
        <v>85</v>
      </c>
      <c r="H31" s="31" t="s">
        <v>152</v>
      </c>
      <c r="I31" s="32">
        <v>105.724278</v>
      </c>
      <c r="J31" s="29">
        <v>21.518111999999999</v>
      </c>
      <c r="K31" s="30">
        <v>127.24239</v>
      </c>
      <c r="L31" s="29">
        <v>360.72827599999999</v>
      </c>
      <c r="M31" s="29">
        <v>75.459704000000002</v>
      </c>
      <c r="N31" s="33">
        <v>436.18797999999998</v>
      </c>
      <c r="O31" s="32">
        <v>15.802175999999999</v>
      </c>
      <c r="P31" s="29">
        <v>5.93703</v>
      </c>
      <c r="Q31" s="30">
        <v>21.739205999999999</v>
      </c>
      <c r="R31" s="29">
        <v>101.045239</v>
      </c>
      <c r="S31" s="29">
        <v>33.834836000000003</v>
      </c>
      <c r="T31" s="33">
        <v>134.88007500000001</v>
      </c>
      <c r="U31" s="18" t="s">
        <v>18</v>
      </c>
      <c r="V31" s="24" t="s">
        <v>18</v>
      </c>
    </row>
    <row r="32" spans="1:22" ht="15" x14ac:dyDescent="0.2">
      <c r="A32" s="27" t="s">
        <v>9</v>
      </c>
      <c r="B32" s="28" t="s">
        <v>25</v>
      </c>
      <c r="C32" s="28" t="s">
        <v>33</v>
      </c>
      <c r="D32" s="28" t="s">
        <v>159</v>
      </c>
      <c r="E32" s="37" t="s">
        <v>148</v>
      </c>
      <c r="F32" s="28" t="s">
        <v>53</v>
      </c>
      <c r="G32" s="28" t="s">
        <v>149</v>
      </c>
      <c r="H32" s="31" t="s">
        <v>150</v>
      </c>
      <c r="I32" s="32">
        <v>0</v>
      </c>
      <c r="J32" s="29">
        <v>0</v>
      </c>
      <c r="K32" s="30">
        <v>0</v>
      </c>
      <c r="L32" s="29">
        <v>0</v>
      </c>
      <c r="M32" s="29">
        <v>0</v>
      </c>
      <c r="N32" s="33">
        <v>0</v>
      </c>
      <c r="O32" s="32">
        <v>6.1002239999999999</v>
      </c>
      <c r="P32" s="29">
        <v>1.699875</v>
      </c>
      <c r="Q32" s="30">
        <v>7.8000990000000003</v>
      </c>
      <c r="R32" s="29">
        <v>30.626864000000001</v>
      </c>
      <c r="S32" s="29">
        <v>8.8812719999999992</v>
      </c>
      <c r="T32" s="33">
        <v>39.508136</v>
      </c>
      <c r="U32" s="18" t="s">
        <v>18</v>
      </c>
      <c r="V32" s="24" t="s">
        <v>18</v>
      </c>
    </row>
    <row r="33" spans="1:22" ht="15" x14ac:dyDescent="0.2">
      <c r="A33" s="27" t="s">
        <v>9</v>
      </c>
      <c r="B33" s="28" t="s">
        <v>25</v>
      </c>
      <c r="C33" s="28" t="s">
        <v>33</v>
      </c>
      <c r="D33" s="28" t="s">
        <v>91</v>
      </c>
      <c r="E33" s="28" t="s">
        <v>92</v>
      </c>
      <c r="F33" s="28" t="s">
        <v>88</v>
      </c>
      <c r="G33" s="28" t="s">
        <v>93</v>
      </c>
      <c r="H33" s="31" t="s">
        <v>94</v>
      </c>
      <c r="I33" s="32">
        <v>236.96030400000001</v>
      </c>
      <c r="J33" s="29">
        <v>12.219583999999999</v>
      </c>
      <c r="K33" s="30">
        <v>249.17988800000001</v>
      </c>
      <c r="L33" s="29">
        <v>846.42023400000005</v>
      </c>
      <c r="M33" s="29">
        <v>51.209124000000003</v>
      </c>
      <c r="N33" s="33">
        <v>897.62935800000002</v>
      </c>
      <c r="O33" s="32">
        <v>87.879679999999993</v>
      </c>
      <c r="P33" s="29">
        <v>8.4898799999999994</v>
      </c>
      <c r="Q33" s="30">
        <v>96.369560000000007</v>
      </c>
      <c r="R33" s="29">
        <v>393.50626399999999</v>
      </c>
      <c r="S33" s="29">
        <v>35.552556000000003</v>
      </c>
      <c r="T33" s="33">
        <v>429.05882000000003</v>
      </c>
      <c r="U33" s="18" t="s">
        <v>18</v>
      </c>
      <c r="V33" s="24" t="s">
        <v>18</v>
      </c>
    </row>
    <row r="34" spans="1:22" ht="15" x14ac:dyDescent="0.2">
      <c r="A34" s="27" t="s">
        <v>9</v>
      </c>
      <c r="B34" s="28" t="s">
        <v>25</v>
      </c>
      <c r="C34" s="28" t="s">
        <v>33</v>
      </c>
      <c r="D34" s="28" t="s">
        <v>95</v>
      </c>
      <c r="E34" s="28" t="s">
        <v>101</v>
      </c>
      <c r="F34" s="28" t="s">
        <v>29</v>
      </c>
      <c r="G34" s="28" t="s">
        <v>97</v>
      </c>
      <c r="H34" s="31" t="s">
        <v>100</v>
      </c>
      <c r="I34" s="32">
        <v>253.27</v>
      </c>
      <c r="J34" s="29">
        <v>50.591999999999999</v>
      </c>
      <c r="K34" s="30">
        <v>303.86200000000002</v>
      </c>
      <c r="L34" s="29">
        <v>1414.521</v>
      </c>
      <c r="M34" s="29">
        <v>220.20009999999999</v>
      </c>
      <c r="N34" s="33">
        <v>1634.7211</v>
      </c>
      <c r="O34" s="32">
        <v>408.1</v>
      </c>
      <c r="P34" s="29">
        <v>72.983000000000004</v>
      </c>
      <c r="Q34" s="30">
        <v>481.08300000000003</v>
      </c>
      <c r="R34" s="29">
        <v>1854.769</v>
      </c>
      <c r="S34" s="29">
        <v>252.2843</v>
      </c>
      <c r="T34" s="33">
        <v>2107.0533</v>
      </c>
      <c r="U34" s="19">
        <f t="shared" si="3"/>
        <v>-36.837926095912763</v>
      </c>
      <c r="V34" s="25">
        <f t="shared" si="4"/>
        <v>-22.416718172245574</v>
      </c>
    </row>
    <row r="35" spans="1:22" ht="15" x14ac:dyDescent="0.2">
      <c r="A35" s="27" t="s">
        <v>9</v>
      </c>
      <c r="B35" s="28" t="s">
        <v>25</v>
      </c>
      <c r="C35" s="28" t="s">
        <v>33</v>
      </c>
      <c r="D35" s="28" t="s">
        <v>95</v>
      </c>
      <c r="E35" s="28" t="s">
        <v>96</v>
      </c>
      <c r="F35" s="28" t="s">
        <v>29</v>
      </c>
      <c r="G35" s="28" t="s">
        <v>97</v>
      </c>
      <c r="H35" s="31" t="s">
        <v>98</v>
      </c>
      <c r="I35" s="32">
        <v>77.748000000000005</v>
      </c>
      <c r="J35" s="29">
        <v>38.61</v>
      </c>
      <c r="K35" s="30">
        <v>116.358</v>
      </c>
      <c r="L35" s="29">
        <v>524.96</v>
      </c>
      <c r="M35" s="29">
        <v>182.4118</v>
      </c>
      <c r="N35" s="33">
        <v>707.37180000000001</v>
      </c>
      <c r="O35" s="32">
        <v>154.495</v>
      </c>
      <c r="P35" s="29">
        <v>38.494999999999997</v>
      </c>
      <c r="Q35" s="30">
        <v>192.99</v>
      </c>
      <c r="R35" s="29">
        <v>521.08199999999999</v>
      </c>
      <c r="S35" s="29">
        <v>166.1207</v>
      </c>
      <c r="T35" s="33">
        <v>687.20270000000005</v>
      </c>
      <c r="U35" s="19">
        <f t="shared" si="3"/>
        <v>-39.707756878594743</v>
      </c>
      <c r="V35" s="25">
        <f t="shared" si="4"/>
        <v>2.9349564546239382</v>
      </c>
    </row>
    <row r="36" spans="1:22" ht="15" x14ac:dyDescent="0.2">
      <c r="A36" s="27" t="s">
        <v>9</v>
      </c>
      <c r="B36" s="28" t="s">
        <v>25</v>
      </c>
      <c r="C36" s="28" t="s">
        <v>33</v>
      </c>
      <c r="D36" s="28" t="s">
        <v>95</v>
      </c>
      <c r="E36" s="28" t="s">
        <v>99</v>
      </c>
      <c r="F36" s="28" t="s">
        <v>29</v>
      </c>
      <c r="G36" s="28" t="s">
        <v>97</v>
      </c>
      <c r="H36" s="31" t="s">
        <v>100</v>
      </c>
      <c r="I36" s="32">
        <v>110.732</v>
      </c>
      <c r="J36" s="29">
        <v>22.097999999999999</v>
      </c>
      <c r="K36" s="30">
        <v>132.83000000000001</v>
      </c>
      <c r="L36" s="29">
        <v>494.36599999999999</v>
      </c>
      <c r="M36" s="29">
        <v>77.311400000000006</v>
      </c>
      <c r="N36" s="33">
        <v>571.67740000000003</v>
      </c>
      <c r="O36" s="32">
        <v>98.527000000000001</v>
      </c>
      <c r="P36" s="29">
        <v>17.608000000000001</v>
      </c>
      <c r="Q36" s="30">
        <v>116.13500000000001</v>
      </c>
      <c r="R36" s="29">
        <v>306.86500000000001</v>
      </c>
      <c r="S36" s="29">
        <v>42.262999999999998</v>
      </c>
      <c r="T36" s="33">
        <v>349.12799999999999</v>
      </c>
      <c r="U36" s="19">
        <f t="shared" si="3"/>
        <v>14.375511258449226</v>
      </c>
      <c r="V36" s="25">
        <f t="shared" si="4"/>
        <v>63.744357370362749</v>
      </c>
    </row>
    <row r="37" spans="1:22" ht="15" x14ac:dyDescent="0.2">
      <c r="A37" s="27" t="s">
        <v>9</v>
      </c>
      <c r="B37" s="28" t="s">
        <v>25</v>
      </c>
      <c r="C37" s="28" t="s">
        <v>33</v>
      </c>
      <c r="D37" s="28" t="s">
        <v>102</v>
      </c>
      <c r="E37" s="37" t="s">
        <v>103</v>
      </c>
      <c r="F37" s="28" t="s">
        <v>104</v>
      </c>
      <c r="G37" s="28" t="s">
        <v>105</v>
      </c>
      <c r="H37" s="31" t="s">
        <v>106</v>
      </c>
      <c r="I37" s="32">
        <v>111.32</v>
      </c>
      <c r="J37" s="29">
        <v>11.566599999999999</v>
      </c>
      <c r="K37" s="30">
        <v>122.8866</v>
      </c>
      <c r="L37" s="29">
        <v>460.89546300000001</v>
      </c>
      <c r="M37" s="29">
        <v>40.025727000000003</v>
      </c>
      <c r="N37" s="33">
        <v>500.92119000000002</v>
      </c>
      <c r="O37" s="32">
        <v>109.65933</v>
      </c>
      <c r="P37" s="29">
        <v>8.4355279999999997</v>
      </c>
      <c r="Q37" s="30">
        <v>118.094858</v>
      </c>
      <c r="R37" s="29">
        <v>550.70158300000003</v>
      </c>
      <c r="S37" s="29">
        <v>49.344186999999998</v>
      </c>
      <c r="T37" s="33">
        <v>600.04576999999995</v>
      </c>
      <c r="U37" s="19">
        <f t="shared" si="3"/>
        <v>4.0575365271195762</v>
      </c>
      <c r="V37" s="25">
        <f t="shared" si="4"/>
        <v>-16.519503170566463</v>
      </c>
    </row>
    <row r="38" spans="1:22" ht="15" x14ac:dyDescent="0.2">
      <c r="A38" s="27" t="s">
        <v>9</v>
      </c>
      <c r="B38" s="28" t="s">
        <v>25</v>
      </c>
      <c r="C38" s="28" t="s">
        <v>26</v>
      </c>
      <c r="D38" s="28" t="s">
        <v>176</v>
      </c>
      <c r="E38" s="28" t="s">
        <v>177</v>
      </c>
      <c r="F38" s="28" t="s">
        <v>29</v>
      </c>
      <c r="G38" s="28" t="s">
        <v>178</v>
      </c>
      <c r="H38" s="31" t="s">
        <v>179</v>
      </c>
      <c r="I38" s="32">
        <v>13.103999999999999</v>
      </c>
      <c r="J38" s="29">
        <v>1.4154</v>
      </c>
      <c r="K38" s="30">
        <v>14.519399999999999</v>
      </c>
      <c r="L38" s="29">
        <v>23.498999999999999</v>
      </c>
      <c r="M38" s="29">
        <v>2.5284</v>
      </c>
      <c r="N38" s="33">
        <v>26.0274</v>
      </c>
      <c r="O38" s="32">
        <v>6.3</v>
      </c>
      <c r="P38" s="29">
        <v>0.69299999999999995</v>
      </c>
      <c r="Q38" s="30">
        <v>6.9930000000000003</v>
      </c>
      <c r="R38" s="29">
        <v>25.2</v>
      </c>
      <c r="S38" s="29">
        <v>2.73</v>
      </c>
      <c r="T38" s="33">
        <v>27.93</v>
      </c>
      <c r="U38" s="18" t="s">
        <v>18</v>
      </c>
      <c r="V38" s="25">
        <f t="shared" si="4"/>
        <v>-6.8120300751879697</v>
      </c>
    </row>
    <row r="39" spans="1:22" ht="15" x14ac:dyDescent="0.2">
      <c r="A39" s="27" t="s">
        <v>9</v>
      </c>
      <c r="B39" s="28" t="s">
        <v>25</v>
      </c>
      <c r="C39" s="28" t="s">
        <v>33</v>
      </c>
      <c r="D39" s="28" t="s">
        <v>191</v>
      </c>
      <c r="E39" s="37" t="s">
        <v>107</v>
      </c>
      <c r="F39" s="28" t="s">
        <v>36</v>
      </c>
      <c r="G39" s="28" t="s">
        <v>37</v>
      </c>
      <c r="H39" s="31" t="s">
        <v>37</v>
      </c>
      <c r="I39" s="32">
        <v>119.38562</v>
      </c>
      <c r="J39" s="29">
        <v>2.5379659999999999</v>
      </c>
      <c r="K39" s="30">
        <v>121.923586</v>
      </c>
      <c r="L39" s="29">
        <v>334.95856300000003</v>
      </c>
      <c r="M39" s="29">
        <v>2.5379659999999999</v>
      </c>
      <c r="N39" s="33">
        <v>337.49652900000001</v>
      </c>
      <c r="O39" s="32">
        <v>94.099716000000001</v>
      </c>
      <c r="P39" s="29">
        <v>0</v>
      </c>
      <c r="Q39" s="30">
        <v>94.099716000000001</v>
      </c>
      <c r="R39" s="29">
        <v>388.737548</v>
      </c>
      <c r="S39" s="29">
        <v>0</v>
      </c>
      <c r="T39" s="33">
        <v>388.737548</v>
      </c>
      <c r="U39" s="19">
        <f t="shared" si="3"/>
        <v>29.568495190782507</v>
      </c>
      <c r="V39" s="25">
        <f t="shared" si="4"/>
        <v>-13.181391729105618</v>
      </c>
    </row>
    <row r="40" spans="1:22" ht="15" x14ac:dyDescent="0.2">
      <c r="A40" s="27" t="s">
        <v>9</v>
      </c>
      <c r="B40" s="28" t="s">
        <v>25</v>
      </c>
      <c r="C40" s="28" t="s">
        <v>26</v>
      </c>
      <c r="D40" s="28" t="s">
        <v>108</v>
      </c>
      <c r="E40" s="28" t="s">
        <v>109</v>
      </c>
      <c r="F40" s="28" t="s">
        <v>29</v>
      </c>
      <c r="G40" s="28" t="s">
        <v>74</v>
      </c>
      <c r="H40" s="31" t="s">
        <v>110</v>
      </c>
      <c r="I40" s="32">
        <v>422.52028100000001</v>
      </c>
      <c r="J40" s="29">
        <v>8.8909970000000005</v>
      </c>
      <c r="K40" s="30">
        <v>431.41127799999998</v>
      </c>
      <c r="L40" s="29">
        <v>1153.769401</v>
      </c>
      <c r="M40" s="29">
        <v>27.326086</v>
      </c>
      <c r="N40" s="33">
        <v>1181.095487</v>
      </c>
      <c r="O40" s="32">
        <v>286.60538400000002</v>
      </c>
      <c r="P40" s="29">
        <v>7.1804389999999998</v>
      </c>
      <c r="Q40" s="30">
        <v>293.785822</v>
      </c>
      <c r="R40" s="29">
        <v>935.31509900000003</v>
      </c>
      <c r="S40" s="29">
        <v>23.806196</v>
      </c>
      <c r="T40" s="33">
        <v>959.12129500000003</v>
      </c>
      <c r="U40" s="19">
        <f t="shared" si="3"/>
        <v>46.84550638389895</v>
      </c>
      <c r="V40" s="25">
        <f t="shared" si="4"/>
        <v>23.14349531776374</v>
      </c>
    </row>
    <row r="41" spans="1:22" ht="15" x14ac:dyDescent="0.2">
      <c r="A41" s="27" t="s">
        <v>9</v>
      </c>
      <c r="B41" s="28" t="s">
        <v>25</v>
      </c>
      <c r="C41" s="28" t="s">
        <v>33</v>
      </c>
      <c r="D41" s="28" t="s">
        <v>111</v>
      </c>
      <c r="E41" s="37" t="s">
        <v>112</v>
      </c>
      <c r="F41" s="28" t="s">
        <v>48</v>
      </c>
      <c r="G41" s="28" t="s">
        <v>48</v>
      </c>
      <c r="H41" s="31" t="s">
        <v>113</v>
      </c>
      <c r="I41" s="32">
        <v>630.291471</v>
      </c>
      <c r="J41" s="29">
        <v>39.617046000000002</v>
      </c>
      <c r="K41" s="30">
        <v>669.90851699999996</v>
      </c>
      <c r="L41" s="29">
        <v>2214.6600680000001</v>
      </c>
      <c r="M41" s="29">
        <v>183.469461</v>
      </c>
      <c r="N41" s="33">
        <v>2398.1295300000002</v>
      </c>
      <c r="O41" s="32">
        <v>2205.9743210000001</v>
      </c>
      <c r="P41" s="29">
        <v>321.62681099999998</v>
      </c>
      <c r="Q41" s="30">
        <v>2527.6011319999998</v>
      </c>
      <c r="R41" s="29">
        <v>7518.28946</v>
      </c>
      <c r="S41" s="29">
        <v>1336.221818</v>
      </c>
      <c r="T41" s="33">
        <v>8854.5112779999999</v>
      </c>
      <c r="U41" s="19">
        <f t="shared" si="3"/>
        <v>-73.496272472788249</v>
      </c>
      <c r="V41" s="25">
        <f t="shared" si="4"/>
        <v>-72.916297074933837</v>
      </c>
    </row>
    <row r="42" spans="1:22" ht="15" x14ac:dyDescent="0.2">
      <c r="A42" s="27" t="s">
        <v>9</v>
      </c>
      <c r="B42" s="28" t="s">
        <v>25</v>
      </c>
      <c r="C42" s="28" t="s">
        <v>33</v>
      </c>
      <c r="D42" s="28" t="s">
        <v>114</v>
      </c>
      <c r="E42" s="37" t="s">
        <v>116</v>
      </c>
      <c r="F42" s="28" t="s">
        <v>48</v>
      </c>
      <c r="G42" s="28" t="s">
        <v>48</v>
      </c>
      <c r="H42" s="31" t="s">
        <v>115</v>
      </c>
      <c r="I42" s="32">
        <v>2199.5316910000001</v>
      </c>
      <c r="J42" s="29">
        <v>138.51136700000001</v>
      </c>
      <c r="K42" s="30">
        <v>2338.0430580000002</v>
      </c>
      <c r="L42" s="29">
        <v>8993.2014479999998</v>
      </c>
      <c r="M42" s="29">
        <v>564.55588399999999</v>
      </c>
      <c r="N42" s="33">
        <v>9557.7573319999992</v>
      </c>
      <c r="O42" s="32">
        <v>1896.3977709999999</v>
      </c>
      <c r="P42" s="29">
        <v>116.245323</v>
      </c>
      <c r="Q42" s="30">
        <v>2012.643094</v>
      </c>
      <c r="R42" s="29">
        <v>6764.963898</v>
      </c>
      <c r="S42" s="29">
        <v>441.50199400000002</v>
      </c>
      <c r="T42" s="33">
        <v>7206.4658920000002</v>
      </c>
      <c r="U42" s="19">
        <f t="shared" si="3"/>
        <v>16.167792738318475</v>
      </c>
      <c r="V42" s="25">
        <f t="shared" si="4"/>
        <v>32.627524715133973</v>
      </c>
    </row>
    <row r="43" spans="1:22" ht="15" x14ac:dyDescent="0.2">
      <c r="A43" s="27" t="s">
        <v>9</v>
      </c>
      <c r="B43" s="28" t="s">
        <v>25</v>
      </c>
      <c r="C43" s="28" t="s">
        <v>33</v>
      </c>
      <c r="D43" s="28" t="s">
        <v>117</v>
      </c>
      <c r="E43" s="37" t="s">
        <v>119</v>
      </c>
      <c r="F43" s="28" t="s">
        <v>88</v>
      </c>
      <c r="G43" s="28" t="s">
        <v>89</v>
      </c>
      <c r="H43" s="31" t="s">
        <v>120</v>
      </c>
      <c r="I43" s="32">
        <v>0</v>
      </c>
      <c r="J43" s="29">
        <v>836.34270000000004</v>
      </c>
      <c r="K43" s="30">
        <v>836.34270000000004</v>
      </c>
      <c r="L43" s="29">
        <v>0</v>
      </c>
      <c r="M43" s="29">
        <v>3065.9675000000002</v>
      </c>
      <c r="N43" s="33">
        <v>3065.9675000000002</v>
      </c>
      <c r="O43" s="32">
        <v>729.90470000000005</v>
      </c>
      <c r="P43" s="29">
        <v>40.763399999999997</v>
      </c>
      <c r="Q43" s="30">
        <v>770.66809999999998</v>
      </c>
      <c r="R43" s="29">
        <v>2938.4326999999998</v>
      </c>
      <c r="S43" s="29">
        <v>179.0334</v>
      </c>
      <c r="T43" s="33">
        <v>3117.4661000000001</v>
      </c>
      <c r="U43" s="19">
        <f t="shared" si="3"/>
        <v>8.5217748081177991</v>
      </c>
      <c r="V43" s="25">
        <f t="shared" si="4"/>
        <v>-1.6519377708710259</v>
      </c>
    </row>
    <row r="44" spans="1:22" ht="15" x14ac:dyDescent="0.2">
      <c r="A44" s="27" t="s">
        <v>9</v>
      </c>
      <c r="B44" s="28" t="s">
        <v>25</v>
      </c>
      <c r="C44" s="28" t="s">
        <v>33</v>
      </c>
      <c r="D44" s="28" t="s">
        <v>117</v>
      </c>
      <c r="E44" s="28" t="s">
        <v>186</v>
      </c>
      <c r="F44" s="28" t="s">
        <v>88</v>
      </c>
      <c r="G44" s="28" t="s">
        <v>118</v>
      </c>
      <c r="H44" s="31" t="s">
        <v>118</v>
      </c>
      <c r="I44" s="32">
        <v>151.6814</v>
      </c>
      <c r="J44" s="29">
        <v>78.032600000000002</v>
      </c>
      <c r="K44" s="30">
        <v>229.714</v>
      </c>
      <c r="L44" s="29">
        <v>604.61260000000004</v>
      </c>
      <c r="M44" s="29">
        <v>320.88639999999998</v>
      </c>
      <c r="N44" s="33">
        <v>925.49900000000002</v>
      </c>
      <c r="O44" s="32">
        <v>113.54940000000001</v>
      </c>
      <c r="P44" s="29">
        <v>47.646999999999998</v>
      </c>
      <c r="Q44" s="30">
        <v>161.19640000000001</v>
      </c>
      <c r="R44" s="29">
        <v>855.48850000000004</v>
      </c>
      <c r="S44" s="29">
        <v>195.10069999999999</v>
      </c>
      <c r="T44" s="33">
        <v>1050.5891999999999</v>
      </c>
      <c r="U44" s="19">
        <f t="shared" si="3"/>
        <v>42.505663898201185</v>
      </c>
      <c r="V44" s="25">
        <f t="shared" si="4"/>
        <v>-11.906671037547301</v>
      </c>
    </row>
    <row r="45" spans="1:22" ht="15" x14ac:dyDescent="0.2">
      <c r="A45" s="27" t="s">
        <v>9</v>
      </c>
      <c r="B45" s="28" t="s">
        <v>25</v>
      </c>
      <c r="C45" s="28" t="s">
        <v>33</v>
      </c>
      <c r="D45" s="28" t="s">
        <v>117</v>
      </c>
      <c r="E45" s="37" t="s">
        <v>121</v>
      </c>
      <c r="F45" s="28" t="s">
        <v>88</v>
      </c>
      <c r="G45" s="28" t="s">
        <v>89</v>
      </c>
      <c r="H45" s="31" t="s">
        <v>120</v>
      </c>
      <c r="I45" s="32">
        <v>0</v>
      </c>
      <c r="J45" s="29">
        <v>21.9785</v>
      </c>
      <c r="K45" s="30">
        <v>21.9785</v>
      </c>
      <c r="L45" s="29">
        <v>0</v>
      </c>
      <c r="M45" s="29">
        <v>113.18519999999999</v>
      </c>
      <c r="N45" s="33">
        <v>113.18519999999999</v>
      </c>
      <c r="O45" s="32">
        <v>11.644600000000001</v>
      </c>
      <c r="P45" s="29">
        <v>0.63290000000000002</v>
      </c>
      <c r="Q45" s="30">
        <v>12.2775</v>
      </c>
      <c r="R45" s="29">
        <v>80.420100000000005</v>
      </c>
      <c r="S45" s="29">
        <v>5.0002000000000004</v>
      </c>
      <c r="T45" s="33">
        <v>85.420299999999997</v>
      </c>
      <c r="U45" s="19">
        <f t="shared" si="3"/>
        <v>79.01445734066381</v>
      </c>
      <c r="V45" s="25">
        <f t="shared" si="4"/>
        <v>32.503866177009442</v>
      </c>
    </row>
    <row r="46" spans="1:22" ht="15" x14ac:dyDescent="0.2">
      <c r="A46" s="27" t="s">
        <v>9</v>
      </c>
      <c r="B46" s="28" t="s">
        <v>25</v>
      </c>
      <c r="C46" s="28" t="s">
        <v>33</v>
      </c>
      <c r="D46" s="28" t="s">
        <v>166</v>
      </c>
      <c r="E46" s="37" t="s">
        <v>167</v>
      </c>
      <c r="F46" s="28" t="s">
        <v>29</v>
      </c>
      <c r="G46" s="28" t="s">
        <v>97</v>
      </c>
      <c r="H46" s="31" t="s">
        <v>141</v>
      </c>
      <c r="I46" s="32">
        <v>233.981112</v>
      </c>
      <c r="J46" s="29">
        <v>51.470261999999998</v>
      </c>
      <c r="K46" s="30">
        <v>285.45137399999999</v>
      </c>
      <c r="L46" s="29">
        <v>586.611492</v>
      </c>
      <c r="M46" s="29">
        <v>138.35624300000001</v>
      </c>
      <c r="N46" s="33">
        <v>724.96773499999995</v>
      </c>
      <c r="O46" s="32">
        <v>0</v>
      </c>
      <c r="P46" s="29">
        <v>0</v>
      </c>
      <c r="Q46" s="30">
        <v>0</v>
      </c>
      <c r="R46" s="29">
        <v>0</v>
      </c>
      <c r="S46" s="29">
        <v>0</v>
      </c>
      <c r="T46" s="33">
        <v>0</v>
      </c>
      <c r="U46" s="18" t="s">
        <v>18</v>
      </c>
      <c r="V46" s="24" t="s">
        <v>18</v>
      </c>
    </row>
    <row r="47" spans="1:22" ht="15" x14ac:dyDescent="0.2">
      <c r="A47" s="27" t="s">
        <v>9</v>
      </c>
      <c r="B47" s="28" t="s">
        <v>25</v>
      </c>
      <c r="C47" s="28" t="s">
        <v>33</v>
      </c>
      <c r="D47" s="28" t="s">
        <v>122</v>
      </c>
      <c r="E47" s="28" t="s">
        <v>123</v>
      </c>
      <c r="F47" s="28" t="s">
        <v>61</v>
      </c>
      <c r="G47" s="28" t="s">
        <v>124</v>
      </c>
      <c r="H47" s="31" t="s">
        <v>124</v>
      </c>
      <c r="I47" s="32">
        <v>623.84472300000004</v>
      </c>
      <c r="J47" s="29">
        <v>3.7203140000000001</v>
      </c>
      <c r="K47" s="30">
        <v>627.56503699999996</v>
      </c>
      <c r="L47" s="29">
        <v>2716.7653599999999</v>
      </c>
      <c r="M47" s="29">
        <v>16.930776999999999</v>
      </c>
      <c r="N47" s="33">
        <v>2733.6961369999999</v>
      </c>
      <c r="O47" s="32">
        <v>725.68215899999996</v>
      </c>
      <c r="P47" s="29">
        <v>4.8267499999999997</v>
      </c>
      <c r="Q47" s="30">
        <v>730.50890800000002</v>
      </c>
      <c r="R47" s="29">
        <v>2741.1864129999999</v>
      </c>
      <c r="S47" s="29">
        <v>18.160976000000002</v>
      </c>
      <c r="T47" s="33">
        <v>2759.347389</v>
      </c>
      <c r="U47" s="19">
        <f t="shared" si="3"/>
        <v>-14.092076068153858</v>
      </c>
      <c r="V47" s="25">
        <f t="shared" si="4"/>
        <v>-0.92961299843062895</v>
      </c>
    </row>
    <row r="48" spans="1:22" ht="15" x14ac:dyDescent="0.2">
      <c r="A48" s="27" t="s">
        <v>9</v>
      </c>
      <c r="B48" s="28" t="s">
        <v>25</v>
      </c>
      <c r="C48" s="28" t="s">
        <v>33</v>
      </c>
      <c r="D48" s="28" t="s">
        <v>125</v>
      </c>
      <c r="E48" s="37" t="s">
        <v>126</v>
      </c>
      <c r="F48" s="28" t="s">
        <v>88</v>
      </c>
      <c r="G48" s="28" t="s">
        <v>127</v>
      </c>
      <c r="H48" s="31" t="s">
        <v>127</v>
      </c>
      <c r="I48" s="32">
        <v>195.70975899999999</v>
      </c>
      <c r="J48" s="29">
        <v>50.940162999999998</v>
      </c>
      <c r="K48" s="30">
        <v>246.64992100000001</v>
      </c>
      <c r="L48" s="29">
        <v>856.36396000000002</v>
      </c>
      <c r="M48" s="29">
        <v>215.12627699999999</v>
      </c>
      <c r="N48" s="33">
        <v>1071.4902360000001</v>
      </c>
      <c r="O48" s="32">
        <v>204.947284</v>
      </c>
      <c r="P48" s="29">
        <v>51.031382000000001</v>
      </c>
      <c r="Q48" s="30">
        <v>255.978666</v>
      </c>
      <c r="R48" s="29">
        <v>986.99956699999996</v>
      </c>
      <c r="S48" s="29">
        <v>245.04450600000001</v>
      </c>
      <c r="T48" s="33">
        <v>1232.044073</v>
      </c>
      <c r="U48" s="19">
        <f t="shared" si="3"/>
        <v>-3.6443447205088519</v>
      </c>
      <c r="V48" s="25">
        <f t="shared" si="4"/>
        <v>-13.031501106048493</v>
      </c>
    </row>
    <row r="49" spans="1:22" ht="15" x14ac:dyDescent="0.2">
      <c r="A49" s="27" t="s">
        <v>9</v>
      </c>
      <c r="B49" s="28" t="s">
        <v>25</v>
      </c>
      <c r="C49" s="28" t="s">
        <v>26</v>
      </c>
      <c r="D49" s="28" t="s">
        <v>129</v>
      </c>
      <c r="E49" s="37" t="s">
        <v>130</v>
      </c>
      <c r="F49" s="28" t="s">
        <v>29</v>
      </c>
      <c r="G49" s="28" t="s">
        <v>30</v>
      </c>
      <c r="H49" s="31" t="s">
        <v>31</v>
      </c>
      <c r="I49" s="32">
        <v>83.961197999999996</v>
      </c>
      <c r="J49" s="29">
        <v>3.7825920000000002</v>
      </c>
      <c r="K49" s="30">
        <v>87.743790000000004</v>
      </c>
      <c r="L49" s="29">
        <v>270.09415000000001</v>
      </c>
      <c r="M49" s="29">
        <v>14.512447999999999</v>
      </c>
      <c r="N49" s="33">
        <v>284.60659800000002</v>
      </c>
      <c r="O49" s="32">
        <v>127.721856</v>
      </c>
      <c r="P49" s="29">
        <v>5.548171</v>
      </c>
      <c r="Q49" s="30">
        <v>133.270027</v>
      </c>
      <c r="R49" s="29">
        <v>279.66105099999999</v>
      </c>
      <c r="S49" s="29">
        <v>17.201298999999999</v>
      </c>
      <c r="T49" s="33">
        <v>296.86234999999999</v>
      </c>
      <c r="U49" s="19">
        <f t="shared" si="3"/>
        <v>-34.160897258616139</v>
      </c>
      <c r="V49" s="25">
        <f t="shared" si="4"/>
        <v>-4.1284292198050636</v>
      </c>
    </row>
    <row r="50" spans="1:22" ht="15" x14ac:dyDescent="0.2">
      <c r="A50" s="27" t="s">
        <v>9</v>
      </c>
      <c r="B50" s="28" t="s">
        <v>25</v>
      </c>
      <c r="C50" s="28" t="s">
        <v>33</v>
      </c>
      <c r="D50" s="28" t="s">
        <v>160</v>
      </c>
      <c r="E50" s="28" t="s">
        <v>161</v>
      </c>
      <c r="F50" s="28" t="s">
        <v>29</v>
      </c>
      <c r="G50" s="28" t="s">
        <v>74</v>
      </c>
      <c r="H50" s="31" t="s">
        <v>162</v>
      </c>
      <c r="I50" s="32">
        <v>0</v>
      </c>
      <c r="J50" s="29">
        <v>0</v>
      </c>
      <c r="K50" s="30">
        <v>0</v>
      </c>
      <c r="L50" s="29">
        <v>62.337000000000003</v>
      </c>
      <c r="M50" s="29">
        <v>0</v>
      </c>
      <c r="N50" s="33">
        <v>62.337000000000003</v>
      </c>
      <c r="O50" s="32">
        <v>0</v>
      </c>
      <c r="P50" s="29">
        <v>0</v>
      </c>
      <c r="Q50" s="30">
        <v>0</v>
      </c>
      <c r="R50" s="29">
        <v>0</v>
      </c>
      <c r="S50" s="29">
        <v>0</v>
      </c>
      <c r="T50" s="33">
        <v>0</v>
      </c>
      <c r="U50" s="18" t="s">
        <v>18</v>
      </c>
      <c r="V50" s="24" t="s">
        <v>18</v>
      </c>
    </row>
    <row r="51" spans="1:22" ht="15" x14ac:dyDescent="0.2">
      <c r="A51" s="27" t="s">
        <v>9</v>
      </c>
      <c r="B51" s="28" t="s">
        <v>25</v>
      </c>
      <c r="C51" s="28" t="s">
        <v>26</v>
      </c>
      <c r="D51" s="28" t="s">
        <v>131</v>
      </c>
      <c r="E51" s="28" t="s">
        <v>30</v>
      </c>
      <c r="F51" s="28" t="s">
        <v>29</v>
      </c>
      <c r="G51" s="28" t="s">
        <v>30</v>
      </c>
      <c r="H51" s="31" t="s">
        <v>132</v>
      </c>
      <c r="I51" s="32">
        <v>0</v>
      </c>
      <c r="J51" s="29">
        <v>0</v>
      </c>
      <c r="K51" s="30">
        <v>0</v>
      </c>
      <c r="L51" s="29">
        <v>73.638000000000005</v>
      </c>
      <c r="M51" s="29">
        <v>0</v>
      </c>
      <c r="N51" s="33">
        <v>73.638000000000005</v>
      </c>
      <c r="O51" s="32">
        <v>0</v>
      </c>
      <c r="P51" s="29">
        <v>0</v>
      </c>
      <c r="Q51" s="30">
        <v>0</v>
      </c>
      <c r="R51" s="29">
        <v>93.204006000000007</v>
      </c>
      <c r="S51" s="29">
        <v>0</v>
      </c>
      <c r="T51" s="33">
        <v>93.204006000000007</v>
      </c>
      <c r="U51" s="18" t="s">
        <v>18</v>
      </c>
      <c r="V51" s="25">
        <f t="shared" si="4"/>
        <v>-20.992666345264176</v>
      </c>
    </row>
    <row r="52" spans="1:22" ht="15" x14ac:dyDescent="0.2">
      <c r="A52" s="27" t="s">
        <v>9</v>
      </c>
      <c r="B52" s="28" t="s">
        <v>25</v>
      </c>
      <c r="C52" s="28" t="s">
        <v>33</v>
      </c>
      <c r="D52" s="28" t="s">
        <v>153</v>
      </c>
      <c r="E52" s="28" t="s">
        <v>128</v>
      </c>
      <c r="F52" s="28" t="s">
        <v>29</v>
      </c>
      <c r="G52" s="28" t="s">
        <v>57</v>
      </c>
      <c r="H52" s="31" t="s">
        <v>158</v>
      </c>
      <c r="I52" s="32">
        <v>12.784954000000001</v>
      </c>
      <c r="J52" s="29">
        <v>6.5102840000000004</v>
      </c>
      <c r="K52" s="30">
        <v>19.295238000000001</v>
      </c>
      <c r="L52" s="29">
        <v>117.391014</v>
      </c>
      <c r="M52" s="29">
        <v>49.794525999999998</v>
      </c>
      <c r="N52" s="33">
        <v>167.18554</v>
      </c>
      <c r="O52" s="32">
        <v>103.72867599999999</v>
      </c>
      <c r="P52" s="29">
        <v>37.421633999999997</v>
      </c>
      <c r="Q52" s="30">
        <v>141.15030999999999</v>
      </c>
      <c r="R52" s="29">
        <v>466.78798499999999</v>
      </c>
      <c r="S52" s="29">
        <v>138.684324</v>
      </c>
      <c r="T52" s="33">
        <v>605.472309</v>
      </c>
      <c r="U52" s="19">
        <f t="shared" si="3"/>
        <v>-86.330006643272696</v>
      </c>
      <c r="V52" s="25">
        <f t="shared" si="4"/>
        <v>-72.38758279860491</v>
      </c>
    </row>
    <row r="53" spans="1:22" ht="15" x14ac:dyDescent="0.2">
      <c r="A53" s="27" t="s">
        <v>9</v>
      </c>
      <c r="B53" s="28" t="s">
        <v>25</v>
      </c>
      <c r="C53" s="28" t="s">
        <v>33</v>
      </c>
      <c r="D53" s="28" t="s">
        <v>154</v>
      </c>
      <c r="E53" s="28" t="s">
        <v>87</v>
      </c>
      <c r="F53" s="28" t="s">
        <v>88</v>
      </c>
      <c r="G53" s="28" t="s">
        <v>89</v>
      </c>
      <c r="H53" s="31" t="s">
        <v>90</v>
      </c>
      <c r="I53" s="32">
        <v>9.7892399999999995</v>
      </c>
      <c r="J53" s="29">
        <v>3.8649070000000001</v>
      </c>
      <c r="K53" s="30">
        <v>13.654147</v>
      </c>
      <c r="L53" s="29">
        <v>118.249222</v>
      </c>
      <c r="M53" s="29">
        <v>27.641739999999999</v>
      </c>
      <c r="N53" s="33">
        <v>145.890962</v>
      </c>
      <c r="O53" s="32">
        <v>0</v>
      </c>
      <c r="P53" s="29">
        <v>0</v>
      </c>
      <c r="Q53" s="30">
        <v>0</v>
      </c>
      <c r="R53" s="29">
        <v>270.09992999999997</v>
      </c>
      <c r="S53" s="29">
        <v>59.922127000000003</v>
      </c>
      <c r="T53" s="33">
        <v>330.02205800000002</v>
      </c>
      <c r="U53" s="18" t="s">
        <v>18</v>
      </c>
      <c r="V53" s="25">
        <f t="shared" si="4"/>
        <v>-55.793572440542746</v>
      </c>
    </row>
    <row r="54" spans="1:22" ht="15" x14ac:dyDescent="0.2">
      <c r="A54" s="27" t="s">
        <v>9</v>
      </c>
      <c r="B54" s="28" t="s">
        <v>25</v>
      </c>
      <c r="C54" s="28" t="s">
        <v>33</v>
      </c>
      <c r="D54" s="28" t="s">
        <v>164</v>
      </c>
      <c r="E54" s="28" t="s">
        <v>133</v>
      </c>
      <c r="F54" s="28" t="s">
        <v>48</v>
      </c>
      <c r="G54" s="28" t="s">
        <v>48</v>
      </c>
      <c r="H54" s="31" t="s">
        <v>115</v>
      </c>
      <c r="I54" s="32">
        <v>393.75457599999999</v>
      </c>
      <c r="J54" s="29">
        <v>122.16936699999999</v>
      </c>
      <c r="K54" s="30">
        <v>515.92394300000001</v>
      </c>
      <c r="L54" s="29">
        <v>1711.149437</v>
      </c>
      <c r="M54" s="29">
        <v>456.59083299999998</v>
      </c>
      <c r="N54" s="33">
        <v>2167.7402699999998</v>
      </c>
      <c r="O54" s="32">
        <v>299.74069200000002</v>
      </c>
      <c r="P54" s="29">
        <v>54.440168</v>
      </c>
      <c r="Q54" s="30">
        <v>354.18086</v>
      </c>
      <c r="R54" s="29">
        <v>1723.916851</v>
      </c>
      <c r="S54" s="29">
        <v>217.35890699999999</v>
      </c>
      <c r="T54" s="33">
        <v>1941.275758</v>
      </c>
      <c r="U54" s="19">
        <f t="shared" si="3"/>
        <v>45.666805089354632</v>
      </c>
      <c r="V54" s="25">
        <f t="shared" si="4"/>
        <v>11.665756967640451</v>
      </c>
    </row>
    <row r="55" spans="1:22" ht="15" x14ac:dyDescent="0.2">
      <c r="A55" s="27" t="s">
        <v>9</v>
      </c>
      <c r="B55" s="28" t="s">
        <v>25</v>
      </c>
      <c r="C55" s="28" t="s">
        <v>26</v>
      </c>
      <c r="D55" s="28" t="s">
        <v>168</v>
      </c>
      <c r="E55" s="28" t="s">
        <v>169</v>
      </c>
      <c r="F55" s="28" t="s">
        <v>53</v>
      </c>
      <c r="G55" s="28" t="s">
        <v>54</v>
      </c>
      <c r="H55" s="31" t="s">
        <v>170</v>
      </c>
      <c r="I55" s="32">
        <v>0</v>
      </c>
      <c r="J55" s="29">
        <v>1.1892199999999999</v>
      </c>
      <c r="K55" s="30">
        <v>1.1892199999999999</v>
      </c>
      <c r="L55" s="29">
        <v>0</v>
      </c>
      <c r="M55" s="29">
        <v>12.716958</v>
      </c>
      <c r="N55" s="33">
        <v>12.716958</v>
      </c>
      <c r="O55" s="32">
        <v>0</v>
      </c>
      <c r="P55" s="29">
        <v>0</v>
      </c>
      <c r="Q55" s="30">
        <v>0</v>
      </c>
      <c r="R55" s="29">
        <v>0</v>
      </c>
      <c r="S55" s="29">
        <v>0</v>
      </c>
      <c r="T55" s="33">
        <v>0</v>
      </c>
      <c r="U55" s="18" t="s">
        <v>18</v>
      </c>
      <c r="V55" s="24" t="s">
        <v>18</v>
      </c>
    </row>
    <row r="56" spans="1:22" ht="15" x14ac:dyDescent="0.2">
      <c r="A56" s="27" t="s">
        <v>9</v>
      </c>
      <c r="B56" s="28" t="s">
        <v>25</v>
      </c>
      <c r="C56" s="28" t="s">
        <v>26</v>
      </c>
      <c r="D56" s="28" t="s">
        <v>180</v>
      </c>
      <c r="E56" s="28" t="s">
        <v>181</v>
      </c>
      <c r="F56" s="28" t="s">
        <v>36</v>
      </c>
      <c r="G56" s="28" t="s">
        <v>36</v>
      </c>
      <c r="H56" s="31" t="s">
        <v>182</v>
      </c>
      <c r="I56" s="32">
        <v>45.155250000000002</v>
      </c>
      <c r="J56" s="29">
        <v>0.82499999999999996</v>
      </c>
      <c r="K56" s="30">
        <v>45.980249999999998</v>
      </c>
      <c r="L56" s="29">
        <v>154.2105</v>
      </c>
      <c r="M56" s="29">
        <v>3.2929499999999998</v>
      </c>
      <c r="N56" s="33">
        <v>157.50344999999999</v>
      </c>
      <c r="O56" s="32">
        <v>0</v>
      </c>
      <c r="P56" s="29">
        <v>0</v>
      </c>
      <c r="Q56" s="30">
        <v>0</v>
      </c>
      <c r="R56" s="29">
        <v>0</v>
      </c>
      <c r="S56" s="29">
        <v>0</v>
      </c>
      <c r="T56" s="33">
        <v>0</v>
      </c>
      <c r="U56" s="18" t="s">
        <v>18</v>
      </c>
      <c r="V56" s="24" t="s">
        <v>18</v>
      </c>
    </row>
    <row r="57" spans="1:22" ht="15" x14ac:dyDescent="0.2">
      <c r="A57" s="27" t="s">
        <v>9</v>
      </c>
      <c r="B57" s="28" t="s">
        <v>25</v>
      </c>
      <c r="C57" s="28" t="s">
        <v>26</v>
      </c>
      <c r="D57" s="28" t="s">
        <v>192</v>
      </c>
      <c r="E57" s="28" t="s">
        <v>193</v>
      </c>
      <c r="F57" s="28" t="s">
        <v>88</v>
      </c>
      <c r="G57" s="28" t="s">
        <v>194</v>
      </c>
      <c r="H57" s="31" t="s">
        <v>194</v>
      </c>
      <c r="I57" s="32">
        <v>15.75</v>
      </c>
      <c r="J57" s="29">
        <v>0</v>
      </c>
      <c r="K57" s="30">
        <v>15.75</v>
      </c>
      <c r="L57" s="29">
        <v>15.75</v>
      </c>
      <c r="M57" s="29">
        <v>0</v>
      </c>
      <c r="N57" s="33">
        <v>15.75</v>
      </c>
      <c r="O57" s="32">
        <v>16.45</v>
      </c>
      <c r="P57" s="29">
        <v>0</v>
      </c>
      <c r="Q57" s="30">
        <v>16.45</v>
      </c>
      <c r="R57" s="29">
        <v>51.7</v>
      </c>
      <c r="S57" s="29">
        <v>0</v>
      </c>
      <c r="T57" s="33">
        <v>51.7</v>
      </c>
      <c r="U57" s="19">
        <f t="shared" si="3"/>
        <v>-4.2553191489361648</v>
      </c>
      <c r="V57" s="25">
        <f t="shared" si="4"/>
        <v>-69.535783365570609</v>
      </c>
    </row>
    <row r="58" spans="1:22" ht="15" x14ac:dyDescent="0.2">
      <c r="A58" s="27" t="s">
        <v>9</v>
      </c>
      <c r="B58" s="28" t="s">
        <v>25</v>
      </c>
      <c r="C58" s="28" t="s">
        <v>26</v>
      </c>
      <c r="D58" s="28" t="s">
        <v>208</v>
      </c>
      <c r="E58" s="28" t="s">
        <v>141</v>
      </c>
      <c r="F58" s="28" t="s">
        <v>29</v>
      </c>
      <c r="G58" s="28" t="s">
        <v>97</v>
      </c>
      <c r="H58" s="31" t="s">
        <v>141</v>
      </c>
      <c r="I58" s="32">
        <v>0</v>
      </c>
      <c r="J58" s="29">
        <v>1.7050670000000001</v>
      </c>
      <c r="K58" s="30">
        <v>1.7050670000000001</v>
      </c>
      <c r="L58" s="29">
        <v>0</v>
      </c>
      <c r="M58" s="29">
        <v>1.7050670000000001</v>
      </c>
      <c r="N58" s="33">
        <v>1.7050670000000001</v>
      </c>
      <c r="O58" s="32">
        <v>0</v>
      </c>
      <c r="P58" s="29">
        <v>0</v>
      </c>
      <c r="Q58" s="30">
        <v>0</v>
      </c>
      <c r="R58" s="29">
        <v>0</v>
      </c>
      <c r="S58" s="29">
        <v>0</v>
      </c>
      <c r="T58" s="33">
        <v>0</v>
      </c>
      <c r="U58" s="18" t="s">
        <v>18</v>
      </c>
      <c r="V58" s="24" t="s">
        <v>18</v>
      </c>
    </row>
    <row r="59" spans="1:22" ht="15" x14ac:dyDescent="0.2">
      <c r="A59" s="27" t="s">
        <v>9</v>
      </c>
      <c r="B59" s="28" t="s">
        <v>25</v>
      </c>
      <c r="C59" s="28" t="s">
        <v>26</v>
      </c>
      <c r="D59" s="28" t="s">
        <v>195</v>
      </c>
      <c r="E59" s="28" t="s">
        <v>196</v>
      </c>
      <c r="F59" s="28" t="s">
        <v>197</v>
      </c>
      <c r="G59" s="28" t="s">
        <v>198</v>
      </c>
      <c r="H59" s="31" t="s">
        <v>199</v>
      </c>
      <c r="I59" s="32">
        <v>0</v>
      </c>
      <c r="J59" s="29">
        <v>0</v>
      </c>
      <c r="K59" s="30">
        <v>0</v>
      </c>
      <c r="L59" s="29">
        <v>0</v>
      </c>
      <c r="M59" s="29">
        <v>18.050519000000001</v>
      </c>
      <c r="N59" s="33">
        <v>18.050519000000001</v>
      </c>
      <c r="O59" s="32">
        <v>0</v>
      </c>
      <c r="P59" s="29">
        <v>0</v>
      </c>
      <c r="Q59" s="30">
        <v>0</v>
      </c>
      <c r="R59" s="29">
        <v>0</v>
      </c>
      <c r="S59" s="29">
        <v>0</v>
      </c>
      <c r="T59" s="33">
        <v>0</v>
      </c>
      <c r="U59" s="18" t="s">
        <v>18</v>
      </c>
      <c r="V59" s="24" t="s">
        <v>18</v>
      </c>
    </row>
    <row r="60" spans="1:22" ht="15" x14ac:dyDescent="0.2">
      <c r="A60" s="27" t="s">
        <v>9</v>
      </c>
      <c r="B60" s="28" t="s">
        <v>25</v>
      </c>
      <c r="C60" s="28" t="s">
        <v>33</v>
      </c>
      <c r="D60" s="28" t="s">
        <v>137</v>
      </c>
      <c r="E60" s="28" t="s">
        <v>138</v>
      </c>
      <c r="F60" s="28" t="s">
        <v>53</v>
      </c>
      <c r="G60" s="28" t="s">
        <v>54</v>
      </c>
      <c r="H60" s="31" t="s">
        <v>66</v>
      </c>
      <c r="I60" s="32">
        <v>48.368997999999998</v>
      </c>
      <c r="J60" s="29">
        <v>20.633779000000001</v>
      </c>
      <c r="K60" s="30">
        <v>69.002775999999997</v>
      </c>
      <c r="L60" s="29">
        <v>341.82589000000002</v>
      </c>
      <c r="M60" s="29">
        <v>98.629693000000003</v>
      </c>
      <c r="N60" s="33">
        <v>440.45558299999999</v>
      </c>
      <c r="O60" s="32">
        <v>161.164458</v>
      </c>
      <c r="P60" s="29">
        <v>37.927349999999997</v>
      </c>
      <c r="Q60" s="30">
        <v>199.09180799999999</v>
      </c>
      <c r="R60" s="29">
        <v>698.95621400000005</v>
      </c>
      <c r="S60" s="29">
        <v>140.547741</v>
      </c>
      <c r="T60" s="33">
        <v>839.50395500000002</v>
      </c>
      <c r="U60" s="19">
        <f t="shared" si="3"/>
        <v>-65.341227902255028</v>
      </c>
      <c r="V60" s="25">
        <f t="shared" si="4"/>
        <v>-47.533828711980284</v>
      </c>
    </row>
    <row r="61" spans="1:22" ht="15" x14ac:dyDescent="0.2">
      <c r="A61" s="27" t="s">
        <v>9</v>
      </c>
      <c r="B61" s="28" t="s">
        <v>25</v>
      </c>
      <c r="C61" s="28" t="s">
        <v>33</v>
      </c>
      <c r="D61" s="28" t="s">
        <v>139</v>
      </c>
      <c r="E61" s="28" t="s">
        <v>140</v>
      </c>
      <c r="F61" s="28" t="s">
        <v>88</v>
      </c>
      <c r="G61" s="28" t="s">
        <v>93</v>
      </c>
      <c r="H61" s="31" t="s">
        <v>94</v>
      </c>
      <c r="I61" s="32">
        <v>1762.7393360000001</v>
      </c>
      <c r="J61" s="29">
        <v>50.739449</v>
      </c>
      <c r="K61" s="30">
        <v>1813.4787859999999</v>
      </c>
      <c r="L61" s="29">
        <v>5557.7002149999998</v>
      </c>
      <c r="M61" s="29">
        <v>222.475652</v>
      </c>
      <c r="N61" s="33">
        <v>5780.1758669999999</v>
      </c>
      <c r="O61" s="32">
        <v>1347.2965059999999</v>
      </c>
      <c r="P61" s="29">
        <v>134.27261100000001</v>
      </c>
      <c r="Q61" s="30">
        <v>1481.569117</v>
      </c>
      <c r="R61" s="29">
        <v>4906.3383990000002</v>
      </c>
      <c r="S61" s="29">
        <v>478.07133099999999</v>
      </c>
      <c r="T61" s="33">
        <v>5384.4097309999997</v>
      </c>
      <c r="U61" s="19">
        <f t="shared" si="3"/>
        <v>22.402577455993232</v>
      </c>
      <c r="V61" s="25">
        <f t="shared" si="4"/>
        <v>7.3502232514258914</v>
      </c>
    </row>
    <row r="62" spans="1:22" ht="15" x14ac:dyDescent="0.2">
      <c r="A62" s="27" t="s">
        <v>9</v>
      </c>
      <c r="B62" s="28" t="s">
        <v>25</v>
      </c>
      <c r="C62" s="28" t="s">
        <v>33</v>
      </c>
      <c r="D62" s="28" t="s">
        <v>155</v>
      </c>
      <c r="E62" s="28" t="s">
        <v>156</v>
      </c>
      <c r="F62" s="28" t="s">
        <v>48</v>
      </c>
      <c r="G62" s="28" t="s">
        <v>48</v>
      </c>
      <c r="H62" s="31" t="s">
        <v>157</v>
      </c>
      <c r="I62" s="32">
        <v>863.22839999999997</v>
      </c>
      <c r="J62" s="29">
        <v>204.5463</v>
      </c>
      <c r="K62" s="30">
        <v>1067.7746999999999</v>
      </c>
      <c r="L62" s="29">
        <v>3754.7737000000002</v>
      </c>
      <c r="M62" s="29">
        <v>693.69370000000004</v>
      </c>
      <c r="N62" s="33">
        <v>4448.4674000000005</v>
      </c>
      <c r="O62" s="32">
        <v>1395.4446</v>
      </c>
      <c r="P62" s="29">
        <v>265.7328</v>
      </c>
      <c r="Q62" s="30">
        <v>1661.1774</v>
      </c>
      <c r="R62" s="29">
        <v>3674.0169999999998</v>
      </c>
      <c r="S62" s="29">
        <v>813.44050000000004</v>
      </c>
      <c r="T62" s="33">
        <v>4487.4575000000004</v>
      </c>
      <c r="U62" s="19">
        <f t="shared" si="3"/>
        <v>-35.721813937512039</v>
      </c>
      <c r="V62" s="25">
        <f t="shared" si="4"/>
        <v>-0.86886839596809207</v>
      </c>
    </row>
    <row r="63" spans="1:22" ht="15" x14ac:dyDescent="0.2">
      <c r="A63" s="27" t="s">
        <v>9</v>
      </c>
      <c r="B63" s="28" t="s">
        <v>25</v>
      </c>
      <c r="C63" s="28" t="s">
        <v>33</v>
      </c>
      <c r="D63" s="28" t="s">
        <v>209</v>
      </c>
      <c r="E63" s="28" t="s">
        <v>123</v>
      </c>
      <c r="F63" s="28" t="s">
        <v>53</v>
      </c>
      <c r="G63" s="28" t="s">
        <v>54</v>
      </c>
      <c r="H63" s="31" t="s">
        <v>54</v>
      </c>
      <c r="I63" s="32">
        <v>1527.088636</v>
      </c>
      <c r="J63" s="29">
        <v>80.052171000000001</v>
      </c>
      <c r="K63" s="30">
        <v>1607.140807</v>
      </c>
      <c r="L63" s="29">
        <v>5683.6199630000001</v>
      </c>
      <c r="M63" s="29">
        <v>413.51318099999997</v>
      </c>
      <c r="N63" s="33">
        <v>6097.1331440000004</v>
      </c>
      <c r="O63" s="32">
        <v>1328.064613</v>
      </c>
      <c r="P63" s="29">
        <v>94.349535000000003</v>
      </c>
      <c r="Q63" s="30">
        <v>1422.414147</v>
      </c>
      <c r="R63" s="29">
        <v>5861.4023589999997</v>
      </c>
      <c r="S63" s="29">
        <v>391.53614599999997</v>
      </c>
      <c r="T63" s="33">
        <v>6252.9385050000001</v>
      </c>
      <c r="U63" s="19">
        <f t="shared" si="3"/>
        <v>12.986840744631611</v>
      </c>
      <c r="V63" s="25">
        <f t="shared" si="4"/>
        <v>-2.4917142696256223</v>
      </c>
    </row>
    <row r="64" spans="1:22" ht="15" x14ac:dyDescent="0.2">
      <c r="A64" s="27" t="s">
        <v>9</v>
      </c>
      <c r="B64" s="28" t="s">
        <v>25</v>
      </c>
      <c r="C64" s="28" t="s">
        <v>33</v>
      </c>
      <c r="D64" s="28" t="s">
        <v>209</v>
      </c>
      <c r="E64" s="28" t="s">
        <v>142</v>
      </c>
      <c r="F64" s="28" t="s">
        <v>53</v>
      </c>
      <c r="G64" s="28" t="s">
        <v>54</v>
      </c>
      <c r="H64" s="31" t="s">
        <v>143</v>
      </c>
      <c r="I64" s="32">
        <v>392.53348999999997</v>
      </c>
      <c r="J64" s="29">
        <v>40.632289999999998</v>
      </c>
      <c r="K64" s="30">
        <v>433.16577999999998</v>
      </c>
      <c r="L64" s="29">
        <v>2102.939077</v>
      </c>
      <c r="M64" s="29">
        <v>178.30607900000001</v>
      </c>
      <c r="N64" s="33">
        <v>2281.245156</v>
      </c>
      <c r="O64" s="32">
        <v>353.06466899999998</v>
      </c>
      <c r="P64" s="29">
        <v>36.263725000000001</v>
      </c>
      <c r="Q64" s="30">
        <v>389.328394</v>
      </c>
      <c r="R64" s="29">
        <v>2220.5617849999999</v>
      </c>
      <c r="S64" s="29">
        <v>192.986672</v>
      </c>
      <c r="T64" s="33">
        <v>2413.5484569999999</v>
      </c>
      <c r="U64" s="19">
        <f t="shared" si="3"/>
        <v>11.259745416872935</v>
      </c>
      <c r="V64" s="25">
        <f t="shared" si="4"/>
        <v>-5.4816923445759507</v>
      </c>
    </row>
    <row r="65" spans="1:22" ht="15" x14ac:dyDescent="0.2">
      <c r="A65" s="27" t="s">
        <v>9</v>
      </c>
      <c r="B65" s="28" t="s">
        <v>25</v>
      </c>
      <c r="C65" s="28" t="s">
        <v>33</v>
      </c>
      <c r="D65" s="28" t="s">
        <v>209</v>
      </c>
      <c r="E65" s="28" t="s">
        <v>146</v>
      </c>
      <c r="F65" s="28" t="s">
        <v>53</v>
      </c>
      <c r="G65" s="28" t="s">
        <v>54</v>
      </c>
      <c r="H65" s="31" t="s">
        <v>66</v>
      </c>
      <c r="I65" s="32">
        <v>260.85678200000001</v>
      </c>
      <c r="J65" s="29">
        <v>17.029598</v>
      </c>
      <c r="K65" s="30">
        <v>277.88637999999997</v>
      </c>
      <c r="L65" s="29">
        <v>1086.7540160000001</v>
      </c>
      <c r="M65" s="29">
        <v>89.685406</v>
      </c>
      <c r="N65" s="33">
        <v>1176.4394219999999</v>
      </c>
      <c r="O65" s="32">
        <v>152.819256</v>
      </c>
      <c r="P65" s="29">
        <v>6.1026730000000002</v>
      </c>
      <c r="Q65" s="30">
        <v>158.92192900000001</v>
      </c>
      <c r="R65" s="29">
        <v>442.01859899999999</v>
      </c>
      <c r="S65" s="29">
        <v>43.296460000000003</v>
      </c>
      <c r="T65" s="33">
        <v>485.31505800000002</v>
      </c>
      <c r="U65" s="19">
        <f t="shared" si="3"/>
        <v>74.857165243696457</v>
      </c>
      <c r="V65" s="24" t="s">
        <v>18</v>
      </c>
    </row>
    <row r="66" spans="1:22" ht="15" x14ac:dyDescent="0.2">
      <c r="A66" s="27" t="s">
        <v>9</v>
      </c>
      <c r="B66" s="28" t="s">
        <v>25</v>
      </c>
      <c r="C66" s="28" t="s">
        <v>33</v>
      </c>
      <c r="D66" s="28" t="s">
        <v>209</v>
      </c>
      <c r="E66" s="28" t="s">
        <v>144</v>
      </c>
      <c r="F66" s="28" t="s">
        <v>53</v>
      </c>
      <c r="G66" s="28" t="s">
        <v>54</v>
      </c>
      <c r="H66" s="31" t="s">
        <v>54</v>
      </c>
      <c r="I66" s="32">
        <v>59.751423000000003</v>
      </c>
      <c r="J66" s="29">
        <v>6.13767</v>
      </c>
      <c r="K66" s="30">
        <v>65.889093000000003</v>
      </c>
      <c r="L66" s="29">
        <v>499.09709600000002</v>
      </c>
      <c r="M66" s="29">
        <v>38.700093000000003</v>
      </c>
      <c r="N66" s="33">
        <v>537.79719</v>
      </c>
      <c r="O66" s="32">
        <v>114.33202799999999</v>
      </c>
      <c r="P66" s="29">
        <v>7.7716089999999998</v>
      </c>
      <c r="Q66" s="30">
        <v>122.10363599999999</v>
      </c>
      <c r="R66" s="29">
        <v>426.78769199999999</v>
      </c>
      <c r="S66" s="29">
        <v>29.381775999999999</v>
      </c>
      <c r="T66" s="33">
        <v>456.169467</v>
      </c>
      <c r="U66" s="19">
        <f t="shared" si="3"/>
        <v>-46.038385785661603</v>
      </c>
      <c r="V66" s="25">
        <f t="shared" si="4"/>
        <v>17.894166292370461</v>
      </c>
    </row>
    <row r="67" spans="1:22" ht="15" x14ac:dyDescent="0.2">
      <c r="A67" s="27" t="s">
        <v>9</v>
      </c>
      <c r="B67" s="28" t="s">
        <v>25</v>
      </c>
      <c r="C67" s="28" t="s">
        <v>33</v>
      </c>
      <c r="D67" s="28" t="s">
        <v>209</v>
      </c>
      <c r="E67" s="28" t="s">
        <v>145</v>
      </c>
      <c r="F67" s="28" t="s">
        <v>53</v>
      </c>
      <c r="G67" s="28" t="s">
        <v>54</v>
      </c>
      <c r="H67" s="31" t="s">
        <v>143</v>
      </c>
      <c r="I67" s="32">
        <v>53.2</v>
      </c>
      <c r="J67" s="29">
        <v>3.0026039999999998</v>
      </c>
      <c r="K67" s="30">
        <v>56.202604000000001</v>
      </c>
      <c r="L67" s="29">
        <v>182.95312000000001</v>
      </c>
      <c r="M67" s="29">
        <v>10.838725</v>
      </c>
      <c r="N67" s="33">
        <v>193.791845</v>
      </c>
      <c r="O67" s="32">
        <v>34.274760000000001</v>
      </c>
      <c r="P67" s="29">
        <v>2.3733119999999999</v>
      </c>
      <c r="Q67" s="30">
        <v>36.648071999999999</v>
      </c>
      <c r="R67" s="29">
        <v>87.144859999999994</v>
      </c>
      <c r="S67" s="29">
        <v>5.7277370000000003</v>
      </c>
      <c r="T67" s="33">
        <v>92.872596999999999</v>
      </c>
      <c r="U67" s="19">
        <f t="shared" si="3"/>
        <v>53.357600912812011</v>
      </c>
      <c r="V67" s="24" t="s">
        <v>18</v>
      </c>
    </row>
    <row r="68" spans="1:22" ht="15" x14ac:dyDescent="0.2">
      <c r="A68" s="27" t="s">
        <v>9</v>
      </c>
      <c r="B68" s="28" t="s">
        <v>25</v>
      </c>
      <c r="C68" s="28" t="s">
        <v>33</v>
      </c>
      <c r="D68" s="28" t="s">
        <v>209</v>
      </c>
      <c r="E68" s="28" t="s">
        <v>200</v>
      </c>
      <c r="F68" s="28" t="s">
        <v>53</v>
      </c>
      <c r="G68" s="28" t="s">
        <v>54</v>
      </c>
      <c r="H68" s="31" t="s">
        <v>143</v>
      </c>
      <c r="I68" s="32">
        <v>0</v>
      </c>
      <c r="J68" s="29">
        <v>0</v>
      </c>
      <c r="K68" s="30">
        <v>0</v>
      </c>
      <c r="L68" s="29">
        <v>0</v>
      </c>
      <c r="M68" s="29">
        <v>0</v>
      </c>
      <c r="N68" s="33">
        <v>0</v>
      </c>
      <c r="O68" s="32">
        <v>0</v>
      </c>
      <c r="P68" s="29">
        <v>0</v>
      </c>
      <c r="Q68" s="30">
        <v>0</v>
      </c>
      <c r="R68" s="29">
        <v>0.33200000000000002</v>
      </c>
      <c r="S68" s="29">
        <v>9.3043000000000001E-2</v>
      </c>
      <c r="T68" s="33">
        <v>0.425043</v>
      </c>
      <c r="U68" s="18" t="s">
        <v>18</v>
      </c>
      <c r="V68" s="24" t="s">
        <v>18</v>
      </c>
    </row>
    <row r="69" spans="1:22" ht="15.75" x14ac:dyDescent="0.2">
      <c r="A69" s="14"/>
      <c r="B69" s="8"/>
      <c r="C69" s="8"/>
      <c r="D69" s="8"/>
      <c r="E69" s="8"/>
      <c r="F69" s="8"/>
      <c r="G69" s="8"/>
      <c r="H69" s="12"/>
      <c r="I69" s="16"/>
      <c r="J69" s="10"/>
      <c r="K69" s="11"/>
      <c r="L69" s="10"/>
      <c r="M69" s="10"/>
      <c r="N69" s="17"/>
      <c r="O69" s="16"/>
      <c r="P69" s="10"/>
      <c r="Q69" s="11"/>
      <c r="R69" s="10"/>
      <c r="S69" s="10"/>
      <c r="T69" s="17"/>
      <c r="U69" s="20"/>
      <c r="V69" s="26"/>
    </row>
    <row r="70" spans="1:22" s="5" customFormat="1" ht="20.25" customHeight="1" thickBot="1" x14ac:dyDescent="0.35">
      <c r="A70" s="49" t="s">
        <v>9</v>
      </c>
      <c r="B70" s="50"/>
      <c r="C70" s="50"/>
      <c r="D70" s="50"/>
      <c r="E70" s="50"/>
      <c r="F70" s="50"/>
      <c r="G70" s="50"/>
      <c r="H70" s="51"/>
      <c r="I70" s="41">
        <f t="shared" ref="I70:T70" si="5">SUM(I6:I68)</f>
        <v>17949.604134000001</v>
      </c>
      <c r="J70" s="42">
        <f t="shared" si="5"/>
        <v>3161.9522379999999</v>
      </c>
      <c r="K70" s="42">
        <f t="shared" si="5"/>
        <v>21111.556369999998</v>
      </c>
      <c r="L70" s="42">
        <f t="shared" si="5"/>
        <v>68848.466046000001</v>
      </c>
      <c r="M70" s="42">
        <f t="shared" si="5"/>
        <v>13438.350941999997</v>
      </c>
      <c r="N70" s="43">
        <f t="shared" si="5"/>
        <v>82286.816988999999</v>
      </c>
      <c r="O70" s="41">
        <f t="shared" si="5"/>
        <v>17687.727373000002</v>
      </c>
      <c r="P70" s="42">
        <f t="shared" si="5"/>
        <v>2629.8402219999989</v>
      </c>
      <c r="Q70" s="42">
        <f t="shared" si="5"/>
        <v>20317.567591000003</v>
      </c>
      <c r="R70" s="42">
        <f t="shared" si="5"/>
        <v>70218.278565000001</v>
      </c>
      <c r="S70" s="42">
        <f t="shared" si="5"/>
        <v>10685.066741000001</v>
      </c>
      <c r="T70" s="43">
        <f t="shared" si="5"/>
        <v>80903.345304999981</v>
      </c>
      <c r="U70" s="44">
        <f>+((K70/Q70)-1)*100</f>
        <v>3.9078928884760167</v>
      </c>
      <c r="V70" s="45">
        <f>+((N70/T70)-1)*100</f>
        <v>1.7100302574441395</v>
      </c>
    </row>
    <row r="71" spans="1:22" ht="15" x14ac:dyDescent="0.2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2" ht="15" x14ac:dyDescent="0.2">
      <c r="A72" s="35" t="s">
        <v>19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2" ht="15" x14ac:dyDescent="0.2">
      <c r="A73" s="35" t="s">
        <v>20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2" ht="15" x14ac:dyDescent="0.2">
      <c r="A74" s="35" t="s">
        <v>21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2" ht="15" x14ac:dyDescent="0.2">
      <c r="A75" s="35" t="s">
        <v>22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2" ht="15" x14ac:dyDescent="0.2">
      <c r="A76" s="35" t="s">
        <v>23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2" x14ac:dyDescent="0.2">
      <c r="A77" s="6" t="s">
        <v>17</v>
      </c>
    </row>
    <row r="78" spans="1:22" x14ac:dyDescent="0.2">
      <c r="A78" s="7" t="s">
        <v>24</v>
      </c>
    </row>
    <row r="79" spans="1:22" ht="15" x14ac:dyDescent="0.2"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2"/>
    </row>
    <row r="80" spans="1:22" ht="15" x14ac:dyDescent="0.2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2"/>
    </row>
    <row r="81" spans="9:22" ht="15" x14ac:dyDescent="0.2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2"/>
    </row>
    <row r="82" spans="9:22" ht="15" x14ac:dyDescent="0.2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2"/>
    </row>
    <row r="83" spans="9:22" ht="15" x14ac:dyDescent="0.2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2"/>
    </row>
    <row r="84" spans="9:22" ht="15" x14ac:dyDescent="0.2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2"/>
    </row>
    <row r="85" spans="9:22" ht="15" x14ac:dyDescent="0.2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2"/>
    </row>
    <row r="86" spans="9:22" ht="15" x14ac:dyDescent="0.2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2"/>
    </row>
    <row r="87" spans="9:22" ht="15" x14ac:dyDescent="0.2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2"/>
    </row>
    <row r="88" spans="9:22" ht="15" x14ac:dyDescent="0.2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2"/>
    </row>
    <row r="89" spans="9:22" ht="15" x14ac:dyDescent="0.2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2"/>
    </row>
    <row r="90" spans="9:22" ht="15" x14ac:dyDescent="0.2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2"/>
    </row>
    <row r="91" spans="9:22" ht="15" x14ac:dyDescent="0.2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2"/>
    </row>
    <row r="92" spans="9:22" ht="15" x14ac:dyDescent="0.2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2"/>
    </row>
    <row r="93" spans="9:22" ht="15" x14ac:dyDescent="0.2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2"/>
    </row>
    <row r="94" spans="9:22" ht="15" x14ac:dyDescent="0.2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2"/>
    </row>
    <row r="95" spans="9:22" ht="15" x14ac:dyDescent="0.2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2"/>
    </row>
    <row r="96" spans="9:22" ht="15" x14ac:dyDescent="0.2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2"/>
    </row>
    <row r="97" spans="9:22" ht="15" x14ac:dyDescent="0.2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</row>
    <row r="98" spans="9:22" ht="15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2"/>
    </row>
    <row r="99" spans="9:22" ht="15" x14ac:dyDescent="0.2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2"/>
    </row>
    <row r="100" spans="9:22" x14ac:dyDescent="0.2"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9:22" x14ac:dyDescent="0.2"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9:22" x14ac:dyDescent="0.2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9:22" x14ac:dyDescent="0.2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</sheetData>
  <sortState ref="A6:T63">
    <sortCondition ref="D6:D63"/>
  </sortState>
  <mergeCells count="3">
    <mergeCell ref="I3:N3"/>
    <mergeCell ref="O3:T3"/>
    <mergeCell ref="A70:H70"/>
  </mergeCells>
  <phoneticPr fontId="7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2008-12-17T22:12:47Z</cp:lastPrinted>
  <dcterms:created xsi:type="dcterms:W3CDTF">2007-03-24T16:54:13Z</dcterms:created>
  <dcterms:modified xsi:type="dcterms:W3CDTF">2013-05-31T20:52:51Z</dcterms:modified>
</cp:coreProperties>
</file>