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87" i="1" l="1"/>
  <c r="V82" i="1"/>
  <c r="U82" i="1"/>
  <c r="V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V73" i="1"/>
  <c r="U73" i="1"/>
  <c r="U72" i="1"/>
  <c r="V71" i="1"/>
  <c r="U71" i="1"/>
  <c r="V70" i="1"/>
  <c r="U70" i="1"/>
  <c r="V69" i="1"/>
  <c r="V68" i="1"/>
  <c r="U68" i="1"/>
  <c r="V67" i="1"/>
  <c r="U67" i="1"/>
  <c r="V66" i="1"/>
  <c r="U66" i="1"/>
  <c r="V65" i="1"/>
  <c r="U65" i="1"/>
  <c r="U64" i="1"/>
  <c r="V63" i="1"/>
  <c r="V58" i="1"/>
  <c r="V57" i="1"/>
  <c r="U57" i="1"/>
  <c r="V55" i="1"/>
  <c r="U55" i="1"/>
  <c r="V53" i="1"/>
  <c r="V51" i="1"/>
  <c r="U51" i="1"/>
  <c r="V50" i="1"/>
  <c r="U50" i="1"/>
  <c r="V49" i="1"/>
  <c r="V48" i="1"/>
  <c r="U48" i="1"/>
  <c r="V45" i="1"/>
  <c r="U45" i="1"/>
  <c r="V44" i="1"/>
  <c r="U44" i="1"/>
  <c r="V43" i="1"/>
  <c r="U43" i="1"/>
  <c r="V41" i="1"/>
  <c r="U41" i="1"/>
  <c r="V39" i="1"/>
  <c r="U39" i="1"/>
  <c r="V38" i="1"/>
  <c r="V37" i="1"/>
  <c r="U37" i="1"/>
  <c r="V36" i="1"/>
  <c r="U36" i="1"/>
  <c r="V34" i="1"/>
  <c r="U34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1" i="1"/>
  <c r="V20" i="1"/>
  <c r="U20" i="1"/>
  <c r="V19" i="1"/>
  <c r="U19" i="1"/>
  <c r="V18" i="1"/>
  <c r="U18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V8" i="1"/>
  <c r="U8" i="1"/>
  <c r="V6" i="1"/>
  <c r="V7" i="1" l="1"/>
  <c r="U7" i="1"/>
  <c r="T90" i="1" l="1"/>
  <c r="S90" i="1"/>
  <c r="R90" i="1"/>
  <c r="Q90" i="1"/>
  <c r="P90" i="1"/>
  <c r="O90" i="1"/>
  <c r="N90" i="1"/>
  <c r="M90" i="1"/>
  <c r="L90" i="1"/>
  <c r="K90" i="1"/>
  <c r="J90" i="1"/>
  <c r="I90" i="1"/>
  <c r="V96" i="1" l="1"/>
  <c r="U96" i="1"/>
  <c r="U92" i="1"/>
  <c r="V92" i="1"/>
  <c r="V97" i="1" l="1"/>
  <c r="U97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K94" i="1"/>
  <c r="Q94" i="1"/>
  <c r="T94" i="1"/>
  <c r="S94" i="1"/>
  <c r="R94" i="1"/>
  <c r="P94" i="1"/>
  <c r="O94" i="1"/>
  <c r="N94" i="1"/>
  <c r="M94" i="1"/>
  <c r="L94" i="1"/>
  <c r="J94" i="1"/>
  <c r="I94" i="1"/>
  <c r="V100" i="1" l="1"/>
  <c r="U100" i="1"/>
  <c r="U94" i="1"/>
  <c r="V94" i="1"/>
  <c r="U90" i="1"/>
  <c r="V90" i="1"/>
</calcChain>
</file>

<file path=xl/sharedStrings.xml><?xml version="1.0" encoding="utf-8"?>
<sst xmlns="http://schemas.openxmlformats.org/spreadsheetml/2006/main" count="789" uniqueCount="264">
  <si>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</si>
  <si>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</si>
  <si>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</si>
  <si>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</si>
  <si>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</si>
  <si>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</si>
  <si>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</si>
  <si>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</si>
  <si>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</si>
  <si>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</si>
  <si>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</si>
  <si>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</si>
  <si>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</si>
  <si>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</si>
  <si>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</si>
  <si>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</si>
  <si>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</si>
  <si>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</si>
  <si>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</si>
  <si>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</si>
  <si>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</si>
  <si>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</si>
  <si>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</si>
  <si>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</si>
  <si>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</si>
  <si>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</si>
  <si>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</si>
  <si>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</si>
  <si>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</si>
  <si>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</si>
  <si>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</si>
  <si>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</si>
  <si>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</si>
  <si>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</si>
  <si>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</si>
  <si>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</si>
  <si>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</si>
  <si>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</si>
  <si>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</si>
  <si>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</si>
  <si>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</si>
  <si>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</si>
  <si>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</si>
  <si>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</si>
  <si>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</si>
  <si>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</si>
  <si>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</si>
  <si>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</si>
  <si>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</si>
  <si>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</si>
  <si>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</si>
  <si>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</si>
  <si>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</si>
  <si>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</si>
  <si>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</si>
  <si>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</si>
  <si>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</si>
  <si>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</si>
  <si>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</si>
  <si>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</si>
  <si>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</si>
  <si>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</si>
  <si>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</si>
  <si>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</si>
  <si>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</si>
  <si>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</si>
  <si>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</si>
  <si>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</si>
  <si>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</si>
  <si>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</si>
  <si>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</si>
  <si>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</si>
  <si>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</si>
  <si>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</si>
  <si>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</si>
  <si>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</si>
  <si>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</si>
  <si>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</si>
  <si>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</si>
  <si>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</si>
  <si>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</si>
  <si>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</si>
  <si>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</si>
  <si>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</si>
  <si>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</si>
  <si>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</si>
  <si>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</si>
  <si>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</si>
  <si>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</si>
  <si>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</si>
  <si>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</si>
  <si>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</si>
  <si>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</si>
  <si>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</si>
  <si>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</si>
  <si>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</si>
  <si>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</si>
  <si>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</si>
  <si>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</si>
  <si>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</si>
  <si>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</si>
  <si>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</si>
  <si>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</si>
  <si>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</si>
  <si>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</si>
  <si>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</si>
  <si>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</si>
  <si>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</si>
  <si>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</si>
  <si>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</si>
  <si>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</si>
  <si>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</si>
  <si>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</si>
  <si>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</si>
  <si>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</si>
  <si>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</si>
  <si>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</si>
  <si>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</si>
  <si>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</si>
  <si>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</si>
  <si>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</si>
  <si>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</si>
  <si>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</si>
  <si>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</si>
  <si>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</si>
  <si>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</si>
  <si>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</si>
  <si>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</si>
  <si>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</si>
  <si>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</si>
  <si>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</si>
  <si>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</si>
  <si>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</si>
  <si>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</si>
  <si>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</si>
  <si>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</si>
  <si>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</si>
  <si>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</si>
  <si>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</si>
  <si>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</si>
  <si>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</si>
  <si>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</si>
  <si>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</si>
  <si>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</si>
  <si>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</si>
  <si>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</si>
  <si>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</si>
  <si>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</si>
  <si>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</si>
  <si>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</si>
  <si>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</si>
  <si>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</si>
  <si>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</si>
  <si>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</si>
  <si>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</si>
  <si>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</si>
  <si>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</si>
  <si>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</si>
  <si>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</si>
  <si>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</si>
  <si>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</si>
  <si>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</si>
  <si>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</si>
  <si>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</si>
  <si>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</si>
  <si>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</si>
  <si>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</si>
  <si>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</si>
  <si>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</si>
  <si>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</si>
  <si>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</si>
  <si>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</si>
  <si>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</si>
  <si>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</si>
  <si>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</si>
  <si>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</si>
  <si>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</si>
  <si>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</si>
  <si>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</si>
  <si>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</si>
  <si>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</si>
  <si>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</si>
  <si>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</si>
  <si>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</si>
  <si>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</si>
  <si>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</si>
  <si>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</si>
  <si>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</si>
  <si>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</si>
  <si>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</si>
  <si>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</si>
  <si>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</si>
  <si>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</si>
  <si>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</si>
  <si>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</si>
  <si>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</si>
  <si>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</si>
  <si>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</si>
  <si>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</si>
  <si>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</si>
  <si>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</si>
  <si>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PLTA. INDUSTRIAL DE OXIDOS</t>
  </si>
  <si>
    <t>S.M.R.L. MAGISTRAL DE HUARAZ S.A.C.</t>
  </si>
  <si>
    <t>MILPO Nº1</t>
  </si>
  <si>
    <t>ACUMULACION CONDESTABLE</t>
  </si>
  <si>
    <t>COAYLLO</t>
  </si>
  <si>
    <t>NYRSTAR ANCASH S.A.</t>
  </si>
  <si>
    <t>NYRSTAR CORICANCHA S.A.</t>
  </si>
  <si>
    <t>HUACHIS</t>
  </si>
  <si>
    <t>GRAVIMETRÍA</t>
  </si>
  <si>
    <t>PAN AMERICAN SILVER HUARON S.A.</t>
  </si>
  <si>
    <t>ICM PACHAPAQUI S.A.C.</t>
  </si>
  <si>
    <t>ICM</t>
  </si>
  <si>
    <t>DIVISION EMBRUJO</t>
  </si>
  <si>
    <t>CERRO AZUL</t>
  </si>
  <si>
    <t>POROMA S.A.C.</t>
  </si>
  <si>
    <t>CHALCO I</t>
  </si>
  <si>
    <t>NAZCA</t>
  </si>
  <si>
    <t>MARCONA</t>
  </si>
  <si>
    <t>DOE RUN PERU S.R.L. EN LIQUIDACION</t>
  </si>
  <si>
    <t>C.M.LA OROYA-REFINACION 1 Y 2</t>
  </si>
  <si>
    <t>LA OROYA</t>
  </si>
  <si>
    <t>COMPAÑIA MINERA QUIRUVILCA S.A.</t>
  </si>
  <si>
    <t>GOLD FIELDS LA CIMA S.A.</t>
  </si>
  <si>
    <t>MINERIA Y EXPORTACIONES S.A.C.</t>
  </si>
  <si>
    <t>EL INKA</t>
  </si>
  <si>
    <t>VISTA ALEGRE</t>
  </si>
  <si>
    <t>ANTAPACCAY 1</t>
  </si>
  <si>
    <t>PRODUCCIÓN MINERA METÁLICA DE COBRE (TMF) - 2013/2012</t>
  </si>
  <si>
    <t>ESPA GARCES ALVEAR FERNANDO SALCEDO</t>
  </si>
  <si>
    <t>ILUMINADA</t>
  </si>
  <si>
    <t>SAN JOSE DE LOS MOLINOS</t>
  </si>
  <si>
    <t>MINERA FERCAR E.I.R.L.</t>
  </si>
  <si>
    <t>RAQUEL</t>
  </si>
  <si>
    <t>YAUCA DEL ROSARIO</t>
  </si>
  <si>
    <t>ANTICONA</t>
  </si>
  <si>
    <t>CERRO LINDO</t>
  </si>
  <si>
    <t>ACUMULACION RAURA</t>
  </si>
  <si>
    <t>COBRIZA 1126</t>
  </si>
  <si>
    <t>ACUMULACION ISCAYCRUZ</t>
  </si>
  <si>
    <t>TOQUEPALA 1</t>
  </si>
  <si>
    <t>MINAS DE COBRE CHAPI</t>
  </si>
  <si>
    <t>COMPAÑIA MINERA ANCASH S.A.C.</t>
  </si>
  <si>
    <t>CARMELITA</t>
  </si>
  <si>
    <t>CATAC</t>
  </si>
  <si>
    <t>EMPRESA COMERCIALIZADORA DE MINERALES S.R.L.</t>
  </si>
  <si>
    <t>LA QUEBRADITA</t>
  </si>
  <si>
    <t>BELLA UNION</t>
  </si>
  <si>
    <t>SAGITARIO E.S.L. Nº 2</t>
  </si>
  <si>
    <t>OCTAVIO BERTOLERO S.A.</t>
  </si>
  <si>
    <t>ANGELA VITTORIA</t>
  </si>
  <si>
    <t>PROCESADORA SANTA ANA S.A.C.</t>
  </si>
  <si>
    <t>ZORRO I 2008</t>
  </si>
  <si>
    <t>MORADA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</si>
  <si>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</si>
  <si>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</si>
  <si>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</si>
  <si>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</si>
  <si>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</si>
  <si>
    <t>EL PACIFICO DORADO S.A.C.</t>
  </si>
  <si>
    <t>MIRIAM PILAR UNO</t>
  </si>
  <si>
    <t>SANTA</t>
  </si>
  <si>
    <t>CACERES DEL PERU</t>
  </si>
  <si>
    <t>VOLCAN COMPAÑÍA MINERA S.A.A.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</si>
</sst>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7" t="s">
        <v>228</v>
      </c>
    </row>
    <row r="2" spans="1:22" ht="13.5" thickBot="1" x14ac:dyDescent="0.25">
      <c r="A2" s="66"/>
    </row>
    <row r="3" spans="1:22" customFormat="1" ht="13.5" thickBot="1" x14ac:dyDescent="0.25">
      <c r="A3" s="49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50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0" t="s">
        <v>12</v>
      </c>
      <c r="J4" s="30" t="s">
        <v>7</v>
      </c>
      <c r="K4" s="30" t="s">
        <v>254</v>
      </c>
      <c r="L4" s="30" t="s">
        <v>13</v>
      </c>
      <c r="M4" s="30" t="s">
        <v>8</v>
      </c>
      <c r="N4" s="51" t="s">
        <v>255</v>
      </c>
      <c r="O4" s="50" t="s">
        <v>14</v>
      </c>
      <c r="P4" s="30" t="s">
        <v>15</v>
      </c>
      <c r="Q4" s="30" t="s">
        <v>254</v>
      </c>
      <c r="R4" s="30" t="s">
        <v>16</v>
      </c>
      <c r="S4" s="30" t="s">
        <v>17</v>
      </c>
      <c r="T4" s="51" t="s">
        <v>256</v>
      </c>
      <c r="U4" s="52" t="s">
        <v>257</v>
      </c>
      <c r="V4" s="51" t="s">
        <v>258</v>
      </c>
    </row>
    <row r="5" spans="1:22" x14ac:dyDescent="0.2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 x14ac:dyDescent="0.2">
      <c r="A6" s="43" t="s">
        <v>9</v>
      </c>
      <c r="B6" s="40" t="s">
        <v>41</v>
      </c>
      <c r="C6" s="40" t="s">
        <v>42</v>
      </c>
      <c r="D6" s="40" t="s">
        <v>43</v>
      </c>
      <c r="E6" s="40" t="s">
        <v>44</v>
      </c>
      <c r="F6" s="40" t="s">
        <v>45</v>
      </c>
      <c r="G6" s="40" t="s">
        <v>46</v>
      </c>
      <c r="H6" s="44" t="s">
        <v>47</v>
      </c>
      <c r="I6" s="45">
        <v>0</v>
      </c>
      <c r="J6" s="41">
        <v>0</v>
      </c>
      <c r="K6" s="42">
        <v>0</v>
      </c>
      <c r="L6" s="41">
        <v>7.7572559999999999</v>
      </c>
      <c r="M6" s="41">
        <v>13.962071</v>
      </c>
      <c r="N6" s="46">
        <v>21.719327</v>
      </c>
      <c r="O6" s="45">
        <v>0</v>
      </c>
      <c r="P6" s="41">
        <v>4.90686</v>
      </c>
      <c r="Q6" s="42">
        <v>4.90686</v>
      </c>
      <c r="R6" s="41">
        <v>0</v>
      </c>
      <c r="S6" s="41">
        <v>15.32705</v>
      </c>
      <c r="T6" s="46">
        <v>15.32705</v>
      </c>
      <c r="U6" s="38" t="s">
        <v>29</v>
      </c>
      <c r="V6" s="33">
        <f t="shared" ref="V6:V16" si="0">+((N6/T6)-1)*100</f>
        <v>41.705853376872916</v>
      </c>
    </row>
    <row r="7" spans="1:22" ht="15" x14ac:dyDescent="0.2">
      <c r="A7" s="43" t="s">
        <v>9</v>
      </c>
      <c r="B7" s="40" t="s">
        <v>41</v>
      </c>
      <c r="C7" s="40" t="s">
        <v>39</v>
      </c>
      <c r="D7" s="40" t="s">
        <v>49</v>
      </c>
      <c r="E7" s="40" t="s">
        <v>50</v>
      </c>
      <c r="F7" s="40" t="s">
        <v>51</v>
      </c>
      <c r="G7" s="40" t="s">
        <v>52</v>
      </c>
      <c r="H7" s="44" t="s">
        <v>53</v>
      </c>
      <c r="I7" s="45">
        <v>18.506066000000001</v>
      </c>
      <c r="J7" s="41">
        <v>42.812215999999999</v>
      </c>
      <c r="K7" s="42">
        <v>61.318283000000001</v>
      </c>
      <c r="L7" s="41">
        <v>60.884247999999999</v>
      </c>
      <c r="M7" s="41">
        <v>137.035112</v>
      </c>
      <c r="N7" s="46">
        <v>197.91936000000001</v>
      </c>
      <c r="O7" s="45">
        <v>0</v>
      </c>
      <c r="P7" s="41">
        <v>48.758960000000002</v>
      </c>
      <c r="Q7" s="42">
        <v>48.758960000000002</v>
      </c>
      <c r="R7" s="41">
        <v>0</v>
      </c>
      <c r="S7" s="41">
        <v>186.76921899999999</v>
      </c>
      <c r="T7" s="46">
        <v>186.76921899999999</v>
      </c>
      <c r="U7" s="27">
        <f t="shared" ref="U7:U8" si="1">+((K7/Q7)-1)*100</f>
        <v>25.75797966158424</v>
      </c>
      <c r="V7" s="33">
        <f t="shared" ref="V7:V8" si="2">+((N7/T7)-1)*100</f>
        <v>5.9700099725747746</v>
      </c>
    </row>
    <row r="8" spans="1:22" ht="15" x14ac:dyDescent="0.2">
      <c r="A8" s="43" t="s">
        <v>9</v>
      </c>
      <c r="B8" s="40" t="s">
        <v>41</v>
      </c>
      <c r="C8" s="40" t="s">
        <v>39</v>
      </c>
      <c r="D8" s="40" t="s">
        <v>54</v>
      </c>
      <c r="E8" s="40" t="s">
        <v>57</v>
      </c>
      <c r="F8" s="40" t="s">
        <v>58</v>
      </c>
      <c r="G8" s="40" t="s">
        <v>59</v>
      </c>
      <c r="H8" s="44" t="s">
        <v>60</v>
      </c>
      <c r="I8" s="45">
        <v>0</v>
      </c>
      <c r="J8" s="41">
        <v>33.973376999999999</v>
      </c>
      <c r="K8" s="42">
        <v>33.973376999999999</v>
      </c>
      <c r="L8" s="41">
        <v>0</v>
      </c>
      <c r="M8" s="41">
        <v>135.34978100000001</v>
      </c>
      <c r="N8" s="46">
        <v>135.34978100000001</v>
      </c>
      <c r="O8" s="45">
        <v>0</v>
      </c>
      <c r="P8" s="41">
        <v>31.454726000000001</v>
      </c>
      <c r="Q8" s="42">
        <v>31.454726000000001</v>
      </c>
      <c r="R8" s="41">
        <v>0</v>
      </c>
      <c r="S8" s="41">
        <v>130.72363000000001</v>
      </c>
      <c r="T8" s="46">
        <v>130.72363000000001</v>
      </c>
      <c r="U8" s="27">
        <f t="shared" ref="U8:U16" si="3">+((K8/Q8)-1)*100</f>
        <v>8.0072260047663324</v>
      </c>
      <c r="V8" s="33">
        <f t="shared" ref="V8:V16" si="4">+((N8/T8)-1)*100</f>
        <v>3.5388789310700774</v>
      </c>
    </row>
    <row r="9" spans="1:22" ht="15" x14ac:dyDescent="0.2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55</v>
      </c>
      <c r="F9" s="40" t="s">
        <v>56</v>
      </c>
      <c r="G9" s="40" t="s">
        <v>55</v>
      </c>
      <c r="H9" s="44" t="s">
        <v>55</v>
      </c>
      <c r="I9" s="45">
        <v>0</v>
      </c>
      <c r="J9" s="41">
        <v>0</v>
      </c>
      <c r="K9" s="42">
        <v>0</v>
      </c>
      <c r="L9" s="41">
        <v>0</v>
      </c>
      <c r="M9" s="41">
        <v>0</v>
      </c>
      <c r="N9" s="46">
        <v>0</v>
      </c>
      <c r="O9" s="45">
        <v>0</v>
      </c>
      <c r="P9" s="41">
        <v>0</v>
      </c>
      <c r="Q9" s="42">
        <v>0</v>
      </c>
      <c r="R9" s="41">
        <v>11.338687999999999</v>
      </c>
      <c r="S9" s="41">
        <v>0</v>
      </c>
      <c r="T9" s="46">
        <v>11.338687999999999</v>
      </c>
      <c r="U9" s="38" t="s">
        <v>29</v>
      </c>
      <c r="V9" s="39" t="s">
        <v>29</v>
      </c>
    </row>
    <row r="10" spans="1:22" ht="15" x14ac:dyDescent="0.2">
      <c r="A10" s="43" t="s">
        <v>9</v>
      </c>
      <c r="B10" s="40" t="s">
        <v>41</v>
      </c>
      <c r="C10" s="40" t="s">
        <v>42</v>
      </c>
      <c r="D10" s="40" t="s">
        <v>242</v>
      </c>
      <c r="E10" s="40" t="s">
        <v>243</v>
      </c>
      <c r="F10" s="40" t="s">
        <v>45</v>
      </c>
      <c r="G10" s="40" t="s">
        <v>143</v>
      </c>
      <c r="H10" s="44" t="s">
        <v>244</v>
      </c>
      <c r="I10" s="45">
        <v>0</v>
      </c>
      <c r="J10" s="41">
        <v>0</v>
      </c>
      <c r="K10" s="42">
        <v>0</v>
      </c>
      <c r="L10" s="41">
        <v>10.614599999999999</v>
      </c>
      <c r="M10" s="41">
        <v>0</v>
      </c>
      <c r="N10" s="46">
        <v>10.614599999999999</v>
      </c>
      <c r="O10" s="45">
        <v>10.546016</v>
      </c>
      <c r="P10" s="41">
        <v>4.9383419999999996</v>
      </c>
      <c r="Q10" s="42">
        <v>15.484358</v>
      </c>
      <c r="R10" s="41">
        <v>18.502051999999999</v>
      </c>
      <c r="S10" s="41">
        <v>10.678217</v>
      </c>
      <c r="T10" s="46">
        <v>29.180268999999999</v>
      </c>
      <c r="U10" s="38" t="s">
        <v>29</v>
      </c>
      <c r="V10" s="33">
        <f t="shared" si="4"/>
        <v>-63.624050210092307</v>
      </c>
    </row>
    <row r="11" spans="1:22" ht="15" x14ac:dyDescent="0.2">
      <c r="A11" s="43" t="s">
        <v>9</v>
      </c>
      <c r="B11" s="40" t="s">
        <v>41</v>
      </c>
      <c r="C11" s="40" t="s">
        <v>39</v>
      </c>
      <c r="D11" s="40" t="s">
        <v>64</v>
      </c>
      <c r="E11" s="40" t="s">
        <v>65</v>
      </c>
      <c r="F11" s="40" t="s">
        <v>45</v>
      </c>
      <c r="G11" s="40" t="s">
        <v>66</v>
      </c>
      <c r="H11" s="44" t="s">
        <v>67</v>
      </c>
      <c r="I11" s="45">
        <v>28353.404200000001</v>
      </c>
      <c r="J11" s="41">
        <v>1674.3958</v>
      </c>
      <c r="K11" s="42">
        <v>30027.8</v>
      </c>
      <c r="L11" s="41">
        <v>105620.6538</v>
      </c>
      <c r="M11" s="41">
        <v>6042.8877000000002</v>
      </c>
      <c r="N11" s="46">
        <v>111663.54150000001</v>
      </c>
      <c r="O11" s="45">
        <v>29741.317500000001</v>
      </c>
      <c r="P11" s="41">
        <v>1911.4906000000001</v>
      </c>
      <c r="Q11" s="42">
        <v>31652.808099999998</v>
      </c>
      <c r="R11" s="41">
        <v>123846.4589</v>
      </c>
      <c r="S11" s="41">
        <v>6436.3575000000001</v>
      </c>
      <c r="T11" s="46">
        <v>130282.8164</v>
      </c>
      <c r="U11" s="27">
        <f t="shared" si="3"/>
        <v>-5.1338512995944825</v>
      </c>
      <c r="V11" s="33">
        <f t="shared" si="4"/>
        <v>-14.2914279983281</v>
      </c>
    </row>
    <row r="12" spans="1:22" ht="15" x14ac:dyDescent="0.2">
      <c r="A12" s="43" t="s">
        <v>9</v>
      </c>
      <c r="B12" s="40" t="s">
        <v>41</v>
      </c>
      <c r="C12" s="40" t="s">
        <v>39</v>
      </c>
      <c r="D12" s="40" t="s">
        <v>68</v>
      </c>
      <c r="E12" s="40" t="s">
        <v>235</v>
      </c>
      <c r="F12" s="40" t="s">
        <v>62</v>
      </c>
      <c r="G12" s="40" t="s">
        <v>63</v>
      </c>
      <c r="H12" s="44" t="s">
        <v>63</v>
      </c>
      <c r="I12" s="45">
        <v>38.809356999999999</v>
      </c>
      <c r="J12" s="41">
        <v>27.404744000000001</v>
      </c>
      <c r="K12" s="42">
        <v>66.214100999999999</v>
      </c>
      <c r="L12" s="41">
        <v>177.88017500000001</v>
      </c>
      <c r="M12" s="41">
        <v>120.117259</v>
      </c>
      <c r="N12" s="46">
        <v>297.997434</v>
      </c>
      <c r="O12" s="45">
        <v>28.154602000000001</v>
      </c>
      <c r="P12" s="41">
        <v>17.407247000000002</v>
      </c>
      <c r="Q12" s="42">
        <v>45.561849000000002</v>
      </c>
      <c r="R12" s="41">
        <v>132.002014</v>
      </c>
      <c r="S12" s="41">
        <v>95.561509000000001</v>
      </c>
      <c r="T12" s="46">
        <v>227.563523</v>
      </c>
      <c r="U12" s="27">
        <f t="shared" si="3"/>
        <v>45.327949706343126</v>
      </c>
      <c r="V12" s="33">
        <f t="shared" si="4"/>
        <v>30.951318590721577</v>
      </c>
    </row>
    <row r="13" spans="1:22" ht="15" x14ac:dyDescent="0.2">
      <c r="A13" s="43" t="s">
        <v>9</v>
      </c>
      <c r="B13" s="40" t="s">
        <v>41</v>
      </c>
      <c r="C13" s="40" t="s">
        <v>39</v>
      </c>
      <c r="D13" s="40" t="s">
        <v>68</v>
      </c>
      <c r="E13" s="40" t="s">
        <v>70</v>
      </c>
      <c r="F13" s="40" t="s">
        <v>62</v>
      </c>
      <c r="G13" s="40" t="s">
        <v>63</v>
      </c>
      <c r="H13" s="44" t="s">
        <v>70</v>
      </c>
      <c r="I13" s="45">
        <v>56.432656000000001</v>
      </c>
      <c r="J13" s="41">
        <v>18.092618999999999</v>
      </c>
      <c r="K13" s="42">
        <v>74.525274999999993</v>
      </c>
      <c r="L13" s="41">
        <v>225.52060900000001</v>
      </c>
      <c r="M13" s="41">
        <v>57.952215000000002</v>
      </c>
      <c r="N13" s="46">
        <v>283.472824</v>
      </c>
      <c r="O13" s="45">
        <v>63.191699999999997</v>
      </c>
      <c r="P13" s="41">
        <v>12.520766</v>
      </c>
      <c r="Q13" s="42">
        <v>75.712466000000006</v>
      </c>
      <c r="R13" s="41">
        <v>253.39175499999999</v>
      </c>
      <c r="S13" s="41">
        <v>46.011789999999998</v>
      </c>
      <c r="T13" s="46">
        <v>299.40354500000001</v>
      </c>
      <c r="U13" s="27">
        <f t="shared" si="3"/>
        <v>-1.5680257990804525</v>
      </c>
      <c r="V13" s="33">
        <f t="shared" si="4"/>
        <v>-5.3208190971820386</v>
      </c>
    </row>
    <row r="14" spans="1:22" ht="15" x14ac:dyDescent="0.2">
      <c r="A14" s="43" t="s">
        <v>9</v>
      </c>
      <c r="B14" s="40" t="s">
        <v>41</v>
      </c>
      <c r="C14" s="40" t="s">
        <v>39</v>
      </c>
      <c r="D14" s="40" t="s">
        <v>68</v>
      </c>
      <c r="E14" s="40" t="s">
        <v>69</v>
      </c>
      <c r="F14" s="40" t="s">
        <v>62</v>
      </c>
      <c r="G14" s="40" t="s">
        <v>63</v>
      </c>
      <c r="H14" s="44" t="s">
        <v>63</v>
      </c>
      <c r="I14" s="45">
        <v>73.580495999999997</v>
      </c>
      <c r="J14" s="41">
        <v>4.8460020000000004</v>
      </c>
      <c r="K14" s="42">
        <v>78.426497999999995</v>
      </c>
      <c r="L14" s="41">
        <v>223.95666600000001</v>
      </c>
      <c r="M14" s="41">
        <v>22.675225000000001</v>
      </c>
      <c r="N14" s="46">
        <v>246.631891</v>
      </c>
      <c r="O14" s="45">
        <v>38.111643999999998</v>
      </c>
      <c r="P14" s="41">
        <v>2.3490950000000002</v>
      </c>
      <c r="Q14" s="42">
        <v>40.460738999999997</v>
      </c>
      <c r="R14" s="41">
        <v>137.046346</v>
      </c>
      <c r="S14" s="41">
        <v>20.252904000000001</v>
      </c>
      <c r="T14" s="46">
        <v>157.29925</v>
      </c>
      <c r="U14" s="27">
        <f t="shared" si="3"/>
        <v>93.833577780178473</v>
      </c>
      <c r="V14" s="33">
        <f t="shared" si="4"/>
        <v>56.791523799382389</v>
      </c>
    </row>
    <row r="15" spans="1:22" ht="15" x14ac:dyDescent="0.2">
      <c r="A15" s="43" t="s">
        <v>9</v>
      </c>
      <c r="B15" s="40" t="s">
        <v>41</v>
      </c>
      <c r="C15" s="40" t="s">
        <v>39</v>
      </c>
      <c r="D15" s="40" t="s">
        <v>71</v>
      </c>
      <c r="E15" s="40" t="s">
        <v>72</v>
      </c>
      <c r="F15" s="40" t="s">
        <v>73</v>
      </c>
      <c r="G15" s="40" t="s">
        <v>73</v>
      </c>
      <c r="H15" s="44" t="s">
        <v>74</v>
      </c>
      <c r="I15" s="45">
        <v>128.15939700000001</v>
      </c>
      <c r="J15" s="41">
        <v>110.33212</v>
      </c>
      <c r="K15" s="42">
        <v>238.49151699999999</v>
      </c>
      <c r="L15" s="41">
        <v>514.18728799999997</v>
      </c>
      <c r="M15" s="41">
        <v>435.91745900000001</v>
      </c>
      <c r="N15" s="46">
        <v>950.10474699999997</v>
      </c>
      <c r="O15" s="45">
        <v>104.859465</v>
      </c>
      <c r="P15" s="41">
        <v>90.313692000000003</v>
      </c>
      <c r="Q15" s="42">
        <v>195.173157</v>
      </c>
      <c r="R15" s="41">
        <v>417.85247800000002</v>
      </c>
      <c r="S15" s="41">
        <v>370.95699200000001</v>
      </c>
      <c r="T15" s="46">
        <v>788.80947000000003</v>
      </c>
      <c r="U15" s="27">
        <f t="shared" si="3"/>
        <v>22.194834917795568</v>
      </c>
      <c r="V15" s="33">
        <f t="shared" si="4"/>
        <v>20.447938714528856</v>
      </c>
    </row>
    <row r="16" spans="1:22" ht="15" x14ac:dyDescent="0.2">
      <c r="A16" s="43" t="s">
        <v>9</v>
      </c>
      <c r="B16" s="40" t="s">
        <v>41</v>
      </c>
      <c r="C16" s="40" t="s">
        <v>39</v>
      </c>
      <c r="D16" s="40" t="s">
        <v>75</v>
      </c>
      <c r="E16" s="40" t="s">
        <v>76</v>
      </c>
      <c r="F16" s="40" t="s">
        <v>20</v>
      </c>
      <c r="G16" s="40" t="s">
        <v>92</v>
      </c>
      <c r="H16" s="44" t="s">
        <v>125</v>
      </c>
      <c r="I16" s="45">
        <v>226.16322299999999</v>
      </c>
      <c r="J16" s="41">
        <v>0</v>
      </c>
      <c r="K16" s="42">
        <v>226.16322299999999</v>
      </c>
      <c r="L16" s="41">
        <v>916.75037399999997</v>
      </c>
      <c r="M16" s="41">
        <v>0</v>
      </c>
      <c r="N16" s="46">
        <v>916.75037399999997</v>
      </c>
      <c r="O16" s="45">
        <v>127.65951800000001</v>
      </c>
      <c r="P16" s="41">
        <v>0</v>
      </c>
      <c r="Q16" s="42">
        <v>127.65951800000001</v>
      </c>
      <c r="R16" s="41">
        <v>908.67578300000002</v>
      </c>
      <c r="S16" s="41">
        <v>0</v>
      </c>
      <c r="T16" s="46">
        <v>908.67578300000002</v>
      </c>
      <c r="U16" s="27">
        <f t="shared" si="3"/>
        <v>77.161269714334949</v>
      </c>
      <c r="V16" s="33">
        <f t="shared" si="4"/>
        <v>0.88861078407322935</v>
      </c>
    </row>
    <row r="17" spans="1:22" ht="15" x14ac:dyDescent="0.2">
      <c r="A17" s="43" t="s">
        <v>9</v>
      </c>
      <c r="B17" s="40" t="s">
        <v>41</v>
      </c>
      <c r="C17" s="40" t="s">
        <v>39</v>
      </c>
      <c r="D17" s="40" t="s">
        <v>77</v>
      </c>
      <c r="E17" s="40" t="s">
        <v>78</v>
      </c>
      <c r="F17" s="40" t="s">
        <v>45</v>
      </c>
      <c r="G17" s="40" t="s">
        <v>79</v>
      </c>
      <c r="H17" s="44" t="s">
        <v>80</v>
      </c>
      <c r="I17" s="45">
        <v>0</v>
      </c>
      <c r="J17" s="41">
        <v>0</v>
      </c>
      <c r="K17" s="42">
        <v>0</v>
      </c>
      <c r="L17" s="41">
        <v>0</v>
      </c>
      <c r="M17" s="41">
        <v>0</v>
      </c>
      <c r="N17" s="46">
        <v>0</v>
      </c>
      <c r="O17" s="45">
        <v>0</v>
      </c>
      <c r="P17" s="41">
        <v>0</v>
      </c>
      <c r="Q17" s="42">
        <v>0</v>
      </c>
      <c r="R17" s="41">
        <v>36.927613999999998</v>
      </c>
      <c r="S17" s="41">
        <v>4.2410030000000001</v>
      </c>
      <c r="T17" s="46">
        <v>41.168616999999998</v>
      </c>
      <c r="U17" s="38" t="s">
        <v>29</v>
      </c>
      <c r="V17" s="39" t="s">
        <v>29</v>
      </c>
    </row>
    <row r="18" spans="1:22" ht="15" x14ac:dyDescent="0.2">
      <c r="A18" s="43" t="s">
        <v>9</v>
      </c>
      <c r="B18" s="40" t="s">
        <v>41</v>
      </c>
      <c r="C18" s="40" t="s">
        <v>39</v>
      </c>
      <c r="D18" s="40" t="s">
        <v>81</v>
      </c>
      <c r="E18" s="40" t="s">
        <v>204</v>
      </c>
      <c r="F18" s="40" t="s">
        <v>20</v>
      </c>
      <c r="G18" s="40" t="s">
        <v>82</v>
      </c>
      <c r="H18" s="44" t="s">
        <v>205</v>
      </c>
      <c r="I18" s="45">
        <v>1217.0474730000001</v>
      </c>
      <c r="J18" s="41">
        <v>0</v>
      </c>
      <c r="K18" s="42">
        <v>1217.0474730000001</v>
      </c>
      <c r="L18" s="41">
        <v>6137.2917530000004</v>
      </c>
      <c r="M18" s="41">
        <v>0</v>
      </c>
      <c r="N18" s="46">
        <v>6137.2917530000004</v>
      </c>
      <c r="O18" s="45">
        <v>1765.7000499999999</v>
      </c>
      <c r="P18" s="41">
        <v>0</v>
      </c>
      <c r="Q18" s="42">
        <v>1765.7000499999999</v>
      </c>
      <c r="R18" s="41">
        <v>7042.7520199999999</v>
      </c>
      <c r="S18" s="41">
        <v>0</v>
      </c>
      <c r="T18" s="46">
        <v>7042.7520199999999</v>
      </c>
      <c r="U18" s="27">
        <f t="shared" ref="U17:U80" si="5">+((K18/Q18)-1)*100</f>
        <v>-31.072807468063434</v>
      </c>
      <c r="V18" s="33">
        <f t="shared" ref="V17:V80" si="6">+((N18/T18)-1)*100</f>
        <v>-12.856625711492809</v>
      </c>
    </row>
    <row r="19" spans="1:22" ht="15" x14ac:dyDescent="0.2">
      <c r="A19" s="43" t="s">
        <v>9</v>
      </c>
      <c r="B19" s="40" t="s">
        <v>41</v>
      </c>
      <c r="C19" s="40" t="s">
        <v>39</v>
      </c>
      <c r="D19" s="40" t="s">
        <v>83</v>
      </c>
      <c r="E19" s="40" t="s">
        <v>236</v>
      </c>
      <c r="F19" s="40" t="s">
        <v>84</v>
      </c>
      <c r="G19" s="40" t="s">
        <v>85</v>
      </c>
      <c r="H19" s="44" t="s">
        <v>86</v>
      </c>
      <c r="I19" s="45">
        <v>3303.27</v>
      </c>
      <c r="J19" s="41">
        <v>244.89619999999999</v>
      </c>
      <c r="K19" s="42">
        <v>3548.1662000000001</v>
      </c>
      <c r="L19" s="41">
        <v>9726.5043000000005</v>
      </c>
      <c r="M19" s="41">
        <v>1039.4136000000001</v>
      </c>
      <c r="N19" s="46">
        <v>10765.9179</v>
      </c>
      <c r="O19" s="45">
        <v>1958.8116</v>
      </c>
      <c r="P19" s="41">
        <v>196.04990000000001</v>
      </c>
      <c r="Q19" s="42">
        <v>2154.8615</v>
      </c>
      <c r="R19" s="41">
        <v>7180.5402999999997</v>
      </c>
      <c r="S19" s="41">
        <v>661.78030000000001</v>
      </c>
      <c r="T19" s="46">
        <v>7842.3206</v>
      </c>
      <c r="U19" s="27">
        <f t="shared" si="5"/>
        <v>64.658665997791502</v>
      </c>
      <c r="V19" s="33">
        <f t="shared" si="6"/>
        <v>37.27974727276515</v>
      </c>
    </row>
    <row r="20" spans="1:22" ht="15" x14ac:dyDescent="0.2">
      <c r="A20" s="43" t="s">
        <v>9</v>
      </c>
      <c r="B20" s="40" t="s">
        <v>41</v>
      </c>
      <c r="C20" s="40" t="s">
        <v>39</v>
      </c>
      <c r="D20" s="40" t="s">
        <v>83</v>
      </c>
      <c r="E20" s="40" t="s">
        <v>203</v>
      </c>
      <c r="F20" s="40" t="s">
        <v>73</v>
      </c>
      <c r="G20" s="40" t="s">
        <v>73</v>
      </c>
      <c r="H20" s="44" t="s">
        <v>87</v>
      </c>
      <c r="I20" s="45">
        <v>124.3331</v>
      </c>
      <c r="J20" s="41">
        <v>89.236900000000006</v>
      </c>
      <c r="K20" s="42">
        <v>213.57</v>
      </c>
      <c r="L20" s="41">
        <v>564.08410000000003</v>
      </c>
      <c r="M20" s="41">
        <v>314.46809999999999</v>
      </c>
      <c r="N20" s="46">
        <v>878.55219999999997</v>
      </c>
      <c r="O20" s="45">
        <v>256.72359999999998</v>
      </c>
      <c r="P20" s="41">
        <v>92.711600000000004</v>
      </c>
      <c r="Q20" s="42">
        <v>349.43520000000001</v>
      </c>
      <c r="R20" s="41">
        <v>1135.5219999999999</v>
      </c>
      <c r="S20" s="41">
        <v>392.21050000000002</v>
      </c>
      <c r="T20" s="46">
        <v>1527.7325000000001</v>
      </c>
      <c r="U20" s="27">
        <f t="shared" si="5"/>
        <v>-38.881371996868097</v>
      </c>
      <c r="V20" s="33">
        <f t="shared" si="6"/>
        <v>-42.49306079434718</v>
      </c>
    </row>
    <row r="21" spans="1:22" ht="15" x14ac:dyDescent="0.2">
      <c r="A21" s="43" t="s">
        <v>9</v>
      </c>
      <c r="B21" s="40" t="s">
        <v>41</v>
      </c>
      <c r="C21" s="40" t="s">
        <v>39</v>
      </c>
      <c r="D21" s="40" t="s">
        <v>222</v>
      </c>
      <c r="E21" s="40" t="s">
        <v>166</v>
      </c>
      <c r="F21" s="40" t="s">
        <v>167</v>
      </c>
      <c r="G21" s="40" t="s">
        <v>168</v>
      </c>
      <c r="H21" s="44" t="s">
        <v>166</v>
      </c>
      <c r="I21" s="45">
        <v>130.596081</v>
      </c>
      <c r="J21" s="41">
        <v>16.792539999999999</v>
      </c>
      <c r="K21" s="42">
        <v>147.388621</v>
      </c>
      <c r="L21" s="41">
        <v>507.876462</v>
      </c>
      <c r="M21" s="41">
        <v>75.631867</v>
      </c>
      <c r="N21" s="46">
        <v>583.508329</v>
      </c>
      <c r="O21" s="45">
        <v>44.600850000000001</v>
      </c>
      <c r="P21" s="41">
        <v>16.737596</v>
      </c>
      <c r="Q21" s="42">
        <v>61.338445999999998</v>
      </c>
      <c r="R21" s="41">
        <v>230.060091</v>
      </c>
      <c r="S21" s="41">
        <v>86.785616000000005</v>
      </c>
      <c r="T21" s="46">
        <v>316.845707</v>
      </c>
      <c r="U21" s="38" t="s">
        <v>29</v>
      </c>
      <c r="V21" s="33">
        <f t="shared" si="6"/>
        <v>84.161664844649437</v>
      </c>
    </row>
    <row r="22" spans="1:22" ht="15" x14ac:dyDescent="0.2">
      <c r="A22" s="43" t="s">
        <v>9</v>
      </c>
      <c r="B22" s="40" t="s">
        <v>41</v>
      </c>
      <c r="C22" s="40" t="s">
        <v>39</v>
      </c>
      <c r="D22" s="40" t="s">
        <v>222</v>
      </c>
      <c r="E22" s="40" t="s">
        <v>165</v>
      </c>
      <c r="F22" s="40" t="s">
        <v>73</v>
      </c>
      <c r="G22" s="40" t="s">
        <v>73</v>
      </c>
      <c r="H22" s="44" t="s">
        <v>120</v>
      </c>
      <c r="I22" s="45">
        <v>0</v>
      </c>
      <c r="J22" s="41">
        <v>0</v>
      </c>
      <c r="K22" s="42">
        <v>0</v>
      </c>
      <c r="L22" s="41">
        <v>0</v>
      </c>
      <c r="M22" s="41">
        <v>0</v>
      </c>
      <c r="N22" s="46">
        <v>0</v>
      </c>
      <c r="O22" s="45">
        <v>0</v>
      </c>
      <c r="P22" s="41">
        <v>0</v>
      </c>
      <c r="Q22" s="42">
        <v>0</v>
      </c>
      <c r="R22" s="41">
        <v>138.77301600000001</v>
      </c>
      <c r="S22" s="41">
        <v>37.361638999999997</v>
      </c>
      <c r="T22" s="46">
        <v>176.13465500000001</v>
      </c>
      <c r="U22" s="38" t="s">
        <v>29</v>
      </c>
      <c r="V22" s="39" t="s">
        <v>29</v>
      </c>
    </row>
    <row r="23" spans="1:22" ht="15" x14ac:dyDescent="0.2">
      <c r="A23" s="43" t="s">
        <v>9</v>
      </c>
      <c r="B23" s="40" t="s">
        <v>41</v>
      </c>
      <c r="C23" s="40" t="s">
        <v>39</v>
      </c>
      <c r="D23" s="40" t="s">
        <v>88</v>
      </c>
      <c r="E23" s="53" t="s">
        <v>237</v>
      </c>
      <c r="F23" s="40" t="s">
        <v>48</v>
      </c>
      <c r="G23" s="40" t="s">
        <v>89</v>
      </c>
      <c r="H23" s="44" t="s">
        <v>90</v>
      </c>
      <c r="I23" s="45">
        <v>245.31659999999999</v>
      </c>
      <c r="J23" s="41">
        <v>67.479560000000006</v>
      </c>
      <c r="K23" s="42">
        <v>312.79615999999999</v>
      </c>
      <c r="L23" s="41">
        <v>933.36941999999999</v>
      </c>
      <c r="M23" s="41">
        <v>276.53834999999998</v>
      </c>
      <c r="N23" s="46">
        <v>1209.90777</v>
      </c>
      <c r="O23" s="45">
        <v>269.61858000000001</v>
      </c>
      <c r="P23" s="41">
        <v>65.004469999999998</v>
      </c>
      <c r="Q23" s="42">
        <v>334.62304999999998</v>
      </c>
      <c r="R23" s="41">
        <v>973.40389000000005</v>
      </c>
      <c r="S23" s="41">
        <v>276.14470999999998</v>
      </c>
      <c r="T23" s="46">
        <v>1249.5486000000001</v>
      </c>
      <c r="U23" s="27">
        <f t="shared" si="5"/>
        <v>-6.5228291954185451</v>
      </c>
      <c r="V23" s="33">
        <f t="shared" si="6"/>
        <v>-3.1724120214291829</v>
      </c>
    </row>
    <row r="24" spans="1:22" ht="15" x14ac:dyDescent="0.2">
      <c r="A24" s="43" t="s">
        <v>9</v>
      </c>
      <c r="B24" s="40" t="s">
        <v>41</v>
      </c>
      <c r="C24" s="40" t="s">
        <v>39</v>
      </c>
      <c r="D24" s="40" t="s">
        <v>94</v>
      </c>
      <c r="E24" s="40" t="s">
        <v>95</v>
      </c>
      <c r="F24" s="40" t="s">
        <v>96</v>
      </c>
      <c r="G24" s="40" t="s">
        <v>97</v>
      </c>
      <c r="H24" s="44" t="s">
        <v>97</v>
      </c>
      <c r="I24" s="45">
        <v>47.557929999999999</v>
      </c>
      <c r="J24" s="41">
        <v>0</v>
      </c>
      <c r="K24" s="42">
        <v>47.557929999999999</v>
      </c>
      <c r="L24" s="41">
        <v>212.56271899999999</v>
      </c>
      <c r="M24" s="41">
        <v>0</v>
      </c>
      <c r="N24" s="46">
        <v>212.56271899999999</v>
      </c>
      <c r="O24" s="45">
        <v>45.004344000000003</v>
      </c>
      <c r="P24" s="41">
        <v>0</v>
      </c>
      <c r="Q24" s="42">
        <v>45.004344000000003</v>
      </c>
      <c r="R24" s="41">
        <v>190.90563</v>
      </c>
      <c r="S24" s="41">
        <v>0</v>
      </c>
      <c r="T24" s="46">
        <v>190.90563</v>
      </c>
      <c r="U24" s="27">
        <f t="shared" si="5"/>
        <v>5.6740878169449394</v>
      </c>
      <c r="V24" s="33">
        <f t="shared" si="6"/>
        <v>11.344395133867957</v>
      </c>
    </row>
    <row r="25" spans="1:22" ht="15" x14ac:dyDescent="0.2">
      <c r="A25" s="43" t="s">
        <v>9</v>
      </c>
      <c r="B25" s="40" t="s">
        <v>41</v>
      </c>
      <c r="C25" s="40" t="s">
        <v>39</v>
      </c>
      <c r="D25" s="40" t="s">
        <v>98</v>
      </c>
      <c r="E25" s="40" t="s">
        <v>99</v>
      </c>
      <c r="F25" s="40" t="s">
        <v>20</v>
      </c>
      <c r="G25" s="40" t="s">
        <v>100</v>
      </c>
      <c r="H25" s="44" t="s">
        <v>101</v>
      </c>
      <c r="I25" s="45">
        <v>13.185468</v>
      </c>
      <c r="J25" s="41">
        <v>14.471463999999999</v>
      </c>
      <c r="K25" s="42">
        <v>27.656932000000001</v>
      </c>
      <c r="L25" s="41">
        <v>47.017645999999999</v>
      </c>
      <c r="M25" s="41">
        <v>48.358463999999998</v>
      </c>
      <c r="N25" s="46">
        <v>95.376109999999997</v>
      </c>
      <c r="O25" s="45">
        <v>23.224815</v>
      </c>
      <c r="P25" s="41">
        <v>7.3719400000000004</v>
      </c>
      <c r="Q25" s="42">
        <v>30.596755000000002</v>
      </c>
      <c r="R25" s="41">
        <v>72.438091999999997</v>
      </c>
      <c r="S25" s="41">
        <v>31.642160000000001</v>
      </c>
      <c r="T25" s="46">
        <v>104.080252</v>
      </c>
      <c r="U25" s="27">
        <f t="shared" si="5"/>
        <v>-9.6082836235411246</v>
      </c>
      <c r="V25" s="33">
        <f t="shared" si="6"/>
        <v>-8.3629140329137606</v>
      </c>
    </row>
    <row r="26" spans="1:22" ht="15" x14ac:dyDescent="0.2">
      <c r="A26" s="43" t="s">
        <v>9</v>
      </c>
      <c r="B26" s="40" t="s">
        <v>41</v>
      </c>
      <c r="C26" s="40" t="s">
        <v>39</v>
      </c>
      <c r="D26" s="40" t="s">
        <v>102</v>
      </c>
      <c r="E26" s="53" t="s">
        <v>108</v>
      </c>
      <c r="F26" s="40" t="s">
        <v>45</v>
      </c>
      <c r="G26" s="40" t="s">
        <v>104</v>
      </c>
      <c r="H26" s="44" t="s">
        <v>107</v>
      </c>
      <c r="I26" s="45">
        <v>54.4</v>
      </c>
      <c r="J26" s="41">
        <v>46.405500000000004</v>
      </c>
      <c r="K26" s="42">
        <v>100.80549999999999</v>
      </c>
      <c r="L26" s="41">
        <v>175.55170000000001</v>
      </c>
      <c r="M26" s="41">
        <v>216.8356</v>
      </c>
      <c r="N26" s="46">
        <v>392.38729999999998</v>
      </c>
      <c r="O26" s="45">
        <v>50.454500000000003</v>
      </c>
      <c r="P26" s="41">
        <v>71.17</v>
      </c>
      <c r="Q26" s="42">
        <v>121.6245</v>
      </c>
      <c r="R26" s="41">
        <v>166.29339999999999</v>
      </c>
      <c r="S26" s="41">
        <v>261.51670000000001</v>
      </c>
      <c r="T26" s="46">
        <v>427.81009999999998</v>
      </c>
      <c r="U26" s="27">
        <f t="shared" si="5"/>
        <v>-17.117439331713591</v>
      </c>
      <c r="V26" s="33">
        <f t="shared" si="6"/>
        <v>-8.2800289193733398</v>
      </c>
    </row>
    <row r="27" spans="1:22" ht="15" x14ac:dyDescent="0.2">
      <c r="A27" s="43" t="s">
        <v>9</v>
      </c>
      <c r="B27" s="40" t="s">
        <v>41</v>
      </c>
      <c r="C27" s="40" t="s">
        <v>39</v>
      </c>
      <c r="D27" s="40" t="s">
        <v>102</v>
      </c>
      <c r="E27" s="40" t="s">
        <v>103</v>
      </c>
      <c r="F27" s="40" t="s">
        <v>45</v>
      </c>
      <c r="G27" s="40" t="s">
        <v>104</v>
      </c>
      <c r="H27" s="44" t="s">
        <v>105</v>
      </c>
      <c r="I27" s="45">
        <v>14.5792</v>
      </c>
      <c r="J27" s="41">
        <v>39.078200000000002</v>
      </c>
      <c r="K27" s="42">
        <v>53.657400000000003</v>
      </c>
      <c r="L27" s="41">
        <v>52.715200000000003</v>
      </c>
      <c r="M27" s="41">
        <v>177.4374</v>
      </c>
      <c r="N27" s="46">
        <v>230.15260000000001</v>
      </c>
      <c r="O27" s="45">
        <v>10.520300000000001</v>
      </c>
      <c r="P27" s="41">
        <v>39.104500000000002</v>
      </c>
      <c r="Q27" s="42">
        <v>49.6248</v>
      </c>
      <c r="R27" s="41">
        <v>38.2864</v>
      </c>
      <c r="S27" s="41">
        <v>161.14959999999999</v>
      </c>
      <c r="T27" s="46">
        <v>199.43600000000001</v>
      </c>
      <c r="U27" s="27">
        <f t="shared" si="5"/>
        <v>8.1261788460608386</v>
      </c>
      <c r="V27" s="33">
        <f t="shared" si="6"/>
        <v>15.401732886740604</v>
      </c>
    </row>
    <row r="28" spans="1:22" ht="15" x14ac:dyDescent="0.2">
      <c r="A28" s="43" t="s">
        <v>9</v>
      </c>
      <c r="B28" s="40" t="s">
        <v>41</v>
      </c>
      <c r="C28" s="40" t="s">
        <v>39</v>
      </c>
      <c r="D28" s="40" t="s">
        <v>102</v>
      </c>
      <c r="E28" s="40" t="s">
        <v>106</v>
      </c>
      <c r="F28" s="40" t="s">
        <v>45</v>
      </c>
      <c r="G28" s="40" t="s">
        <v>104</v>
      </c>
      <c r="H28" s="44" t="s">
        <v>107</v>
      </c>
      <c r="I28" s="45">
        <v>23.718399999999999</v>
      </c>
      <c r="J28" s="41">
        <v>20.2913</v>
      </c>
      <c r="K28" s="42">
        <v>44.009700000000002</v>
      </c>
      <c r="L28" s="41">
        <v>63.547600000000003</v>
      </c>
      <c r="M28" s="41">
        <v>74.072900000000004</v>
      </c>
      <c r="N28" s="46">
        <v>137.62049999999999</v>
      </c>
      <c r="O28" s="45">
        <v>12.2379</v>
      </c>
      <c r="P28" s="41">
        <v>17.154699999999998</v>
      </c>
      <c r="Q28" s="42">
        <v>29.392600000000002</v>
      </c>
      <c r="R28" s="41">
        <v>28.876100000000001</v>
      </c>
      <c r="S28" s="41">
        <v>43.943300000000001</v>
      </c>
      <c r="T28" s="46">
        <v>72.819400000000002</v>
      </c>
      <c r="U28" s="27">
        <f t="shared" si="5"/>
        <v>49.730544422745872</v>
      </c>
      <c r="V28" s="33">
        <f t="shared" si="6"/>
        <v>88.988785955390995</v>
      </c>
    </row>
    <row r="29" spans="1:22" ht="15" x14ac:dyDescent="0.2">
      <c r="A29" s="43" t="s">
        <v>9</v>
      </c>
      <c r="B29" s="40" t="s">
        <v>41</v>
      </c>
      <c r="C29" s="40" t="s">
        <v>39</v>
      </c>
      <c r="D29" s="40" t="s">
        <v>109</v>
      </c>
      <c r="E29" s="53" t="s">
        <v>113</v>
      </c>
      <c r="F29" s="40" t="s">
        <v>110</v>
      </c>
      <c r="G29" s="40" t="s">
        <v>111</v>
      </c>
      <c r="H29" s="44" t="s">
        <v>112</v>
      </c>
      <c r="I29" s="45">
        <v>219.44280000000001</v>
      </c>
      <c r="J29" s="41">
        <v>0</v>
      </c>
      <c r="K29" s="42">
        <v>219.44280000000001</v>
      </c>
      <c r="L29" s="41">
        <v>812.95329300000003</v>
      </c>
      <c r="M29" s="41">
        <v>0</v>
      </c>
      <c r="N29" s="46">
        <v>812.95329300000003</v>
      </c>
      <c r="O29" s="45">
        <v>191.05074500000001</v>
      </c>
      <c r="P29" s="41">
        <v>0</v>
      </c>
      <c r="Q29" s="42">
        <v>191.05074500000001</v>
      </c>
      <c r="R29" s="41">
        <v>746.12125600000002</v>
      </c>
      <c r="S29" s="41">
        <v>0</v>
      </c>
      <c r="T29" s="46">
        <v>746.12125600000002</v>
      </c>
      <c r="U29" s="27">
        <f t="shared" si="5"/>
        <v>14.861001981436917</v>
      </c>
      <c r="V29" s="33">
        <f t="shared" si="6"/>
        <v>8.9572621691935908</v>
      </c>
    </row>
    <row r="30" spans="1:22" ht="15" x14ac:dyDescent="0.2">
      <c r="A30" s="43" t="s">
        <v>9</v>
      </c>
      <c r="B30" s="40" t="s">
        <v>41</v>
      </c>
      <c r="C30" s="40" t="s">
        <v>39</v>
      </c>
      <c r="D30" s="40" t="s">
        <v>219</v>
      </c>
      <c r="E30" s="40" t="s">
        <v>238</v>
      </c>
      <c r="F30" s="40" t="s">
        <v>58</v>
      </c>
      <c r="G30" s="40" t="s">
        <v>114</v>
      </c>
      <c r="H30" s="44" t="s">
        <v>115</v>
      </c>
      <c r="I30" s="45">
        <v>1496.0992409999999</v>
      </c>
      <c r="J30" s="41">
        <v>0</v>
      </c>
      <c r="K30" s="42">
        <v>1496.0992409999999</v>
      </c>
      <c r="L30" s="41">
        <v>6311.9938789999997</v>
      </c>
      <c r="M30" s="41">
        <v>0</v>
      </c>
      <c r="N30" s="46">
        <v>6311.9938789999997</v>
      </c>
      <c r="O30" s="45">
        <v>1686.5193039999999</v>
      </c>
      <c r="P30" s="41">
        <v>0</v>
      </c>
      <c r="Q30" s="42">
        <v>1686.5193039999999</v>
      </c>
      <c r="R30" s="41">
        <v>6767.3337490000004</v>
      </c>
      <c r="S30" s="41">
        <v>0</v>
      </c>
      <c r="T30" s="46">
        <v>6767.3337490000004</v>
      </c>
      <c r="U30" s="27">
        <f t="shared" si="5"/>
        <v>-11.290713515604089</v>
      </c>
      <c r="V30" s="33">
        <f t="shared" si="6"/>
        <v>-6.7284973209321253</v>
      </c>
    </row>
    <row r="31" spans="1:22" ht="15" x14ac:dyDescent="0.2">
      <c r="A31" s="43" t="s">
        <v>9</v>
      </c>
      <c r="B31" s="40" t="s">
        <v>41</v>
      </c>
      <c r="C31" s="40" t="s">
        <v>42</v>
      </c>
      <c r="D31" s="40" t="s">
        <v>259</v>
      </c>
      <c r="E31" s="40" t="s">
        <v>260</v>
      </c>
      <c r="F31" s="40" t="s">
        <v>45</v>
      </c>
      <c r="G31" s="40" t="s">
        <v>261</v>
      </c>
      <c r="H31" s="44" t="s">
        <v>262</v>
      </c>
      <c r="I31" s="45">
        <v>1.176903</v>
      </c>
      <c r="J31" s="41">
        <v>0</v>
      </c>
      <c r="K31" s="42">
        <v>1.176903</v>
      </c>
      <c r="L31" s="41">
        <v>1.176903</v>
      </c>
      <c r="M31" s="41">
        <v>0</v>
      </c>
      <c r="N31" s="46">
        <v>1.176903</v>
      </c>
      <c r="O31" s="45">
        <v>0</v>
      </c>
      <c r="P31" s="41">
        <v>0</v>
      </c>
      <c r="Q31" s="42">
        <v>0</v>
      </c>
      <c r="R31" s="41">
        <v>0</v>
      </c>
      <c r="S31" s="41">
        <v>0</v>
      </c>
      <c r="T31" s="46">
        <v>0</v>
      </c>
      <c r="U31" s="38" t="s">
        <v>29</v>
      </c>
      <c r="V31" s="39" t="s">
        <v>29</v>
      </c>
    </row>
    <row r="32" spans="1:22" ht="15" x14ac:dyDescent="0.2">
      <c r="A32" s="43" t="s">
        <v>9</v>
      </c>
      <c r="B32" s="40" t="s">
        <v>41</v>
      </c>
      <c r="C32" s="40" t="s">
        <v>39</v>
      </c>
      <c r="D32" s="40" t="s">
        <v>116</v>
      </c>
      <c r="E32" s="40" t="s">
        <v>117</v>
      </c>
      <c r="F32" s="40" t="s">
        <v>73</v>
      </c>
      <c r="G32" s="40" t="s">
        <v>73</v>
      </c>
      <c r="H32" s="44" t="s">
        <v>118</v>
      </c>
      <c r="I32" s="45">
        <v>0</v>
      </c>
      <c r="J32" s="41">
        <v>0</v>
      </c>
      <c r="K32" s="42">
        <v>0</v>
      </c>
      <c r="L32" s="41">
        <v>0</v>
      </c>
      <c r="M32" s="41">
        <v>0</v>
      </c>
      <c r="N32" s="46">
        <v>0</v>
      </c>
      <c r="O32" s="45">
        <v>0</v>
      </c>
      <c r="P32" s="41">
        <v>44.712732000000003</v>
      </c>
      <c r="Q32" s="42">
        <v>44.712732000000003</v>
      </c>
      <c r="R32" s="41">
        <v>0</v>
      </c>
      <c r="S32" s="41">
        <v>163.080285</v>
      </c>
      <c r="T32" s="46">
        <v>163.080285</v>
      </c>
      <c r="U32" s="38" t="s">
        <v>29</v>
      </c>
      <c r="V32" s="39" t="s">
        <v>29</v>
      </c>
    </row>
    <row r="33" spans="1:23" s="6" customFormat="1" ht="15" x14ac:dyDescent="0.2">
      <c r="A33" s="43" t="s">
        <v>9</v>
      </c>
      <c r="B33" s="40" t="s">
        <v>61</v>
      </c>
      <c r="C33" s="40" t="s">
        <v>39</v>
      </c>
      <c r="D33" s="40" t="s">
        <v>116</v>
      </c>
      <c r="E33" s="53" t="s">
        <v>117</v>
      </c>
      <c r="F33" s="40" t="s">
        <v>73</v>
      </c>
      <c r="G33" s="40" t="s">
        <v>73</v>
      </c>
      <c r="H33" s="44" t="s">
        <v>118</v>
      </c>
      <c r="I33" s="45">
        <v>0</v>
      </c>
      <c r="J33" s="41">
        <v>0</v>
      </c>
      <c r="K33" s="42">
        <v>0</v>
      </c>
      <c r="L33" s="41">
        <v>0</v>
      </c>
      <c r="M33" s="41">
        <v>0</v>
      </c>
      <c r="N33" s="46">
        <v>0</v>
      </c>
      <c r="O33" s="45">
        <v>0</v>
      </c>
      <c r="P33" s="41">
        <v>0</v>
      </c>
      <c r="Q33" s="42">
        <v>0</v>
      </c>
      <c r="R33" s="41">
        <v>28.560919999999999</v>
      </c>
      <c r="S33" s="41">
        <v>0</v>
      </c>
      <c r="T33" s="46">
        <v>28.560919999999999</v>
      </c>
      <c r="U33" s="38" t="s">
        <v>29</v>
      </c>
      <c r="V33" s="39" t="s">
        <v>29</v>
      </c>
      <c r="W33" s="1"/>
    </row>
    <row r="34" spans="1:23" ht="15" x14ac:dyDescent="0.2">
      <c r="A34" s="43" t="s">
        <v>9</v>
      </c>
      <c r="B34" s="40" t="s">
        <v>41</v>
      </c>
      <c r="C34" s="40" t="s">
        <v>39</v>
      </c>
      <c r="D34" s="40" t="s">
        <v>119</v>
      </c>
      <c r="E34" s="53" t="s">
        <v>121</v>
      </c>
      <c r="F34" s="40" t="s">
        <v>73</v>
      </c>
      <c r="G34" s="40" t="s">
        <v>73</v>
      </c>
      <c r="H34" s="44" t="s">
        <v>120</v>
      </c>
      <c r="I34" s="45">
        <v>106.216134</v>
      </c>
      <c r="J34" s="41">
        <v>136.17060000000001</v>
      </c>
      <c r="K34" s="42">
        <v>242.38673399999999</v>
      </c>
      <c r="L34" s="41">
        <v>375.64348100000001</v>
      </c>
      <c r="M34" s="41">
        <v>482.31671999999998</v>
      </c>
      <c r="N34" s="46">
        <v>857.96020099999998</v>
      </c>
      <c r="O34" s="45">
        <v>95.372896999999995</v>
      </c>
      <c r="P34" s="41">
        <v>89.304924999999997</v>
      </c>
      <c r="Q34" s="42">
        <v>184.67782199999999</v>
      </c>
      <c r="R34" s="41">
        <v>326.28158200000001</v>
      </c>
      <c r="S34" s="41">
        <v>354.84111300000001</v>
      </c>
      <c r="T34" s="46">
        <v>681.12269500000002</v>
      </c>
      <c r="U34" s="27">
        <f t="shared" si="5"/>
        <v>31.248425704305749</v>
      </c>
      <c r="V34" s="33">
        <f t="shared" si="6"/>
        <v>25.962650679258292</v>
      </c>
    </row>
    <row r="35" spans="1:23" ht="15" x14ac:dyDescent="0.2">
      <c r="A35" s="43" t="s">
        <v>9</v>
      </c>
      <c r="B35" s="40" t="s">
        <v>41</v>
      </c>
      <c r="C35" s="40" t="s">
        <v>39</v>
      </c>
      <c r="D35" s="40" t="s">
        <v>245</v>
      </c>
      <c r="E35" s="40" t="s">
        <v>246</v>
      </c>
      <c r="F35" s="40" t="s">
        <v>56</v>
      </c>
      <c r="G35" s="40" t="s">
        <v>55</v>
      </c>
      <c r="H35" s="44" t="s">
        <v>247</v>
      </c>
      <c r="I35" s="45">
        <v>0</v>
      </c>
      <c r="J35" s="41">
        <v>0</v>
      </c>
      <c r="K35" s="42">
        <v>0</v>
      </c>
      <c r="L35" s="41">
        <v>0</v>
      </c>
      <c r="M35" s="41">
        <v>0</v>
      </c>
      <c r="N35" s="46">
        <v>0</v>
      </c>
      <c r="O35" s="45">
        <v>31.143999999999998</v>
      </c>
      <c r="P35" s="41">
        <v>0</v>
      </c>
      <c r="Q35" s="42">
        <v>31.143999999999998</v>
      </c>
      <c r="R35" s="41">
        <v>50.344000000000001</v>
      </c>
      <c r="S35" s="41">
        <v>0</v>
      </c>
      <c r="T35" s="46">
        <v>50.344000000000001</v>
      </c>
      <c r="U35" s="38" t="s">
        <v>29</v>
      </c>
      <c r="V35" s="39" t="s">
        <v>29</v>
      </c>
    </row>
    <row r="36" spans="1:23" ht="15" x14ac:dyDescent="0.2">
      <c r="A36" s="43" t="s">
        <v>9</v>
      </c>
      <c r="B36" s="40" t="s">
        <v>41</v>
      </c>
      <c r="C36" s="40" t="s">
        <v>39</v>
      </c>
      <c r="D36" s="40" t="s">
        <v>122</v>
      </c>
      <c r="E36" s="40" t="s">
        <v>239</v>
      </c>
      <c r="F36" s="40" t="s">
        <v>20</v>
      </c>
      <c r="G36" s="40" t="s">
        <v>123</v>
      </c>
      <c r="H36" s="44" t="s">
        <v>123</v>
      </c>
      <c r="I36" s="45">
        <v>63.753599999999999</v>
      </c>
      <c r="J36" s="41">
        <v>201.3091</v>
      </c>
      <c r="K36" s="42">
        <v>265.06270000000001</v>
      </c>
      <c r="L36" s="41">
        <v>523.63570000000004</v>
      </c>
      <c r="M36" s="41">
        <v>778.2636</v>
      </c>
      <c r="N36" s="46">
        <v>1301.8993</v>
      </c>
      <c r="O36" s="45">
        <v>134.4718</v>
      </c>
      <c r="P36" s="41">
        <v>202.95320000000001</v>
      </c>
      <c r="Q36" s="42">
        <v>337.42500000000001</v>
      </c>
      <c r="R36" s="41">
        <v>425.79349999999999</v>
      </c>
      <c r="S36" s="41">
        <v>586.65250000000003</v>
      </c>
      <c r="T36" s="46">
        <v>1012.446</v>
      </c>
      <c r="U36" s="27">
        <f t="shared" si="5"/>
        <v>-21.445447136400688</v>
      </c>
      <c r="V36" s="33">
        <f t="shared" si="6"/>
        <v>28.589505020514672</v>
      </c>
    </row>
    <row r="37" spans="1:23" ht="15" x14ac:dyDescent="0.2">
      <c r="A37" s="43" t="s">
        <v>9</v>
      </c>
      <c r="B37" s="40" t="s">
        <v>41</v>
      </c>
      <c r="C37" s="40" t="s">
        <v>39</v>
      </c>
      <c r="D37" s="40" t="s">
        <v>122</v>
      </c>
      <c r="E37" s="40" t="s">
        <v>124</v>
      </c>
      <c r="F37" s="40" t="s">
        <v>20</v>
      </c>
      <c r="G37" s="40" t="s">
        <v>92</v>
      </c>
      <c r="H37" s="44" t="s">
        <v>125</v>
      </c>
      <c r="I37" s="45">
        <v>0</v>
      </c>
      <c r="J37" s="41">
        <v>197.69730000000001</v>
      </c>
      <c r="K37" s="42">
        <v>197.69730000000001</v>
      </c>
      <c r="L37" s="41">
        <v>0</v>
      </c>
      <c r="M37" s="41">
        <v>787.52430000000004</v>
      </c>
      <c r="N37" s="46">
        <v>787.52430000000004</v>
      </c>
      <c r="O37" s="45">
        <v>52.9848</v>
      </c>
      <c r="P37" s="41">
        <v>112.2303</v>
      </c>
      <c r="Q37" s="42">
        <v>165.21510000000001</v>
      </c>
      <c r="R37" s="41">
        <v>241.1275</v>
      </c>
      <c r="S37" s="41">
        <v>427.64530000000002</v>
      </c>
      <c r="T37" s="46">
        <v>668.77279999999996</v>
      </c>
      <c r="U37" s="27">
        <f t="shared" si="5"/>
        <v>19.660551608176256</v>
      </c>
      <c r="V37" s="33">
        <f t="shared" si="6"/>
        <v>17.756628260001015</v>
      </c>
    </row>
    <row r="38" spans="1:23" ht="15" x14ac:dyDescent="0.2">
      <c r="A38" s="43" t="s">
        <v>9</v>
      </c>
      <c r="B38" s="40" t="s">
        <v>41</v>
      </c>
      <c r="C38" s="40" t="s">
        <v>39</v>
      </c>
      <c r="D38" s="40" t="s">
        <v>122</v>
      </c>
      <c r="E38" s="40" t="s">
        <v>126</v>
      </c>
      <c r="F38" s="40" t="s">
        <v>20</v>
      </c>
      <c r="G38" s="40" t="s">
        <v>92</v>
      </c>
      <c r="H38" s="44" t="s">
        <v>125</v>
      </c>
      <c r="I38" s="45">
        <v>0</v>
      </c>
      <c r="J38" s="41">
        <v>5.19</v>
      </c>
      <c r="K38" s="42">
        <v>5.19</v>
      </c>
      <c r="L38" s="41">
        <v>0</v>
      </c>
      <c r="M38" s="41">
        <v>28.944700000000001</v>
      </c>
      <c r="N38" s="46">
        <v>28.944700000000001</v>
      </c>
      <c r="O38" s="45">
        <v>0.80279999999999996</v>
      </c>
      <c r="P38" s="41">
        <v>1.7806</v>
      </c>
      <c r="Q38" s="42">
        <v>2.5834000000000001</v>
      </c>
      <c r="R38" s="41">
        <v>6.5664999999999996</v>
      </c>
      <c r="S38" s="41">
        <v>11.6044</v>
      </c>
      <c r="T38" s="46">
        <v>18.1709</v>
      </c>
      <c r="U38" s="38" t="s">
        <v>29</v>
      </c>
      <c r="V38" s="33">
        <f t="shared" si="6"/>
        <v>59.291504548481377</v>
      </c>
    </row>
    <row r="39" spans="1:23" ht="15" x14ac:dyDescent="0.2">
      <c r="A39" s="43" t="s">
        <v>9</v>
      </c>
      <c r="B39" s="40" t="s">
        <v>41</v>
      </c>
      <c r="C39" s="40" t="s">
        <v>42</v>
      </c>
      <c r="D39" s="40" t="s">
        <v>127</v>
      </c>
      <c r="E39" s="40" t="s">
        <v>128</v>
      </c>
      <c r="F39" s="40" t="s">
        <v>84</v>
      </c>
      <c r="G39" s="40" t="s">
        <v>84</v>
      </c>
      <c r="H39" s="44" t="s">
        <v>129</v>
      </c>
      <c r="I39" s="45">
        <v>26.952000000000002</v>
      </c>
      <c r="J39" s="41">
        <v>0</v>
      </c>
      <c r="K39" s="42">
        <v>26.952000000000002</v>
      </c>
      <c r="L39" s="41">
        <v>69.372</v>
      </c>
      <c r="M39" s="41">
        <v>0</v>
      </c>
      <c r="N39" s="46">
        <v>69.372</v>
      </c>
      <c r="O39" s="45">
        <v>38.08</v>
      </c>
      <c r="P39" s="41">
        <v>0</v>
      </c>
      <c r="Q39" s="42">
        <v>38.08</v>
      </c>
      <c r="R39" s="41">
        <v>76.131600000000006</v>
      </c>
      <c r="S39" s="41">
        <v>0</v>
      </c>
      <c r="T39" s="46">
        <v>76.131600000000006</v>
      </c>
      <c r="U39" s="27">
        <f t="shared" si="5"/>
        <v>-29.22268907563025</v>
      </c>
      <c r="V39" s="33">
        <f t="shared" si="6"/>
        <v>-8.8788361206122097</v>
      </c>
    </row>
    <row r="40" spans="1:23" ht="15" x14ac:dyDescent="0.2">
      <c r="A40" s="43" t="s">
        <v>9</v>
      </c>
      <c r="B40" s="40" t="s">
        <v>41</v>
      </c>
      <c r="C40" s="40" t="s">
        <v>42</v>
      </c>
      <c r="D40" s="40" t="s">
        <v>229</v>
      </c>
      <c r="E40" s="40" t="s">
        <v>230</v>
      </c>
      <c r="F40" s="40" t="s">
        <v>84</v>
      </c>
      <c r="G40" s="40" t="s">
        <v>84</v>
      </c>
      <c r="H40" s="44" t="s">
        <v>231</v>
      </c>
      <c r="I40" s="45">
        <v>16.602656</v>
      </c>
      <c r="J40" s="41">
        <v>0</v>
      </c>
      <c r="K40" s="42">
        <v>16.602656</v>
      </c>
      <c r="L40" s="41">
        <v>31.547716000000001</v>
      </c>
      <c r="M40" s="41">
        <v>0</v>
      </c>
      <c r="N40" s="46">
        <v>31.547716000000001</v>
      </c>
      <c r="O40" s="45">
        <v>0</v>
      </c>
      <c r="P40" s="41">
        <v>0</v>
      </c>
      <c r="Q40" s="42">
        <v>0</v>
      </c>
      <c r="R40" s="41">
        <v>0</v>
      </c>
      <c r="S40" s="41">
        <v>0</v>
      </c>
      <c r="T40" s="46">
        <v>0</v>
      </c>
      <c r="U40" s="38" t="s">
        <v>29</v>
      </c>
      <c r="V40" s="39" t="s">
        <v>29</v>
      </c>
    </row>
    <row r="41" spans="1:23" ht="15" x14ac:dyDescent="0.2">
      <c r="A41" s="43" t="s">
        <v>9</v>
      </c>
      <c r="B41" s="40" t="s">
        <v>41</v>
      </c>
      <c r="C41" s="40" t="s">
        <v>39</v>
      </c>
      <c r="D41" s="40" t="s">
        <v>223</v>
      </c>
      <c r="E41" s="40" t="s">
        <v>130</v>
      </c>
      <c r="F41" s="40" t="s">
        <v>96</v>
      </c>
      <c r="G41" s="40" t="s">
        <v>97</v>
      </c>
      <c r="H41" s="44" t="s">
        <v>97</v>
      </c>
      <c r="I41" s="45">
        <v>2081.8598400000001</v>
      </c>
      <c r="J41" s="41">
        <v>0</v>
      </c>
      <c r="K41" s="42">
        <v>2081.8598400000001</v>
      </c>
      <c r="L41" s="41">
        <v>9819.5128700000005</v>
      </c>
      <c r="M41" s="41">
        <v>0</v>
      </c>
      <c r="N41" s="46">
        <v>9819.5128700000005</v>
      </c>
      <c r="O41" s="45">
        <v>2791.6528499999999</v>
      </c>
      <c r="P41" s="41">
        <v>0</v>
      </c>
      <c r="Q41" s="42">
        <v>2791.6528499999999</v>
      </c>
      <c r="R41" s="41">
        <v>11199.258750000001</v>
      </c>
      <c r="S41" s="41">
        <v>0</v>
      </c>
      <c r="T41" s="46">
        <v>11199.258750000001</v>
      </c>
      <c r="U41" s="27">
        <f t="shared" si="5"/>
        <v>-25.425547091215151</v>
      </c>
      <c r="V41" s="33">
        <f t="shared" si="6"/>
        <v>-12.319975016203644</v>
      </c>
    </row>
    <row r="42" spans="1:23" ht="15" x14ac:dyDescent="0.2">
      <c r="A42" s="43" t="s">
        <v>9</v>
      </c>
      <c r="B42" s="40" t="s">
        <v>41</v>
      </c>
      <c r="C42" s="40" t="s">
        <v>39</v>
      </c>
      <c r="D42" s="40" t="s">
        <v>211</v>
      </c>
      <c r="E42" s="40" t="s">
        <v>212</v>
      </c>
      <c r="F42" s="40" t="s">
        <v>45</v>
      </c>
      <c r="G42" s="40" t="s">
        <v>104</v>
      </c>
      <c r="H42" s="44" t="s">
        <v>178</v>
      </c>
      <c r="I42" s="45">
        <v>50.498081999999997</v>
      </c>
      <c r="J42" s="41">
        <v>43.488672000000001</v>
      </c>
      <c r="K42" s="42">
        <v>93.986754000000005</v>
      </c>
      <c r="L42" s="41">
        <v>121.463795</v>
      </c>
      <c r="M42" s="41">
        <v>122.96914200000001</v>
      </c>
      <c r="N42" s="46">
        <v>244.43293700000001</v>
      </c>
      <c r="O42" s="45">
        <v>0</v>
      </c>
      <c r="P42" s="41">
        <v>0</v>
      </c>
      <c r="Q42" s="42">
        <v>0</v>
      </c>
      <c r="R42" s="41">
        <v>0</v>
      </c>
      <c r="S42" s="41">
        <v>0</v>
      </c>
      <c r="T42" s="46">
        <v>0</v>
      </c>
      <c r="U42" s="38" t="s">
        <v>29</v>
      </c>
      <c r="V42" s="39" t="s">
        <v>29</v>
      </c>
    </row>
    <row r="43" spans="1:23" ht="15" x14ac:dyDescent="0.2">
      <c r="A43" s="43" t="s">
        <v>9</v>
      </c>
      <c r="B43" s="40" t="s">
        <v>41</v>
      </c>
      <c r="C43" s="40" t="s">
        <v>42</v>
      </c>
      <c r="D43" s="40" t="s">
        <v>131</v>
      </c>
      <c r="E43" s="40" t="s">
        <v>132</v>
      </c>
      <c r="F43" s="40" t="s">
        <v>56</v>
      </c>
      <c r="G43" s="40" t="s">
        <v>133</v>
      </c>
      <c r="H43" s="44" t="s">
        <v>134</v>
      </c>
      <c r="I43" s="45">
        <v>8.1404479999999992</v>
      </c>
      <c r="J43" s="41">
        <v>0</v>
      </c>
      <c r="K43" s="42">
        <v>8.1404479999999992</v>
      </c>
      <c r="L43" s="41">
        <v>41.767547</v>
      </c>
      <c r="M43" s="41">
        <v>0.67159999999999997</v>
      </c>
      <c r="N43" s="46">
        <v>42.439146999999998</v>
      </c>
      <c r="O43" s="45">
        <v>15.24536</v>
      </c>
      <c r="P43" s="41">
        <v>0.34221000000000001</v>
      </c>
      <c r="Q43" s="42">
        <v>15.587569999999999</v>
      </c>
      <c r="R43" s="41">
        <v>53.043097000000003</v>
      </c>
      <c r="S43" s="41">
        <v>2.4050829999999999</v>
      </c>
      <c r="T43" s="46">
        <v>55.448179000000003</v>
      </c>
      <c r="U43" s="27">
        <f t="shared" si="5"/>
        <v>-47.776029233549558</v>
      </c>
      <c r="V43" s="33">
        <f t="shared" si="6"/>
        <v>-23.46160367142085</v>
      </c>
    </row>
    <row r="44" spans="1:23" ht="15" x14ac:dyDescent="0.2">
      <c r="A44" s="43" t="s">
        <v>9</v>
      </c>
      <c r="B44" s="40" t="s">
        <v>41</v>
      </c>
      <c r="C44" s="40" t="s">
        <v>39</v>
      </c>
      <c r="D44" s="40" t="s">
        <v>135</v>
      </c>
      <c r="E44" s="40" t="s">
        <v>136</v>
      </c>
      <c r="F44" s="40" t="s">
        <v>56</v>
      </c>
      <c r="G44" s="40" t="s">
        <v>137</v>
      </c>
      <c r="H44" s="44" t="s">
        <v>137</v>
      </c>
      <c r="I44" s="45">
        <v>0</v>
      </c>
      <c r="J44" s="41">
        <v>45.609501999999999</v>
      </c>
      <c r="K44" s="42">
        <v>45.609501999999999</v>
      </c>
      <c r="L44" s="41">
        <v>0</v>
      </c>
      <c r="M44" s="41">
        <v>214.23704699999999</v>
      </c>
      <c r="N44" s="46">
        <v>214.23704699999999</v>
      </c>
      <c r="O44" s="45">
        <v>0</v>
      </c>
      <c r="P44" s="41">
        <v>48.975746000000001</v>
      </c>
      <c r="Q44" s="42">
        <v>48.975746000000001</v>
      </c>
      <c r="R44" s="41">
        <v>0</v>
      </c>
      <c r="S44" s="41">
        <v>205.954948</v>
      </c>
      <c r="T44" s="46">
        <v>205.954948</v>
      </c>
      <c r="U44" s="27">
        <f t="shared" si="5"/>
        <v>-6.8732878515010309</v>
      </c>
      <c r="V44" s="33">
        <f t="shared" si="6"/>
        <v>4.0213158656426051</v>
      </c>
    </row>
    <row r="45" spans="1:23" ht="15" x14ac:dyDescent="0.2">
      <c r="A45" s="43" t="s">
        <v>9</v>
      </c>
      <c r="B45" s="40" t="s">
        <v>41</v>
      </c>
      <c r="C45" s="40" t="s">
        <v>39</v>
      </c>
      <c r="D45" s="40" t="s">
        <v>138</v>
      </c>
      <c r="E45" s="40" t="s">
        <v>139</v>
      </c>
      <c r="F45" s="40" t="s">
        <v>20</v>
      </c>
      <c r="G45" s="40" t="s">
        <v>140</v>
      </c>
      <c r="H45" s="44" t="s">
        <v>140</v>
      </c>
      <c r="I45" s="45">
        <v>9.8801520000000007</v>
      </c>
      <c r="J45" s="41">
        <v>32.721272999999997</v>
      </c>
      <c r="K45" s="42">
        <v>42.601424000000002</v>
      </c>
      <c r="L45" s="41">
        <v>70.502595999999997</v>
      </c>
      <c r="M45" s="41">
        <v>146.587017</v>
      </c>
      <c r="N45" s="46">
        <v>217.08961300000001</v>
      </c>
      <c r="O45" s="45">
        <v>44.897821999999998</v>
      </c>
      <c r="P45" s="41">
        <v>50.453294999999997</v>
      </c>
      <c r="Q45" s="42">
        <v>95.351117000000002</v>
      </c>
      <c r="R45" s="41">
        <v>163.26487399999999</v>
      </c>
      <c r="S45" s="41">
        <v>189.00772900000001</v>
      </c>
      <c r="T45" s="46">
        <v>352.272603</v>
      </c>
      <c r="U45" s="27">
        <f t="shared" si="5"/>
        <v>-55.321526018410459</v>
      </c>
      <c r="V45" s="33">
        <f t="shared" si="6"/>
        <v>-38.374539731095695</v>
      </c>
    </row>
    <row r="46" spans="1:23" ht="15" x14ac:dyDescent="0.2">
      <c r="A46" s="43" t="s">
        <v>9</v>
      </c>
      <c r="B46" s="40" t="s">
        <v>61</v>
      </c>
      <c r="C46" s="40" t="s">
        <v>42</v>
      </c>
      <c r="D46" s="40" t="s">
        <v>141</v>
      </c>
      <c r="E46" s="40" t="s">
        <v>213</v>
      </c>
      <c r="F46" s="40" t="s">
        <v>20</v>
      </c>
      <c r="G46" s="40" t="s">
        <v>82</v>
      </c>
      <c r="H46" s="44" t="s">
        <v>214</v>
      </c>
      <c r="I46" s="45">
        <v>0</v>
      </c>
      <c r="J46" s="41">
        <v>0</v>
      </c>
      <c r="K46" s="42">
        <v>0</v>
      </c>
      <c r="L46" s="41">
        <v>144.5</v>
      </c>
      <c r="M46" s="41">
        <v>0</v>
      </c>
      <c r="N46" s="46">
        <v>144.5</v>
      </c>
      <c r="O46" s="45">
        <v>0</v>
      </c>
      <c r="P46" s="41">
        <v>0</v>
      </c>
      <c r="Q46" s="42">
        <v>0</v>
      </c>
      <c r="R46" s="41">
        <v>0</v>
      </c>
      <c r="S46" s="41">
        <v>0</v>
      </c>
      <c r="T46" s="46">
        <v>0</v>
      </c>
      <c r="U46" s="38" t="s">
        <v>29</v>
      </c>
      <c r="V46" s="39" t="s">
        <v>29</v>
      </c>
    </row>
    <row r="47" spans="1:23" ht="15" x14ac:dyDescent="0.2">
      <c r="A47" s="43" t="s">
        <v>9</v>
      </c>
      <c r="B47" s="40" t="s">
        <v>41</v>
      </c>
      <c r="C47" s="40" t="s">
        <v>42</v>
      </c>
      <c r="D47" s="40" t="s">
        <v>141</v>
      </c>
      <c r="E47" s="40" t="s">
        <v>142</v>
      </c>
      <c r="F47" s="40" t="s">
        <v>45</v>
      </c>
      <c r="G47" s="40" t="s">
        <v>143</v>
      </c>
      <c r="H47" s="44" t="s">
        <v>144</v>
      </c>
      <c r="I47" s="45">
        <v>0</v>
      </c>
      <c r="J47" s="41">
        <v>0</v>
      </c>
      <c r="K47" s="42">
        <v>0</v>
      </c>
      <c r="L47" s="41">
        <v>0</v>
      </c>
      <c r="M47" s="41">
        <v>0</v>
      </c>
      <c r="N47" s="46">
        <v>0</v>
      </c>
      <c r="O47" s="45">
        <v>147</v>
      </c>
      <c r="P47" s="41">
        <v>0</v>
      </c>
      <c r="Q47" s="42">
        <v>147</v>
      </c>
      <c r="R47" s="41">
        <v>346.9</v>
      </c>
      <c r="S47" s="41">
        <v>0</v>
      </c>
      <c r="T47" s="46">
        <v>346.9</v>
      </c>
      <c r="U47" s="38" t="s">
        <v>29</v>
      </c>
      <c r="V47" s="39" t="s">
        <v>29</v>
      </c>
    </row>
    <row r="48" spans="1:23" ht="15" x14ac:dyDescent="0.2">
      <c r="A48" s="43" t="s">
        <v>9</v>
      </c>
      <c r="B48" s="40" t="s">
        <v>41</v>
      </c>
      <c r="C48" s="40" t="s">
        <v>42</v>
      </c>
      <c r="D48" s="40" t="s">
        <v>145</v>
      </c>
      <c r="E48" s="40" t="s">
        <v>146</v>
      </c>
      <c r="F48" s="40" t="s">
        <v>84</v>
      </c>
      <c r="G48" s="40" t="s">
        <v>147</v>
      </c>
      <c r="H48" s="44" t="s">
        <v>148</v>
      </c>
      <c r="I48" s="45">
        <v>164.78709000000001</v>
      </c>
      <c r="J48" s="41">
        <v>0</v>
      </c>
      <c r="K48" s="42">
        <v>164.78709000000001</v>
      </c>
      <c r="L48" s="41">
        <v>292.886798</v>
      </c>
      <c r="M48" s="41">
        <v>0</v>
      </c>
      <c r="N48" s="46">
        <v>292.886798</v>
      </c>
      <c r="O48" s="45">
        <v>95.54374</v>
      </c>
      <c r="P48" s="41">
        <v>0</v>
      </c>
      <c r="Q48" s="42">
        <v>95.54374</v>
      </c>
      <c r="R48" s="41">
        <v>394.72219999999999</v>
      </c>
      <c r="S48" s="41">
        <v>0</v>
      </c>
      <c r="T48" s="46">
        <v>394.72219999999999</v>
      </c>
      <c r="U48" s="27">
        <f t="shared" si="5"/>
        <v>72.472932292581405</v>
      </c>
      <c r="V48" s="33">
        <f t="shared" si="6"/>
        <v>-25.799258820507177</v>
      </c>
    </row>
    <row r="49" spans="1:22" ht="15" x14ac:dyDescent="0.2">
      <c r="A49" s="43" t="s">
        <v>9</v>
      </c>
      <c r="B49" s="40" t="s">
        <v>41</v>
      </c>
      <c r="C49" s="40" t="s">
        <v>42</v>
      </c>
      <c r="D49" s="40" t="s">
        <v>232</v>
      </c>
      <c r="E49" s="40" t="s">
        <v>233</v>
      </c>
      <c r="F49" s="40" t="s">
        <v>84</v>
      </c>
      <c r="G49" s="40" t="s">
        <v>84</v>
      </c>
      <c r="H49" s="44" t="s">
        <v>234</v>
      </c>
      <c r="I49" s="45">
        <v>0</v>
      </c>
      <c r="J49" s="41">
        <v>0</v>
      </c>
      <c r="K49" s="42">
        <v>0</v>
      </c>
      <c r="L49" s="41">
        <v>12.54</v>
      </c>
      <c r="M49" s="41">
        <v>0</v>
      </c>
      <c r="N49" s="46">
        <v>12.54</v>
      </c>
      <c r="O49" s="45">
        <v>13.603199999999999</v>
      </c>
      <c r="P49" s="41">
        <v>0</v>
      </c>
      <c r="Q49" s="42">
        <v>13.603199999999999</v>
      </c>
      <c r="R49" s="41">
        <v>24.477</v>
      </c>
      <c r="S49" s="41">
        <v>0</v>
      </c>
      <c r="T49" s="46">
        <v>24.477</v>
      </c>
      <c r="U49" s="38" t="s">
        <v>29</v>
      </c>
      <c r="V49" s="33">
        <f t="shared" si="6"/>
        <v>-48.768231400906984</v>
      </c>
    </row>
    <row r="50" spans="1:22" ht="15" x14ac:dyDescent="0.2">
      <c r="A50" s="43" t="s">
        <v>9</v>
      </c>
      <c r="B50" s="40" t="s">
        <v>41</v>
      </c>
      <c r="C50" s="40" t="s">
        <v>42</v>
      </c>
      <c r="D50" s="40" t="s">
        <v>150</v>
      </c>
      <c r="E50" s="40" t="s">
        <v>151</v>
      </c>
      <c r="F50" s="40" t="s">
        <v>45</v>
      </c>
      <c r="G50" s="40" t="s">
        <v>46</v>
      </c>
      <c r="H50" s="44" t="s">
        <v>47</v>
      </c>
      <c r="I50" s="45">
        <v>0</v>
      </c>
      <c r="J50" s="41">
        <v>13.603464000000001</v>
      </c>
      <c r="K50" s="42">
        <v>13.603464000000001</v>
      </c>
      <c r="L50" s="41">
        <v>14.4838</v>
      </c>
      <c r="M50" s="41">
        <v>43.672398000000001</v>
      </c>
      <c r="N50" s="46">
        <v>58.156198000000003</v>
      </c>
      <c r="O50" s="45">
        <v>0</v>
      </c>
      <c r="P50" s="41">
        <v>17.331475999999999</v>
      </c>
      <c r="Q50" s="42">
        <v>17.331475999999999</v>
      </c>
      <c r="R50" s="41">
        <v>0</v>
      </c>
      <c r="S50" s="41">
        <v>37.064734999999999</v>
      </c>
      <c r="T50" s="46">
        <v>37.064734999999999</v>
      </c>
      <c r="U50" s="27">
        <f t="shared" si="5"/>
        <v>-21.51006642480997</v>
      </c>
      <c r="V50" s="33">
        <f t="shared" si="6"/>
        <v>56.904394433145164</v>
      </c>
    </row>
    <row r="51" spans="1:22" ht="15" x14ac:dyDescent="0.2">
      <c r="A51" s="43" t="s">
        <v>9</v>
      </c>
      <c r="B51" s="40" t="s">
        <v>61</v>
      </c>
      <c r="C51" s="40" t="s">
        <v>39</v>
      </c>
      <c r="D51" s="40" t="s">
        <v>152</v>
      </c>
      <c r="E51" s="40" t="s">
        <v>241</v>
      </c>
      <c r="F51" s="40" t="s">
        <v>21</v>
      </c>
      <c r="G51" s="40" t="s">
        <v>153</v>
      </c>
      <c r="H51" s="44" t="s">
        <v>154</v>
      </c>
      <c r="I51" s="45">
        <v>80.770921999999999</v>
      </c>
      <c r="J51" s="41">
        <v>0</v>
      </c>
      <c r="K51" s="42">
        <v>80.770921999999999</v>
      </c>
      <c r="L51" s="41">
        <v>603.91608399999996</v>
      </c>
      <c r="M51" s="41">
        <v>0</v>
      </c>
      <c r="N51" s="46">
        <v>603.91608399999996</v>
      </c>
      <c r="O51" s="45">
        <v>601.04988900000001</v>
      </c>
      <c r="P51" s="41">
        <v>0</v>
      </c>
      <c r="Q51" s="42">
        <v>601.04988900000001</v>
      </c>
      <c r="R51" s="41">
        <v>2392.60941</v>
      </c>
      <c r="S51" s="41">
        <v>0</v>
      </c>
      <c r="T51" s="46">
        <v>2392.60941</v>
      </c>
      <c r="U51" s="27">
        <f t="shared" si="5"/>
        <v>-86.561694215702616</v>
      </c>
      <c r="V51" s="33">
        <f t="shared" si="6"/>
        <v>-74.759102698672407</v>
      </c>
    </row>
    <row r="52" spans="1:22" ht="15" x14ac:dyDescent="0.2">
      <c r="A52" s="43" t="s">
        <v>9</v>
      </c>
      <c r="B52" s="40" t="s">
        <v>61</v>
      </c>
      <c r="C52" s="40" t="s">
        <v>42</v>
      </c>
      <c r="D52" s="40" t="s">
        <v>155</v>
      </c>
      <c r="E52" s="40" t="s">
        <v>156</v>
      </c>
      <c r="F52" s="40" t="s">
        <v>56</v>
      </c>
      <c r="G52" s="40" t="s">
        <v>56</v>
      </c>
      <c r="H52" s="44" t="s">
        <v>157</v>
      </c>
      <c r="I52" s="45">
        <v>0</v>
      </c>
      <c r="J52" s="41">
        <v>0</v>
      </c>
      <c r="K52" s="42">
        <v>0</v>
      </c>
      <c r="L52" s="41">
        <v>0</v>
      </c>
      <c r="M52" s="41">
        <v>0</v>
      </c>
      <c r="N52" s="46">
        <v>0</v>
      </c>
      <c r="O52" s="45">
        <v>0.54</v>
      </c>
      <c r="P52" s="41">
        <v>0</v>
      </c>
      <c r="Q52" s="42">
        <v>0.54</v>
      </c>
      <c r="R52" s="41">
        <v>18.809999999999999</v>
      </c>
      <c r="S52" s="41">
        <v>0</v>
      </c>
      <c r="T52" s="46">
        <v>18.809999999999999</v>
      </c>
      <c r="U52" s="38" t="s">
        <v>29</v>
      </c>
      <c r="V52" s="39" t="s">
        <v>29</v>
      </c>
    </row>
    <row r="53" spans="1:22" ht="15" x14ac:dyDescent="0.2">
      <c r="A53" s="43" t="s">
        <v>9</v>
      </c>
      <c r="B53" s="40" t="s">
        <v>41</v>
      </c>
      <c r="C53" s="40" t="s">
        <v>42</v>
      </c>
      <c r="D53" s="40" t="s">
        <v>158</v>
      </c>
      <c r="E53" s="40" t="s">
        <v>159</v>
      </c>
      <c r="F53" s="40" t="s">
        <v>45</v>
      </c>
      <c r="G53" s="40" t="s">
        <v>160</v>
      </c>
      <c r="H53" s="44" t="s">
        <v>161</v>
      </c>
      <c r="I53" s="45">
        <v>0</v>
      </c>
      <c r="J53" s="41">
        <v>0</v>
      </c>
      <c r="K53" s="42">
        <v>0</v>
      </c>
      <c r="L53" s="41">
        <v>282.03160300000002</v>
      </c>
      <c r="M53" s="41">
        <v>9.7996800000000004</v>
      </c>
      <c r="N53" s="46">
        <v>291.83128299999998</v>
      </c>
      <c r="O53" s="45">
        <v>106.70872799999999</v>
      </c>
      <c r="P53" s="41">
        <v>2.675503</v>
      </c>
      <c r="Q53" s="42">
        <v>109.384231</v>
      </c>
      <c r="R53" s="41">
        <v>304.16400299999998</v>
      </c>
      <c r="S53" s="41">
        <v>8.5579370000000008</v>
      </c>
      <c r="T53" s="46">
        <v>312.72194000000002</v>
      </c>
      <c r="U53" s="38" t="s">
        <v>29</v>
      </c>
      <c r="V53" s="33">
        <f t="shared" si="6"/>
        <v>-6.680265861742873</v>
      </c>
    </row>
    <row r="54" spans="1:22" ht="15" x14ac:dyDescent="0.2">
      <c r="A54" s="43" t="s">
        <v>9</v>
      </c>
      <c r="B54" s="40" t="s">
        <v>41</v>
      </c>
      <c r="C54" s="40" t="s">
        <v>42</v>
      </c>
      <c r="D54" s="40" t="s">
        <v>158</v>
      </c>
      <c r="E54" s="40" t="s">
        <v>248</v>
      </c>
      <c r="F54" s="40" t="s">
        <v>45</v>
      </c>
      <c r="G54" s="40" t="s">
        <v>160</v>
      </c>
      <c r="H54" s="44" t="s">
        <v>161</v>
      </c>
      <c r="I54" s="45">
        <v>116.28845</v>
      </c>
      <c r="J54" s="41">
        <v>2.7672789999999998</v>
      </c>
      <c r="K54" s="42">
        <v>119.05573</v>
      </c>
      <c r="L54" s="41">
        <v>236.52734599999999</v>
      </c>
      <c r="M54" s="41">
        <v>5.257212</v>
      </c>
      <c r="N54" s="46">
        <v>241.784559</v>
      </c>
      <c r="O54" s="45">
        <v>0</v>
      </c>
      <c r="P54" s="41">
        <v>0</v>
      </c>
      <c r="Q54" s="42">
        <v>0</v>
      </c>
      <c r="R54" s="41">
        <v>0</v>
      </c>
      <c r="S54" s="41">
        <v>0</v>
      </c>
      <c r="T54" s="46">
        <v>0</v>
      </c>
      <c r="U54" s="38" t="s">
        <v>29</v>
      </c>
      <c r="V54" s="39" t="s">
        <v>29</v>
      </c>
    </row>
    <row r="55" spans="1:22" ht="15" x14ac:dyDescent="0.2">
      <c r="A55" s="43" t="s">
        <v>9</v>
      </c>
      <c r="B55" s="40" t="s">
        <v>41</v>
      </c>
      <c r="C55" s="40" t="s">
        <v>39</v>
      </c>
      <c r="D55" s="40" t="s">
        <v>162</v>
      </c>
      <c r="E55" s="40" t="s">
        <v>163</v>
      </c>
      <c r="F55" s="40" t="s">
        <v>56</v>
      </c>
      <c r="G55" s="40" t="s">
        <v>55</v>
      </c>
      <c r="H55" s="44" t="s">
        <v>164</v>
      </c>
      <c r="I55" s="45">
        <v>57.851964000000002</v>
      </c>
      <c r="J55" s="41">
        <v>0</v>
      </c>
      <c r="K55" s="42">
        <v>57.851964000000002</v>
      </c>
      <c r="L55" s="41">
        <v>215.62358699999999</v>
      </c>
      <c r="M55" s="41">
        <v>0</v>
      </c>
      <c r="N55" s="46">
        <v>215.62358699999999</v>
      </c>
      <c r="O55" s="45">
        <v>96.947500000000005</v>
      </c>
      <c r="P55" s="41">
        <v>0</v>
      </c>
      <c r="Q55" s="42">
        <v>96.947500000000005</v>
      </c>
      <c r="R55" s="41">
        <v>290.24621999999999</v>
      </c>
      <c r="S55" s="41">
        <v>0</v>
      </c>
      <c r="T55" s="46">
        <v>290.24621999999999</v>
      </c>
      <c r="U55" s="27">
        <f t="shared" si="5"/>
        <v>-40.32650248846025</v>
      </c>
      <c r="V55" s="33">
        <f t="shared" si="6"/>
        <v>-25.710113640756461</v>
      </c>
    </row>
    <row r="56" spans="1:22" ht="15" x14ac:dyDescent="0.2">
      <c r="A56" s="43" t="s">
        <v>9</v>
      </c>
      <c r="B56" s="40" t="s">
        <v>41</v>
      </c>
      <c r="C56" s="40" t="s">
        <v>42</v>
      </c>
      <c r="D56" s="40" t="s">
        <v>224</v>
      </c>
      <c r="E56" s="40" t="s">
        <v>225</v>
      </c>
      <c r="F56" s="40" t="s">
        <v>84</v>
      </c>
      <c r="G56" s="40" t="s">
        <v>217</v>
      </c>
      <c r="H56" s="44" t="s">
        <v>226</v>
      </c>
      <c r="I56" s="45">
        <v>1E-4</v>
      </c>
      <c r="J56" s="41">
        <v>0</v>
      </c>
      <c r="K56" s="42">
        <v>1E-4</v>
      </c>
      <c r="L56" s="41">
        <v>8.0000000000000004E-4</v>
      </c>
      <c r="M56" s="41">
        <v>0</v>
      </c>
      <c r="N56" s="46">
        <v>8.0000000000000004E-4</v>
      </c>
      <c r="O56" s="45">
        <v>0</v>
      </c>
      <c r="P56" s="41">
        <v>0</v>
      </c>
      <c r="Q56" s="42">
        <v>0</v>
      </c>
      <c r="R56" s="41">
        <v>0</v>
      </c>
      <c r="S56" s="41">
        <v>0</v>
      </c>
      <c r="T56" s="46">
        <v>0</v>
      </c>
      <c r="U56" s="38" t="s">
        <v>29</v>
      </c>
      <c r="V56" s="39" t="s">
        <v>29</v>
      </c>
    </row>
    <row r="57" spans="1:22" ht="15" x14ac:dyDescent="0.2">
      <c r="A57" s="43" t="s">
        <v>9</v>
      </c>
      <c r="B57" s="40" t="s">
        <v>41</v>
      </c>
      <c r="C57" s="40" t="s">
        <v>39</v>
      </c>
      <c r="D57" s="40" t="s">
        <v>206</v>
      </c>
      <c r="E57" s="40" t="s">
        <v>149</v>
      </c>
      <c r="F57" s="40" t="s">
        <v>45</v>
      </c>
      <c r="G57" s="40" t="s">
        <v>66</v>
      </c>
      <c r="H57" s="44" t="s">
        <v>208</v>
      </c>
      <c r="I57" s="45">
        <v>107.4922</v>
      </c>
      <c r="J57" s="41">
        <v>40.006700000000002</v>
      </c>
      <c r="K57" s="42">
        <v>147.49889999999999</v>
      </c>
      <c r="L57" s="41">
        <v>615.90927999999997</v>
      </c>
      <c r="M57" s="41">
        <v>255.135335</v>
      </c>
      <c r="N57" s="46">
        <v>871.04461500000002</v>
      </c>
      <c r="O57" s="45">
        <v>94.878240000000005</v>
      </c>
      <c r="P57" s="41">
        <v>54.355992999999998</v>
      </c>
      <c r="Q57" s="42">
        <v>149.23423299999999</v>
      </c>
      <c r="R57" s="41">
        <v>402.25685600000003</v>
      </c>
      <c r="S57" s="41">
        <v>218.24782200000001</v>
      </c>
      <c r="T57" s="46">
        <v>620.50467800000001</v>
      </c>
      <c r="U57" s="27">
        <f t="shared" si="5"/>
        <v>-1.1628250201815238</v>
      </c>
      <c r="V57" s="33">
        <f t="shared" si="6"/>
        <v>40.376800672564798</v>
      </c>
    </row>
    <row r="58" spans="1:22" ht="15" x14ac:dyDescent="0.2">
      <c r="A58" s="43" t="s">
        <v>9</v>
      </c>
      <c r="B58" s="40" t="s">
        <v>41</v>
      </c>
      <c r="C58" s="40" t="s">
        <v>39</v>
      </c>
      <c r="D58" s="40" t="s">
        <v>207</v>
      </c>
      <c r="E58" s="40" t="s">
        <v>91</v>
      </c>
      <c r="F58" s="40" t="s">
        <v>20</v>
      </c>
      <c r="G58" s="40" t="s">
        <v>92</v>
      </c>
      <c r="H58" s="44" t="s">
        <v>93</v>
      </c>
      <c r="I58" s="45">
        <v>14.483468999999999</v>
      </c>
      <c r="J58" s="41">
        <v>4.6370420000000001</v>
      </c>
      <c r="K58" s="42">
        <v>19.120511</v>
      </c>
      <c r="L58" s="41">
        <v>79.974157000000005</v>
      </c>
      <c r="M58" s="41">
        <v>36.263396999999998</v>
      </c>
      <c r="N58" s="46">
        <v>116.237554</v>
      </c>
      <c r="O58" s="45">
        <v>0</v>
      </c>
      <c r="P58" s="41">
        <v>0</v>
      </c>
      <c r="Q58" s="42">
        <v>0</v>
      </c>
      <c r="R58" s="41">
        <v>35.360393000000002</v>
      </c>
      <c r="S58" s="41">
        <v>42.447315000000003</v>
      </c>
      <c r="T58" s="46">
        <v>77.807709000000003</v>
      </c>
      <c r="U58" s="38" t="s">
        <v>29</v>
      </c>
      <c r="V58" s="33">
        <f t="shared" si="6"/>
        <v>49.390793655163392</v>
      </c>
    </row>
    <row r="59" spans="1:22" ht="15" x14ac:dyDescent="0.2">
      <c r="A59" s="43" t="s">
        <v>9</v>
      </c>
      <c r="B59" s="40" t="s">
        <v>41</v>
      </c>
      <c r="C59" s="40" t="s">
        <v>39</v>
      </c>
      <c r="D59" s="40" t="s">
        <v>249</v>
      </c>
      <c r="E59" s="40" t="s">
        <v>250</v>
      </c>
      <c r="F59" s="40" t="s">
        <v>84</v>
      </c>
      <c r="G59" s="40" t="s">
        <v>84</v>
      </c>
      <c r="H59" s="44" t="s">
        <v>234</v>
      </c>
      <c r="I59" s="45">
        <v>0</v>
      </c>
      <c r="J59" s="41">
        <v>0</v>
      </c>
      <c r="K59" s="42">
        <v>0</v>
      </c>
      <c r="L59" s="41">
        <v>0</v>
      </c>
      <c r="M59" s="41">
        <v>0</v>
      </c>
      <c r="N59" s="46">
        <v>0</v>
      </c>
      <c r="O59" s="45">
        <v>0</v>
      </c>
      <c r="P59" s="41">
        <v>0</v>
      </c>
      <c r="Q59" s="42">
        <v>0</v>
      </c>
      <c r="R59" s="41">
        <v>10.44</v>
      </c>
      <c r="S59" s="41">
        <v>0</v>
      </c>
      <c r="T59" s="46">
        <v>10.44</v>
      </c>
      <c r="U59" s="38" t="s">
        <v>29</v>
      </c>
      <c r="V59" s="39" t="s">
        <v>29</v>
      </c>
    </row>
    <row r="60" spans="1:22" ht="15" x14ac:dyDescent="0.2">
      <c r="A60" s="43" t="s">
        <v>9</v>
      </c>
      <c r="B60" s="40" t="s">
        <v>41</v>
      </c>
      <c r="C60" s="40" t="s">
        <v>39</v>
      </c>
      <c r="D60" s="40" t="s">
        <v>210</v>
      </c>
      <c r="E60" s="40" t="s">
        <v>165</v>
      </c>
      <c r="F60" s="40" t="s">
        <v>73</v>
      </c>
      <c r="G60" s="40" t="s">
        <v>73</v>
      </c>
      <c r="H60" s="44" t="s">
        <v>120</v>
      </c>
      <c r="I60" s="45">
        <v>296.28827999999999</v>
      </c>
      <c r="J60" s="41">
        <v>43.924988999999997</v>
      </c>
      <c r="K60" s="42">
        <v>340.21326900000003</v>
      </c>
      <c r="L60" s="41">
        <v>928.64545999999996</v>
      </c>
      <c r="M60" s="41">
        <v>220.672676</v>
      </c>
      <c r="N60" s="46">
        <v>1149.3181360000001</v>
      </c>
      <c r="O60" s="45">
        <v>106.32128</v>
      </c>
      <c r="P60" s="41">
        <v>22.682133</v>
      </c>
      <c r="Q60" s="42">
        <v>129.00341299999999</v>
      </c>
      <c r="R60" s="41">
        <v>380.99788599999999</v>
      </c>
      <c r="S60" s="41">
        <v>91.121983999999998</v>
      </c>
      <c r="T60" s="46">
        <v>472.11986999999999</v>
      </c>
      <c r="U60" s="38" t="s">
        <v>29</v>
      </c>
      <c r="V60" s="39" t="s">
        <v>29</v>
      </c>
    </row>
    <row r="61" spans="1:22" ht="15" x14ac:dyDescent="0.2">
      <c r="A61" s="43" t="s">
        <v>9</v>
      </c>
      <c r="B61" s="40" t="s">
        <v>41</v>
      </c>
      <c r="C61" s="40" t="s">
        <v>39</v>
      </c>
      <c r="D61" s="40" t="s">
        <v>215</v>
      </c>
      <c r="E61" s="40" t="s">
        <v>216</v>
      </c>
      <c r="F61" s="40" t="s">
        <v>84</v>
      </c>
      <c r="G61" s="40" t="s">
        <v>217</v>
      </c>
      <c r="H61" s="44" t="s">
        <v>218</v>
      </c>
      <c r="I61" s="45">
        <v>2.5014240000000001</v>
      </c>
      <c r="J61" s="41">
        <v>0</v>
      </c>
      <c r="K61" s="42">
        <v>2.5014240000000001</v>
      </c>
      <c r="L61" s="41">
        <v>11.749442</v>
      </c>
      <c r="M61" s="41">
        <v>0</v>
      </c>
      <c r="N61" s="46">
        <v>11.749442</v>
      </c>
      <c r="O61" s="45">
        <v>0</v>
      </c>
      <c r="P61" s="41">
        <v>0</v>
      </c>
      <c r="Q61" s="42">
        <v>0</v>
      </c>
      <c r="R61" s="41">
        <v>0</v>
      </c>
      <c r="S61" s="41">
        <v>0</v>
      </c>
      <c r="T61" s="46">
        <v>0</v>
      </c>
      <c r="U61" s="38" t="s">
        <v>29</v>
      </c>
      <c r="V61" s="39" t="s">
        <v>29</v>
      </c>
    </row>
    <row r="62" spans="1:22" ht="15" x14ac:dyDescent="0.2">
      <c r="A62" s="43" t="s">
        <v>9</v>
      </c>
      <c r="B62" s="40" t="s">
        <v>41</v>
      </c>
      <c r="C62" s="40" t="s">
        <v>39</v>
      </c>
      <c r="D62" s="40" t="s">
        <v>251</v>
      </c>
      <c r="E62" s="40" t="s">
        <v>252</v>
      </c>
      <c r="F62" s="40" t="s">
        <v>84</v>
      </c>
      <c r="G62" s="40" t="s">
        <v>217</v>
      </c>
      <c r="H62" s="44" t="s">
        <v>218</v>
      </c>
      <c r="I62" s="45">
        <v>3.6</v>
      </c>
      <c r="J62" s="41">
        <v>0</v>
      </c>
      <c r="K62" s="42">
        <v>3.6</v>
      </c>
      <c r="L62" s="41">
        <v>68</v>
      </c>
      <c r="M62" s="41">
        <v>0</v>
      </c>
      <c r="N62" s="46">
        <v>68</v>
      </c>
      <c r="O62" s="45">
        <v>0</v>
      </c>
      <c r="P62" s="41">
        <v>0</v>
      </c>
      <c r="Q62" s="42">
        <v>0</v>
      </c>
      <c r="R62" s="41">
        <v>0</v>
      </c>
      <c r="S62" s="41">
        <v>0</v>
      </c>
      <c r="T62" s="46">
        <v>0</v>
      </c>
      <c r="U62" s="38" t="s">
        <v>29</v>
      </c>
      <c r="V62" s="39" t="s">
        <v>29</v>
      </c>
    </row>
    <row r="63" spans="1:22" ht="15" x14ac:dyDescent="0.2">
      <c r="A63" s="43" t="s">
        <v>9</v>
      </c>
      <c r="B63" s="40" t="s">
        <v>41</v>
      </c>
      <c r="C63" s="40" t="s">
        <v>42</v>
      </c>
      <c r="D63" s="40" t="s">
        <v>169</v>
      </c>
      <c r="E63" s="40" t="s">
        <v>170</v>
      </c>
      <c r="F63" s="40" t="s">
        <v>84</v>
      </c>
      <c r="G63" s="40" t="s">
        <v>84</v>
      </c>
      <c r="H63" s="44" t="s">
        <v>129</v>
      </c>
      <c r="I63" s="45">
        <v>27.186</v>
      </c>
      <c r="J63" s="41">
        <v>0</v>
      </c>
      <c r="K63" s="42">
        <v>27.186</v>
      </c>
      <c r="L63" s="41">
        <v>77.776399999999995</v>
      </c>
      <c r="M63" s="41">
        <v>0</v>
      </c>
      <c r="N63" s="46">
        <v>77.776399999999995</v>
      </c>
      <c r="O63" s="45">
        <v>7.8</v>
      </c>
      <c r="P63" s="41">
        <v>0</v>
      </c>
      <c r="Q63" s="42">
        <v>7.8</v>
      </c>
      <c r="R63" s="41">
        <v>61.855600000000003</v>
      </c>
      <c r="S63" s="41">
        <v>0</v>
      </c>
      <c r="T63" s="46">
        <v>61.855600000000003</v>
      </c>
      <c r="U63" s="38" t="s">
        <v>29</v>
      </c>
      <c r="V63" s="33">
        <f t="shared" si="6"/>
        <v>25.738655837143277</v>
      </c>
    </row>
    <row r="64" spans="1:22" ht="15" x14ac:dyDescent="0.2">
      <c r="A64" s="43" t="s">
        <v>9</v>
      </c>
      <c r="B64" s="40" t="s">
        <v>41</v>
      </c>
      <c r="C64" s="40" t="s">
        <v>42</v>
      </c>
      <c r="D64" s="40" t="s">
        <v>202</v>
      </c>
      <c r="E64" s="40" t="s">
        <v>178</v>
      </c>
      <c r="F64" s="40" t="s">
        <v>45</v>
      </c>
      <c r="G64" s="40" t="s">
        <v>104</v>
      </c>
      <c r="H64" s="44" t="s">
        <v>178</v>
      </c>
      <c r="I64" s="45">
        <v>41.334960000000002</v>
      </c>
      <c r="J64" s="41">
        <v>0</v>
      </c>
      <c r="K64" s="42">
        <v>41.334960000000002</v>
      </c>
      <c r="L64" s="41">
        <v>218.20493999999999</v>
      </c>
      <c r="M64" s="41">
        <v>0</v>
      </c>
      <c r="N64" s="46">
        <v>218.20493999999999</v>
      </c>
      <c r="O64" s="45">
        <v>35.349379999999996</v>
      </c>
      <c r="P64" s="41">
        <v>0</v>
      </c>
      <c r="Q64" s="42">
        <v>35.349379999999996</v>
      </c>
      <c r="R64" s="41">
        <v>35.349379999999996</v>
      </c>
      <c r="S64" s="41">
        <v>0</v>
      </c>
      <c r="T64" s="46">
        <v>35.349379999999996</v>
      </c>
      <c r="U64" s="27">
        <f t="shared" si="5"/>
        <v>16.932630784472046</v>
      </c>
      <c r="V64" s="39" t="s">
        <v>29</v>
      </c>
    </row>
    <row r="65" spans="1:22" ht="15" x14ac:dyDescent="0.2">
      <c r="A65" s="43" t="s">
        <v>9</v>
      </c>
      <c r="B65" s="40" t="s">
        <v>41</v>
      </c>
      <c r="C65" s="40" t="s">
        <v>39</v>
      </c>
      <c r="D65" s="40" t="s">
        <v>171</v>
      </c>
      <c r="E65" s="40" t="s">
        <v>172</v>
      </c>
      <c r="F65" s="40" t="s">
        <v>62</v>
      </c>
      <c r="G65" s="40" t="s">
        <v>63</v>
      </c>
      <c r="H65" s="44" t="s">
        <v>70</v>
      </c>
      <c r="I65" s="45">
        <v>133.206377</v>
      </c>
      <c r="J65" s="41">
        <v>6.9738619999999996</v>
      </c>
      <c r="K65" s="42">
        <v>140.180239</v>
      </c>
      <c r="L65" s="41">
        <v>659.39937199999997</v>
      </c>
      <c r="M65" s="41">
        <v>46.905045999999999</v>
      </c>
      <c r="N65" s="46">
        <v>706.30441800000006</v>
      </c>
      <c r="O65" s="45">
        <v>130.27429799999999</v>
      </c>
      <c r="P65" s="41">
        <v>12.927588</v>
      </c>
      <c r="Q65" s="42">
        <v>143.201886</v>
      </c>
      <c r="R65" s="41">
        <v>562.82100600000001</v>
      </c>
      <c r="S65" s="41">
        <v>51.337757000000003</v>
      </c>
      <c r="T65" s="46">
        <v>614.15876300000002</v>
      </c>
      <c r="U65" s="27">
        <f t="shared" si="5"/>
        <v>-2.1100608968236623</v>
      </c>
      <c r="V65" s="33">
        <f t="shared" si="6"/>
        <v>15.00355617330824</v>
      </c>
    </row>
    <row r="66" spans="1:22" ht="15" x14ac:dyDescent="0.2">
      <c r="A66" s="43" t="s">
        <v>9</v>
      </c>
      <c r="B66" s="40" t="s">
        <v>41</v>
      </c>
      <c r="C66" s="40" t="s">
        <v>39</v>
      </c>
      <c r="D66" s="40" t="s">
        <v>173</v>
      </c>
      <c r="E66" s="40" t="s">
        <v>174</v>
      </c>
      <c r="F66" s="40" t="s">
        <v>56</v>
      </c>
      <c r="G66" s="40" t="s">
        <v>56</v>
      </c>
      <c r="H66" s="44" t="s">
        <v>175</v>
      </c>
      <c r="I66" s="45">
        <v>17144.625287999999</v>
      </c>
      <c r="J66" s="41">
        <v>0</v>
      </c>
      <c r="K66" s="42">
        <v>17144.625287999999</v>
      </c>
      <c r="L66" s="41">
        <v>65877.556353000007</v>
      </c>
      <c r="M66" s="41">
        <v>0</v>
      </c>
      <c r="N66" s="46">
        <v>65877.556353000007</v>
      </c>
      <c r="O66" s="45">
        <v>17564.583200000001</v>
      </c>
      <c r="P66" s="41">
        <v>0</v>
      </c>
      <c r="Q66" s="42">
        <v>17564.583200000001</v>
      </c>
      <c r="R66" s="41">
        <v>66461.25907</v>
      </c>
      <c r="S66" s="41">
        <v>0</v>
      </c>
      <c r="T66" s="46">
        <v>66461.25907</v>
      </c>
      <c r="U66" s="27">
        <f t="shared" si="5"/>
        <v>-2.3909358236294587</v>
      </c>
      <c r="V66" s="33">
        <f t="shared" si="6"/>
        <v>-0.87826009493020551</v>
      </c>
    </row>
    <row r="67" spans="1:22" ht="15" x14ac:dyDescent="0.2">
      <c r="A67" s="43" t="s">
        <v>9</v>
      </c>
      <c r="B67" s="40" t="s">
        <v>61</v>
      </c>
      <c r="C67" s="40" t="s">
        <v>39</v>
      </c>
      <c r="D67" s="40" t="s">
        <v>173</v>
      </c>
      <c r="E67" s="40" t="s">
        <v>174</v>
      </c>
      <c r="F67" s="40" t="s">
        <v>56</v>
      </c>
      <c r="G67" s="40" t="s">
        <v>56</v>
      </c>
      <c r="H67" s="44" t="s">
        <v>175</v>
      </c>
      <c r="I67" s="45">
        <v>3472.6527000000001</v>
      </c>
      <c r="J67" s="41">
        <v>0</v>
      </c>
      <c r="K67" s="42">
        <v>3472.6527000000001</v>
      </c>
      <c r="L67" s="41">
        <v>11980.801799999999</v>
      </c>
      <c r="M67" s="41">
        <v>0</v>
      </c>
      <c r="N67" s="46">
        <v>11980.801799999999</v>
      </c>
      <c r="O67" s="45">
        <v>4720.5279</v>
      </c>
      <c r="P67" s="41">
        <v>0</v>
      </c>
      <c r="Q67" s="42">
        <v>4720.5279</v>
      </c>
      <c r="R67" s="41">
        <v>21193.880399999998</v>
      </c>
      <c r="S67" s="41">
        <v>0</v>
      </c>
      <c r="T67" s="46">
        <v>21193.880399999998</v>
      </c>
      <c r="U67" s="27">
        <f t="shared" si="5"/>
        <v>-26.435077314128364</v>
      </c>
      <c r="V67" s="33">
        <f t="shared" si="6"/>
        <v>-43.470466125684091</v>
      </c>
    </row>
    <row r="68" spans="1:22" ht="15" x14ac:dyDescent="0.2">
      <c r="A68" s="43" t="s">
        <v>9</v>
      </c>
      <c r="B68" s="40" t="s">
        <v>41</v>
      </c>
      <c r="C68" s="40" t="s">
        <v>39</v>
      </c>
      <c r="D68" s="40" t="s">
        <v>176</v>
      </c>
      <c r="E68" s="40" t="s">
        <v>177</v>
      </c>
      <c r="F68" s="40" t="s">
        <v>20</v>
      </c>
      <c r="G68" s="40" t="s">
        <v>100</v>
      </c>
      <c r="H68" s="44" t="s">
        <v>101</v>
      </c>
      <c r="I68" s="45">
        <v>246.99630500000001</v>
      </c>
      <c r="J68" s="41">
        <v>64.315871000000001</v>
      </c>
      <c r="K68" s="42">
        <v>311.31217600000002</v>
      </c>
      <c r="L68" s="41">
        <v>1233.5617560000001</v>
      </c>
      <c r="M68" s="41">
        <v>270.96208100000001</v>
      </c>
      <c r="N68" s="46">
        <v>1504.523837</v>
      </c>
      <c r="O68" s="45">
        <v>402.87804499999999</v>
      </c>
      <c r="P68" s="41">
        <v>60.061115000000001</v>
      </c>
      <c r="Q68" s="42">
        <v>462.93916000000002</v>
      </c>
      <c r="R68" s="41">
        <v>1597.538654</v>
      </c>
      <c r="S68" s="41">
        <v>270.95413300000001</v>
      </c>
      <c r="T68" s="46">
        <v>1868.492786</v>
      </c>
      <c r="U68" s="27">
        <f t="shared" si="5"/>
        <v>-32.753112525628637</v>
      </c>
      <c r="V68" s="33">
        <f t="shared" si="6"/>
        <v>-19.479280397928179</v>
      </c>
    </row>
    <row r="69" spans="1:22" ht="15" x14ac:dyDescent="0.2">
      <c r="A69" s="43" t="s">
        <v>9</v>
      </c>
      <c r="B69" s="40" t="s">
        <v>41</v>
      </c>
      <c r="C69" s="40" t="s">
        <v>39</v>
      </c>
      <c r="D69" s="40" t="s">
        <v>179</v>
      </c>
      <c r="E69" s="40" t="s">
        <v>180</v>
      </c>
      <c r="F69" s="40" t="s">
        <v>73</v>
      </c>
      <c r="G69" s="40" t="s">
        <v>73</v>
      </c>
      <c r="H69" s="44" t="s">
        <v>118</v>
      </c>
      <c r="I69" s="45">
        <v>1584.5934999999999</v>
      </c>
      <c r="J69" s="41">
        <v>0</v>
      </c>
      <c r="K69" s="42">
        <v>1584.5934999999999</v>
      </c>
      <c r="L69" s="41">
        <v>6120.1839</v>
      </c>
      <c r="M69" s="41">
        <v>0</v>
      </c>
      <c r="N69" s="46">
        <v>6120.1839</v>
      </c>
      <c r="O69" s="45">
        <v>69.346199999999996</v>
      </c>
      <c r="P69" s="41">
        <v>0</v>
      </c>
      <c r="Q69" s="42">
        <v>69.346199999999996</v>
      </c>
      <c r="R69" s="41">
        <v>4620.0046300000004</v>
      </c>
      <c r="S69" s="41">
        <v>0</v>
      </c>
      <c r="T69" s="46">
        <v>4620.0046300000004</v>
      </c>
      <c r="U69" s="38" t="s">
        <v>29</v>
      </c>
      <c r="V69" s="33">
        <f t="shared" si="6"/>
        <v>32.471380228898148</v>
      </c>
    </row>
    <row r="70" spans="1:22" ht="15" x14ac:dyDescent="0.2">
      <c r="A70" s="43" t="s">
        <v>9</v>
      </c>
      <c r="B70" s="40" t="s">
        <v>41</v>
      </c>
      <c r="C70" s="40" t="s">
        <v>39</v>
      </c>
      <c r="D70" s="40" t="s">
        <v>179</v>
      </c>
      <c r="E70" s="40" t="s">
        <v>181</v>
      </c>
      <c r="F70" s="40" t="s">
        <v>73</v>
      </c>
      <c r="G70" s="40" t="s">
        <v>73</v>
      </c>
      <c r="H70" s="44" t="s">
        <v>182</v>
      </c>
      <c r="I70" s="45">
        <v>0</v>
      </c>
      <c r="J70" s="41">
        <v>48.102899999999998</v>
      </c>
      <c r="K70" s="42">
        <v>48.102899999999998</v>
      </c>
      <c r="L70" s="41">
        <v>0</v>
      </c>
      <c r="M70" s="41">
        <v>274.31270000000001</v>
      </c>
      <c r="N70" s="46">
        <v>274.31270000000001</v>
      </c>
      <c r="O70" s="45">
        <v>0</v>
      </c>
      <c r="P70" s="41">
        <v>90.282600000000002</v>
      </c>
      <c r="Q70" s="42">
        <v>90.282600000000002</v>
      </c>
      <c r="R70" s="41">
        <v>1063.73047</v>
      </c>
      <c r="S70" s="41">
        <v>278.392</v>
      </c>
      <c r="T70" s="46">
        <v>1342.12247</v>
      </c>
      <c r="U70" s="27">
        <f t="shared" si="5"/>
        <v>-46.71963368356694</v>
      </c>
      <c r="V70" s="33">
        <f t="shared" si="6"/>
        <v>-79.561276550268929</v>
      </c>
    </row>
    <row r="71" spans="1:22" ht="15" x14ac:dyDescent="0.2">
      <c r="A71" s="43" t="s">
        <v>9</v>
      </c>
      <c r="B71" s="40" t="s">
        <v>41</v>
      </c>
      <c r="C71" s="40" t="s">
        <v>39</v>
      </c>
      <c r="D71" s="40" t="s">
        <v>38</v>
      </c>
      <c r="E71" s="40" t="s">
        <v>186</v>
      </c>
      <c r="F71" s="40" t="s">
        <v>21</v>
      </c>
      <c r="G71" s="40" t="s">
        <v>184</v>
      </c>
      <c r="H71" s="44" t="s">
        <v>185</v>
      </c>
      <c r="I71" s="45">
        <v>13594.388518</v>
      </c>
      <c r="J71" s="41">
        <v>0</v>
      </c>
      <c r="K71" s="42">
        <v>13594.388518</v>
      </c>
      <c r="L71" s="41">
        <v>53633.221840999999</v>
      </c>
      <c r="M71" s="41">
        <v>0</v>
      </c>
      <c r="N71" s="46">
        <v>53633.221840999999</v>
      </c>
      <c r="O71" s="45">
        <v>13273.579707999999</v>
      </c>
      <c r="P71" s="41">
        <v>0</v>
      </c>
      <c r="Q71" s="42">
        <v>13273.579707999999</v>
      </c>
      <c r="R71" s="41">
        <v>49815.950197999999</v>
      </c>
      <c r="S71" s="41">
        <v>0</v>
      </c>
      <c r="T71" s="46">
        <v>49815.950197999999</v>
      </c>
      <c r="U71" s="27">
        <f t="shared" si="5"/>
        <v>2.4168974538695709</v>
      </c>
      <c r="V71" s="33">
        <f t="shared" si="6"/>
        <v>7.6627498378084802</v>
      </c>
    </row>
    <row r="72" spans="1:22" ht="15" x14ac:dyDescent="0.2">
      <c r="A72" s="43" t="s">
        <v>9</v>
      </c>
      <c r="B72" s="40" t="s">
        <v>41</v>
      </c>
      <c r="C72" s="40" t="s">
        <v>39</v>
      </c>
      <c r="D72" s="40" t="s">
        <v>38</v>
      </c>
      <c r="E72" s="40" t="s">
        <v>187</v>
      </c>
      <c r="F72" s="40" t="s">
        <v>188</v>
      </c>
      <c r="G72" s="40" t="s">
        <v>189</v>
      </c>
      <c r="H72" s="44" t="s">
        <v>190</v>
      </c>
      <c r="I72" s="45">
        <v>2233.2170310000001</v>
      </c>
      <c r="J72" s="41">
        <v>0</v>
      </c>
      <c r="K72" s="42">
        <v>2233.2170310000001</v>
      </c>
      <c r="L72" s="41">
        <v>12006.766406000001</v>
      </c>
      <c r="M72" s="41">
        <v>0</v>
      </c>
      <c r="N72" s="46">
        <v>12006.766406000001</v>
      </c>
      <c r="O72" s="45">
        <v>1243.7072760000001</v>
      </c>
      <c r="P72" s="41">
        <v>0</v>
      </c>
      <c r="Q72" s="42">
        <v>1243.7072760000001</v>
      </c>
      <c r="R72" s="41">
        <v>2757.5001750000001</v>
      </c>
      <c r="S72" s="41">
        <v>0</v>
      </c>
      <c r="T72" s="46">
        <v>2757.5001750000001</v>
      </c>
      <c r="U72" s="27">
        <f t="shared" si="5"/>
        <v>79.561306273165201</v>
      </c>
      <c r="V72" s="39" t="s">
        <v>29</v>
      </c>
    </row>
    <row r="73" spans="1:22" ht="15" x14ac:dyDescent="0.2">
      <c r="A73" s="43" t="s">
        <v>9</v>
      </c>
      <c r="B73" s="40" t="s">
        <v>41</v>
      </c>
      <c r="C73" s="40" t="s">
        <v>39</v>
      </c>
      <c r="D73" s="40" t="s">
        <v>38</v>
      </c>
      <c r="E73" s="40" t="s">
        <v>240</v>
      </c>
      <c r="F73" s="40" t="s">
        <v>188</v>
      </c>
      <c r="G73" s="40" t="s">
        <v>189</v>
      </c>
      <c r="H73" s="44" t="s">
        <v>190</v>
      </c>
      <c r="I73" s="45">
        <v>2158.6434749999999</v>
      </c>
      <c r="J73" s="41">
        <v>0</v>
      </c>
      <c r="K73" s="42">
        <v>2158.6434749999999</v>
      </c>
      <c r="L73" s="41">
        <v>11373.413355000001</v>
      </c>
      <c r="M73" s="41">
        <v>0</v>
      </c>
      <c r="N73" s="46">
        <v>11373.413355000001</v>
      </c>
      <c r="O73" s="45">
        <v>6148.9188539999996</v>
      </c>
      <c r="P73" s="41">
        <v>0</v>
      </c>
      <c r="Q73" s="42">
        <v>6148.9188539999996</v>
      </c>
      <c r="R73" s="41">
        <v>28360.085156000001</v>
      </c>
      <c r="S73" s="41">
        <v>0</v>
      </c>
      <c r="T73" s="46">
        <v>28360.085156000001</v>
      </c>
      <c r="U73" s="27">
        <f t="shared" si="5"/>
        <v>-64.893934588260876</v>
      </c>
      <c r="V73" s="33">
        <f t="shared" si="6"/>
        <v>-59.896406190466656</v>
      </c>
    </row>
    <row r="74" spans="1:22" ht="15" x14ac:dyDescent="0.2">
      <c r="A74" s="43" t="s">
        <v>9</v>
      </c>
      <c r="B74" s="40" t="s">
        <v>41</v>
      </c>
      <c r="C74" s="40" t="s">
        <v>39</v>
      </c>
      <c r="D74" s="40" t="s">
        <v>38</v>
      </c>
      <c r="E74" s="40" t="s">
        <v>191</v>
      </c>
      <c r="F74" s="40" t="s">
        <v>188</v>
      </c>
      <c r="G74" s="40" t="s">
        <v>189</v>
      </c>
      <c r="H74" s="44" t="s">
        <v>190</v>
      </c>
      <c r="I74" s="45">
        <v>4254.6253829999996</v>
      </c>
      <c r="J74" s="41">
        <v>0</v>
      </c>
      <c r="K74" s="42">
        <v>4254.6253829999996</v>
      </c>
      <c r="L74" s="41">
        <v>9638.5714279999993</v>
      </c>
      <c r="M74" s="41">
        <v>0</v>
      </c>
      <c r="N74" s="46">
        <v>9638.5714279999993</v>
      </c>
      <c r="O74" s="45">
        <v>1353.0542969999999</v>
      </c>
      <c r="P74" s="41">
        <v>0</v>
      </c>
      <c r="Q74" s="42">
        <v>1353.0542969999999</v>
      </c>
      <c r="R74" s="41">
        <v>8867.5229209999998</v>
      </c>
      <c r="S74" s="41">
        <v>0</v>
      </c>
      <c r="T74" s="46">
        <v>8867.5229209999998</v>
      </c>
      <c r="U74" s="38" t="s">
        <v>29</v>
      </c>
      <c r="V74" s="33">
        <f t="shared" si="6"/>
        <v>8.6951960978190144</v>
      </c>
    </row>
    <row r="75" spans="1:22" ht="15" x14ac:dyDescent="0.2">
      <c r="A75" s="43" t="s">
        <v>9</v>
      </c>
      <c r="B75" s="40" t="s">
        <v>61</v>
      </c>
      <c r="C75" s="40" t="s">
        <v>39</v>
      </c>
      <c r="D75" s="40" t="s">
        <v>38</v>
      </c>
      <c r="E75" s="40" t="s">
        <v>191</v>
      </c>
      <c r="F75" s="40" t="s">
        <v>188</v>
      </c>
      <c r="G75" s="40" t="s">
        <v>189</v>
      </c>
      <c r="H75" s="44" t="s">
        <v>190</v>
      </c>
      <c r="I75" s="45">
        <v>1450.1771000000001</v>
      </c>
      <c r="J75" s="41">
        <v>0</v>
      </c>
      <c r="K75" s="42">
        <v>1450.1771000000001</v>
      </c>
      <c r="L75" s="41">
        <v>4710.0784460000004</v>
      </c>
      <c r="M75" s="41">
        <v>0</v>
      </c>
      <c r="N75" s="46">
        <v>4710.0784460000004</v>
      </c>
      <c r="O75" s="45">
        <v>1242.6475150000001</v>
      </c>
      <c r="P75" s="41">
        <v>0</v>
      </c>
      <c r="Q75" s="42">
        <v>1242.6475150000001</v>
      </c>
      <c r="R75" s="41">
        <v>5476.279047</v>
      </c>
      <c r="S75" s="41">
        <v>0</v>
      </c>
      <c r="T75" s="46">
        <v>5476.279047</v>
      </c>
      <c r="U75" s="27">
        <f t="shared" si="5"/>
        <v>16.700599526004755</v>
      </c>
      <c r="V75" s="33">
        <f t="shared" si="6"/>
        <v>-13.991262943763561</v>
      </c>
    </row>
    <row r="76" spans="1:22" ht="15" x14ac:dyDescent="0.2">
      <c r="A76" s="43" t="s">
        <v>9</v>
      </c>
      <c r="B76" s="40" t="s">
        <v>61</v>
      </c>
      <c r="C76" s="40" t="s">
        <v>39</v>
      </c>
      <c r="D76" s="40" t="s">
        <v>38</v>
      </c>
      <c r="E76" s="40" t="s">
        <v>240</v>
      </c>
      <c r="F76" s="40" t="s">
        <v>188</v>
      </c>
      <c r="G76" s="40" t="s">
        <v>189</v>
      </c>
      <c r="H76" s="44" t="s">
        <v>190</v>
      </c>
      <c r="I76" s="45">
        <v>373.009254</v>
      </c>
      <c r="J76" s="41">
        <v>0</v>
      </c>
      <c r="K76" s="42">
        <v>373.009254</v>
      </c>
      <c r="L76" s="41">
        <v>2943.442575</v>
      </c>
      <c r="M76" s="41">
        <v>0</v>
      </c>
      <c r="N76" s="46">
        <v>2943.442575</v>
      </c>
      <c r="O76" s="45">
        <v>865.50826900000004</v>
      </c>
      <c r="P76" s="41">
        <v>0</v>
      </c>
      <c r="Q76" s="42">
        <v>865.50826900000004</v>
      </c>
      <c r="R76" s="41">
        <v>3399.7532000000001</v>
      </c>
      <c r="S76" s="41">
        <v>0</v>
      </c>
      <c r="T76" s="46">
        <v>3399.7532000000001</v>
      </c>
      <c r="U76" s="27">
        <f t="shared" si="5"/>
        <v>-56.90286651669183</v>
      </c>
      <c r="V76" s="33">
        <f t="shared" si="6"/>
        <v>-13.421875005515105</v>
      </c>
    </row>
    <row r="77" spans="1:22" ht="15" x14ac:dyDescent="0.2">
      <c r="A77" s="43" t="s">
        <v>9</v>
      </c>
      <c r="B77" s="40" t="s">
        <v>61</v>
      </c>
      <c r="C77" s="40" t="s">
        <v>39</v>
      </c>
      <c r="D77" s="40" t="s">
        <v>38</v>
      </c>
      <c r="E77" s="40" t="s">
        <v>183</v>
      </c>
      <c r="F77" s="40" t="s">
        <v>21</v>
      </c>
      <c r="G77" s="40" t="s">
        <v>184</v>
      </c>
      <c r="H77" s="44" t="s">
        <v>185</v>
      </c>
      <c r="I77" s="45">
        <v>245.989508</v>
      </c>
      <c r="J77" s="41">
        <v>0</v>
      </c>
      <c r="K77" s="42">
        <v>245.989508</v>
      </c>
      <c r="L77" s="41">
        <v>977.887563</v>
      </c>
      <c r="M77" s="41">
        <v>0</v>
      </c>
      <c r="N77" s="46">
        <v>977.887563</v>
      </c>
      <c r="O77" s="45">
        <v>242.13951599999999</v>
      </c>
      <c r="P77" s="41">
        <v>0</v>
      </c>
      <c r="Q77" s="42">
        <v>242.13951599999999</v>
      </c>
      <c r="R77" s="41">
        <v>953.96809199999996</v>
      </c>
      <c r="S77" s="41">
        <v>0</v>
      </c>
      <c r="T77" s="46">
        <v>953.96809199999996</v>
      </c>
      <c r="U77" s="27">
        <f t="shared" si="5"/>
        <v>1.5899891366760732</v>
      </c>
      <c r="V77" s="33">
        <f t="shared" si="6"/>
        <v>2.5073659381890545</v>
      </c>
    </row>
    <row r="78" spans="1:22" ht="15" x14ac:dyDescent="0.2">
      <c r="A78" s="43" t="s">
        <v>9</v>
      </c>
      <c r="B78" s="40" t="s">
        <v>61</v>
      </c>
      <c r="C78" s="40" t="s">
        <v>39</v>
      </c>
      <c r="D78" s="40" t="s">
        <v>38</v>
      </c>
      <c r="E78" s="40" t="s">
        <v>187</v>
      </c>
      <c r="F78" s="40" t="s">
        <v>188</v>
      </c>
      <c r="G78" s="40" t="s">
        <v>189</v>
      </c>
      <c r="H78" s="44" t="s">
        <v>190</v>
      </c>
      <c r="I78" s="45">
        <v>390.03922</v>
      </c>
      <c r="J78" s="41">
        <v>0</v>
      </c>
      <c r="K78" s="42">
        <v>390.03922</v>
      </c>
      <c r="L78" s="41">
        <v>970.64762399999995</v>
      </c>
      <c r="M78" s="41">
        <v>0</v>
      </c>
      <c r="N78" s="46">
        <v>970.64762399999995</v>
      </c>
      <c r="O78" s="45">
        <v>506.89898599999998</v>
      </c>
      <c r="P78" s="41">
        <v>0</v>
      </c>
      <c r="Q78" s="42">
        <v>506.89898599999998</v>
      </c>
      <c r="R78" s="41">
        <v>703.96859199999994</v>
      </c>
      <c r="S78" s="41">
        <v>0</v>
      </c>
      <c r="T78" s="46">
        <v>703.96859199999994</v>
      </c>
      <c r="U78" s="27">
        <f t="shared" si="5"/>
        <v>-23.053856730342716</v>
      </c>
      <c r="V78" s="33">
        <f t="shared" si="6"/>
        <v>37.882234382411205</v>
      </c>
    </row>
    <row r="79" spans="1:22" ht="15" x14ac:dyDescent="0.2">
      <c r="A79" s="43" t="s">
        <v>9</v>
      </c>
      <c r="B79" s="40" t="s">
        <v>41</v>
      </c>
      <c r="C79" s="40" t="s">
        <v>39</v>
      </c>
      <c r="D79" s="40" t="s">
        <v>263</v>
      </c>
      <c r="E79" s="40" t="s">
        <v>136</v>
      </c>
      <c r="F79" s="40" t="s">
        <v>62</v>
      </c>
      <c r="G79" s="40" t="s">
        <v>63</v>
      </c>
      <c r="H79" s="44" t="s">
        <v>63</v>
      </c>
      <c r="I79" s="45">
        <v>116.744444</v>
      </c>
      <c r="J79" s="41">
        <v>197.38781499999999</v>
      </c>
      <c r="K79" s="42">
        <v>314.13225899999998</v>
      </c>
      <c r="L79" s="41">
        <v>456.48785400000003</v>
      </c>
      <c r="M79" s="41">
        <v>664.842084</v>
      </c>
      <c r="N79" s="46">
        <v>1121.329937</v>
      </c>
      <c r="O79" s="45">
        <v>109.01469400000001</v>
      </c>
      <c r="P79" s="41">
        <v>104.15335</v>
      </c>
      <c r="Q79" s="42">
        <v>213.16804400000001</v>
      </c>
      <c r="R79" s="41">
        <v>470.52732700000001</v>
      </c>
      <c r="S79" s="41">
        <v>448.61377900000002</v>
      </c>
      <c r="T79" s="46">
        <v>919.14110600000004</v>
      </c>
      <c r="U79" s="27">
        <f t="shared" si="5"/>
        <v>47.363672858958154</v>
      </c>
      <c r="V79" s="33">
        <f t="shared" si="6"/>
        <v>21.997583361264649</v>
      </c>
    </row>
    <row r="80" spans="1:22" ht="15" x14ac:dyDescent="0.2">
      <c r="A80" s="43" t="s">
        <v>9</v>
      </c>
      <c r="B80" s="40" t="s">
        <v>41</v>
      </c>
      <c r="C80" s="40" t="s">
        <v>39</v>
      </c>
      <c r="D80" s="40" t="s">
        <v>263</v>
      </c>
      <c r="E80" s="40" t="s">
        <v>192</v>
      </c>
      <c r="F80" s="40" t="s">
        <v>62</v>
      </c>
      <c r="G80" s="40" t="s">
        <v>63</v>
      </c>
      <c r="H80" s="44" t="s">
        <v>193</v>
      </c>
      <c r="I80" s="45">
        <v>21.126016</v>
      </c>
      <c r="J80" s="41">
        <v>52.605015999999999</v>
      </c>
      <c r="K80" s="42">
        <v>73.731031999999999</v>
      </c>
      <c r="L80" s="41">
        <v>51.485211</v>
      </c>
      <c r="M80" s="41">
        <v>238.66394199999999</v>
      </c>
      <c r="N80" s="46">
        <v>290.14915300000001</v>
      </c>
      <c r="O80" s="45">
        <v>0</v>
      </c>
      <c r="P80" s="41">
        <v>40.998171999999997</v>
      </c>
      <c r="Q80" s="42">
        <v>40.998171999999997</v>
      </c>
      <c r="R80" s="41">
        <v>12.509976</v>
      </c>
      <c r="S80" s="41">
        <v>228.11043699999999</v>
      </c>
      <c r="T80" s="46">
        <v>240.62041300000001</v>
      </c>
      <c r="U80" s="27">
        <f t="shared" si="5"/>
        <v>79.839803589291748</v>
      </c>
      <c r="V80" s="33">
        <f t="shared" si="6"/>
        <v>20.583764852901322</v>
      </c>
    </row>
    <row r="81" spans="1:22" ht="15" x14ac:dyDescent="0.2">
      <c r="A81" s="43" t="s">
        <v>9</v>
      </c>
      <c r="B81" s="40" t="s">
        <v>41</v>
      </c>
      <c r="C81" s="40" t="s">
        <v>39</v>
      </c>
      <c r="D81" s="40" t="s">
        <v>263</v>
      </c>
      <c r="E81" s="40" t="s">
        <v>196</v>
      </c>
      <c r="F81" s="40" t="s">
        <v>62</v>
      </c>
      <c r="G81" s="40" t="s">
        <v>63</v>
      </c>
      <c r="H81" s="44" t="s">
        <v>70</v>
      </c>
      <c r="I81" s="45">
        <v>11.415257</v>
      </c>
      <c r="J81" s="41">
        <v>23.015381000000001</v>
      </c>
      <c r="K81" s="42">
        <v>34.430638000000002</v>
      </c>
      <c r="L81" s="41">
        <v>81.757482999999993</v>
      </c>
      <c r="M81" s="41">
        <v>99.069226999999998</v>
      </c>
      <c r="N81" s="46">
        <v>180.82670999999999</v>
      </c>
      <c r="O81" s="45">
        <v>1.8967080000000001</v>
      </c>
      <c r="P81" s="41">
        <v>14.441302</v>
      </c>
      <c r="Q81" s="42">
        <v>16.338009</v>
      </c>
      <c r="R81" s="41">
        <v>133.295694</v>
      </c>
      <c r="S81" s="41">
        <v>46.795012</v>
      </c>
      <c r="T81" s="46">
        <v>180.09070600000001</v>
      </c>
      <c r="U81" s="38" t="s">
        <v>29</v>
      </c>
      <c r="V81" s="33">
        <f t="shared" ref="V81:V88" si="7">+((N81/T81)-1)*100</f>
        <v>0.40868516557428514</v>
      </c>
    </row>
    <row r="82" spans="1:22" ht="15" x14ac:dyDescent="0.2">
      <c r="A82" s="43" t="s">
        <v>9</v>
      </c>
      <c r="B82" s="40" t="s">
        <v>41</v>
      </c>
      <c r="C82" s="40" t="s">
        <v>39</v>
      </c>
      <c r="D82" s="40" t="s">
        <v>263</v>
      </c>
      <c r="E82" s="40" t="s">
        <v>194</v>
      </c>
      <c r="F82" s="40" t="s">
        <v>62</v>
      </c>
      <c r="G82" s="40" t="s">
        <v>63</v>
      </c>
      <c r="H82" s="44" t="s">
        <v>63</v>
      </c>
      <c r="I82" s="45">
        <v>0</v>
      </c>
      <c r="J82" s="41">
        <v>20.475584000000001</v>
      </c>
      <c r="K82" s="42">
        <v>20.475584000000001</v>
      </c>
      <c r="L82" s="41">
        <v>0</v>
      </c>
      <c r="M82" s="41">
        <v>87.735494000000003</v>
      </c>
      <c r="N82" s="46">
        <v>87.735494000000003</v>
      </c>
      <c r="O82" s="45">
        <v>0</v>
      </c>
      <c r="P82" s="41">
        <v>11.421824000000001</v>
      </c>
      <c r="Q82" s="42">
        <v>11.421824000000001</v>
      </c>
      <c r="R82" s="41">
        <v>0</v>
      </c>
      <c r="S82" s="41">
        <v>50.374104000000003</v>
      </c>
      <c r="T82" s="46">
        <v>50.374104000000003</v>
      </c>
      <c r="U82" s="27">
        <f t="shared" ref="U81:U88" si="8">+((K82/Q82)-1)*100</f>
        <v>79.267199354498885</v>
      </c>
      <c r="V82" s="33">
        <f t="shared" si="7"/>
        <v>74.16785021129111</v>
      </c>
    </row>
    <row r="83" spans="1:22" ht="15" x14ac:dyDescent="0.2">
      <c r="A83" s="43" t="s">
        <v>9</v>
      </c>
      <c r="B83" s="40" t="s">
        <v>41</v>
      </c>
      <c r="C83" s="40" t="s">
        <v>39</v>
      </c>
      <c r="D83" s="40" t="s">
        <v>263</v>
      </c>
      <c r="E83" s="40" t="s">
        <v>195</v>
      </c>
      <c r="F83" s="40" t="s">
        <v>62</v>
      </c>
      <c r="G83" s="40" t="s">
        <v>63</v>
      </c>
      <c r="H83" s="44" t="s">
        <v>193</v>
      </c>
      <c r="I83" s="45">
        <v>0</v>
      </c>
      <c r="J83" s="41">
        <v>5.0976290000000004</v>
      </c>
      <c r="K83" s="42">
        <v>5.0976290000000004</v>
      </c>
      <c r="L83" s="41">
        <v>0</v>
      </c>
      <c r="M83" s="41">
        <v>9.1551340000000003</v>
      </c>
      <c r="N83" s="46">
        <v>9.1551340000000003</v>
      </c>
      <c r="O83" s="45">
        <v>0</v>
      </c>
      <c r="P83" s="41">
        <v>1.4566889999999999</v>
      </c>
      <c r="Q83" s="42">
        <v>1.4566889999999999</v>
      </c>
      <c r="R83" s="41">
        <v>0</v>
      </c>
      <c r="S83" s="41">
        <v>4.4575940000000003</v>
      </c>
      <c r="T83" s="46">
        <v>4.4575940000000003</v>
      </c>
      <c r="U83" s="38" t="s">
        <v>29</v>
      </c>
      <c r="V83" s="39" t="s">
        <v>29</v>
      </c>
    </row>
    <row r="84" spans="1:22" ht="15" x14ac:dyDescent="0.2">
      <c r="A84" s="43" t="s">
        <v>9</v>
      </c>
      <c r="B84" s="40" t="s">
        <v>41</v>
      </c>
      <c r="C84" s="40" t="s">
        <v>39</v>
      </c>
      <c r="D84" s="40" t="s">
        <v>263</v>
      </c>
      <c r="E84" s="40" t="s">
        <v>253</v>
      </c>
      <c r="F84" s="40" t="s">
        <v>62</v>
      </c>
      <c r="G84" s="40" t="s">
        <v>63</v>
      </c>
      <c r="H84" s="44" t="s">
        <v>193</v>
      </c>
      <c r="I84" s="45">
        <v>0</v>
      </c>
      <c r="J84" s="41">
        <v>0</v>
      </c>
      <c r="K84" s="42">
        <v>0</v>
      </c>
      <c r="L84" s="41">
        <v>0</v>
      </c>
      <c r="M84" s="41">
        <v>0</v>
      </c>
      <c r="N84" s="46">
        <v>0</v>
      </c>
      <c r="O84" s="45">
        <v>0</v>
      </c>
      <c r="P84" s="41">
        <v>0</v>
      </c>
      <c r="Q84" s="42">
        <v>0</v>
      </c>
      <c r="R84" s="41">
        <v>0</v>
      </c>
      <c r="S84" s="41">
        <v>0.22301299999999999</v>
      </c>
      <c r="T84" s="46">
        <v>0.22301299999999999</v>
      </c>
      <c r="U84" s="38" t="s">
        <v>29</v>
      </c>
      <c r="V84" s="39" t="s">
        <v>29</v>
      </c>
    </row>
    <row r="85" spans="1:22" ht="15" x14ac:dyDescent="0.2">
      <c r="A85" s="43" t="s">
        <v>9</v>
      </c>
      <c r="B85" s="40" t="s">
        <v>41</v>
      </c>
      <c r="C85" s="40" t="s">
        <v>39</v>
      </c>
      <c r="D85" s="40" t="s">
        <v>197</v>
      </c>
      <c r="E85" s="40" t="s">
        <v>227</v>
      </c>
      <c r="F85" s="40" t="s">
        <v>199</v>
      </c>
      <c r="G85" s="40" t="s">
        <v>200</v>
      </c>
      <c r="H85" s="44" t="s">
        <v>200</v>
      </c>
      <c r="I85" s="45">
        <v>9118.2552500000002</v>
      </c>
      <c r="J85" s="41">
        <v>0</v>
      </c>
      <c r="K85" s="42">
        <v>9118.2552500000002</v>
      </c>
      <c r="L85" s="41">
        <v>43323.314129999999</v>
      </c>
      <c r="M85" s="41">
        <v>0</v>
      </c>
      <c r="N85" s="46">
        <v>43323.314129999999</v>
      </c>
      <c r="O85" s="45">
        <v>0</v>
      </c>
      <c r="P85" s="41">
        <v>0</v>
      </c>
      <c r="Q85" s="42">
        <v>0</v>
      </c>
      <c r="R85" s="41">
        <v>0</v>
      </c>
      <c r="S85" s="41">
        <v>0</v>
      </c>
      <c r="T85" s="46">
        <v>0</v>
      </c>
      <c r="U85" s="38" t="s">
        <v>29</v>
      </c>
      <c r="V85" s="39" t="s">
        <v>29</v>
      </c>
    </row>
    <row r="86" spans="1:22" ht="15" x14ac:dyDescent="0.2">
      <c r="A86" s="43" t="s">
        <v>9</v>
      </c>
      <c r="B86" s="40" t="s">
        <v>61</v>
      </c>
      <c r="C86" s="40" t="s">
        <v>39</v>
      </c>
      <c r="D86" s="40" t="s">
        <v>197</v>
      </c>
      <c r="E86" s="40" t="s">
        <v>201</v>
      </c>
      <c r="F86" s="40" t="s">
        <v>199</v>
      </c>
      <c r="G86" s="40" t="s">
        <v>200</v>
      </c>
      <c r="H86" s="44" t="s">
        <v>200</v>
      </c>
      <c r="I86" s="45">
        <v>1383.7</v>
      </c>
      <c r="J86" s="41">
        <v>0</v>
      </c>
      <c r="K86" s="42">
        <v>1383.7</v>
      </c>
      <c r="L86" s="41">
        <v>5017.8900000000003</v>
      </c>
      <c r="M86" s="41">
        <v>0</v>
      </c>
      <c r="N86" s="46">
        <v>5017.8900000000003</v>
      </c>
      <c r="O86" s="45">
        <v>467</v>
      </c>
      <c r="P86" s="41">
        <v>0</v>
      </c>
      <c r="Q86" s="42">
        <v>467</v>
      </c>
      <c r="R86" s="41">
        <v>2204.31</v>
      </c>
      <c r="S86" s="41">
        <v>0</v>
      </c>
      <c r="T86" s="46">
        <v>2204.31</v>
      </c>
      <c r="U86" s="38" t="s">
        <v>29</v>
      </c>
      <c r="V86" s="39" t="s">
        <v>29</v>
      </c>
    </row>
    <row r="87" spans="1:22" ht="15" x14ac:dyDescent="0.2">
      <c r="A87" s="43" t="s">
        <v>9</v>
      </c>
      <c r="B87" s="40" t="s">
        <v>209</v>
      </c>
      <c r="C87" s="40" t="s">
        <v>39</v>
      </c>
      <c r="D87" s="40" t="s">
        <v>197</v>
      </c>
      <c r="E87" s="40" t="s">
        <v>198</v>
      </c>
      <c r="F87" s="40" t="s">
        <v>199</v>
      </c>
      <c r="G87" s="40" t="s">
        <v>200</v>
      </c>
      <c r="H87" s="44" t="s">
        <v>200</v>
      </c>
      <c r="I87" s="45">
        <v>0</v>
      </c>
      <c r="J87" s="41">
        <v>0</v>
      </c>
      <c r="K87" s="42">
        <v>0</v>
      </c>
      <c r="L87" s="41">
        <v>0</v>
      </c>
      <c r="M87" s="41">
        <v>0.75424199999999997</v>
      </c>
      <c r="N87" s="46">
        <v>0.75424199999999997</v>
      </c>
      <c r="O87" s="45">
        <v>0</v>
      </c>
      <c r="P87" s="41">
        <v>0</v>
      </c>
      <c r="Q87" s="42">
        <v>0</v>
      </c>
      <c r="R87" s="41">
        <v>0</v>
      </c>
      <c r="S87" s="41">
        <v>11.273496</v>
      </c>
      <c r="T87" s="46">
        <v>11.273496</v>
      </c>
      <c r="U87" s="38" t="s">
        <v>29</v>
      </c>
      <c r="V87" s="33">
        <f t="shared" si="7"/>
        <v>-93.309599790517524</v>
      </c>
    </row>
    <row r="88" spans="1:22" ht="15" x14ac:dyDescent="0.2">
      <c r="A88" s="43" t="s">
        <v>9</v>
      </c>
      <c r="B88" s="40" t="s">
        <v>41</v>
      </c>
      <c r="C88" s="40" t="s">
        <v>39</v>
      </c>
      <c r="D88" s="40" t="s">
        <v>197</v>
      </c>
      <c r="E88" s="40" t="s">
        <v>198</v>
      </c>
      <c r="F88" s="40" t="s">
        <v>199</v>
      </c>
      <c r="G88" s="40" t="s">
        <v>200</v>
      </c>
      <c r="H88" s="44" t="s">
        <v>200</v>
      </c>
      <c r="I88" s="45">
        <v>0</v>
      </c>
      <c r="J88" s="41">
        <v>0</v>
      </c>
      <c r="K88" s="42">
        <v>0</v>
      </c>
      <c r="L88" s="41">
        <v>0</v>
      </c>
      <c r="M88" s="41">
        <v>0</v>
      </c>
      <c r="N88" s="46">
        <v>0</v>
      </c>
      <c r="O88" s="45">
        <v>2526.1200399999998</v>
      </c>
      <c r="P88" s="41">
        <v>0</v>
      </c>
      <c r="Q88" s="42">
        <v>2526.1200399999998</v>
      </c>
      <c r="R88" s="41">
        <v>12282.325629999999</v>
      </c>
      <c r="S88" s="41">
        <v>0</v>
      </c>
      <c r="T88" s="46">
        <v>12282.325629999999</v>
      </c>
      <c r="U88" s="38" t="s">
        <v>29</v>
      </c>
      <c r="V88" s="39" t="s">
        <v>29</v>
      </c>
    </row>
    <row r="89" spans="1:22" ht="15" x14ac:dyDescent="0.2">
      <c r="A89" s="43"/>
      <c r="B89" s="40"/>
      <c r="C89" s="40"/>
      <c r="D89" s="40"/>
      <c r="E89" s="40"/>
      <c r="F89" s="40"/>
      <c r="G89" s="40"/>
      <c r="H89" s="44"/>
      <c r="I89" s="45"/>
      <c r="J89" s="41"/>
      <c r="K89" s="42"/>
      <c r="L89" s="41"/>
      <c r="M89" s="41"/>
      <c r="N89" s="46"/>
      <c r="O89" s="45"/>
      <c r="P89" s="41"/>
      <c r="Q89" s="42"/>
      <c r="R89" s="41"/>
      <c r="S89" s="41"/>
      <c r="T89" s="46"/>
      <c r="U89" s="28"/>
      <c r="V89" s="34"/>
    </row>
    <row r="90" spans="1:22" ht="20.25" x14ac:dyDescent="0.3">
      <c r="A90" s="63" t="s">
        <v>9</v>
      </c>
      <c r="B90" s="64"/>
      <c r="C90" s="64"/>
      <c r="D90" s="64"/>
      <c r="E90" s="64"/>
      <c r="F90" s="64"/>
      <c r="G90" s="64"/>
      <c r="H90" s="65"/>
      <c r="I90" s="22">
        <f t="shared" ref="I90:T90" si="9">SUM(I6:I88)</f>
        <v>96995.670988000013</v>
      </c>
      <c r="J90" s="15">
        <f t="shared" si="9"/>
        <v>3635.6085209999987</v>
      </c>
      <c r="K90" s="15">
        <f t="shared" si="9"/>
        <v>100631.27951000004</v>
      </c>
      <c r="L90" s="15">
        <f t="shared" si="9"/>
        <v>379217.53249000013</v>
      </c>
      <c r="M90" s="15">
        <f t="shared" si="9"/>
        <v>14013.367877000006</v>
      </c>
      <c r="N90" s="23">
        <f t="shared" si="9"/>
        <v>393230.90036700008</v>
      </c>
      <c r="O90" s="22">
        <f t="shared" si="9"/>
        <v>91806.796824999983</v>
      </c>
      <c r="P90" s="15">
        <f t="shared" si="9"/>
        <v>3612.9857470000002</v>
      </c>
      <c r="Q90" s="15">
        <f t="shared" si="9"/>
        <v>95419.782571000032</v>
      </c>
      <c r="R90" s="15">
        <f t="shared" si="9"/>
        <v>378679.29308299988</v>
      </c>
      <c r="S90" s="15">
        <f t="shared" si="9"/>
        <v>12998.576814999999</v>
      </c>
      <c r="T90" s="23">
        <f t="shared" si="9"/>
        <v>391677.86989699997</v>
      </c>
      <c r="U90" s="29">
        <f>+((K90/Q90)-1)*100</f>
        <v>5.461652498654801</v>
      </c>
      <c r="V90" s="35">
        <f>+((N90/T90)-1)*100</f>
        <v>0.39650707618699155</v>
      </c>
    </row>
    <row r="91" spans="1:22" ht="15.75" x14ac:dyDescent="0.2">
      <c r="A91" s="18"/>
      <c r="B91" s="11"/>
      <c r="C91" s="11"/>
      <c r="D91" s="11"/>
      <c r="E91" s="11"/>
      <c r="F91" s="11"/>
      <c r="G91" s="11"/>
      <c r="H91" s="16"/>
      <c r="I91" s="20"/>
      <c r="J91" s="13"/>
      <c r="K91" s="14"/>
      <c r="L91" s="13"/>
      <c r="M91" s="13"/>
      <c r="N91" s="21"/>
      <c r="O91" s="20"/>
      <c r="P91" s="13"/>
      <c r="Q91" s="14"/>
      <c r="R91" s="13"/>
      <c r="S91" s="13"/>
      <c r="T91" s="21"/>
      <c r="U91" s="28"/>
      <c r="V91" s="34"/>
    </row>
    <row r="92" spans="1:22" ht="15" x14ac:dyDescent="0.2">
      <c r="A92" s="43" t="s">
        <v>10</v>
      </c>
      <c r="B92" s="40"/>
      <c r="C92" s="40" t="s">
        <v>39</v>
      </c>
      <c r="D92" s="40" t="s">
        <v>38</v>
      </c>
      <c r="E92" s="40" t="s">
        <v>27</v>
      </c>
      <c r="F92" s="40" t="s">
        <v>21</v>
      </c>
      <c r="G92" s="40" t="s">
        <v>23</v>
      </c>
      <c r="H92" s="44" t="s">
        <v>24</v>
      </c>
      <c r="I92" s="45">
        <v>21996.889427999999</v>
      </c>
      <c r="J92" s="41">
        <v>0</v>
      </c>
      <c r="K92" s="42">
        <v>21996.889427999999</v>
      </c>
      <c r="L92" s="41">
        <v>96524.880625999998</v>
      </c>
      <c r="M92" s="41">
        <v>0</v>
      </c>
      <c r="N92" s="46">
        <v>96524.880625999998</v>
      </c>
      <c r="O92" s="45">
        <v>25291.896317999999</v>
      </c>
      <c r="P92" s="41">
        <v>0</v>
      </c>
      <c r="Q92" s="42">
        <v>25291.896317999999</v>
      </c>
      <c r="R92" s="41">
        <v>112047.878186</v>
      </c>
      <c r="S92" s="41">
        <v>0</v>
      </c>
      <c r="T92" s="46">
        <v>112047.878186</v>
      </c>
      <c r="U92" s="27">
        <f>+((K92/Q92)-1)*100</f>
        <v>-13.02791553694207</v>
      </c>
      <c r="V92" s="33">
        <f>+((N92/T92)-1)*100</f>
        <v>-13.853896933444609</v>
      </c>
    </row>
    <row r="93" spans="1:22" ht="15.75" x14ac:dyDescent="0.2">
      <c r="A93" s="18"/>
      <c r="B93" s="11"/>
      <c r="C93" s="11"/>
      <c r="D93" s="11"/>
      <c r="E93" s="11"/>
      <c r="F93" s="11"/>
      <c r="G93" s="11"/>
      <c r="H93" s="16"/>
      <c r="I93" s="20"/>
      <c r="J93" s="13"/>
      <c r="K93" s="14"/>
      <c r="L93" s="13"/>
      <c r="M93" s="13"/>
      <c r="N93" s="21"/>
      <c r="O93" s="20"/>
      <c r="P93" s="13"/>
      <c r="Q93" s="14"/>
      <c r="R93" s="13"/>
      <c r="S93" s="13"/>
      <c r="T93" s="21"/>
      <c r="U93" s="28"/>
      <c r="V93" s="34"/>
    </row>
    <row r="94" spans="1:22" ht="20.25" x14ac:dyDescent="0.3">
      <c r="A94" s="60" t="s">
        <v>10</v>
      </c>
      <c r="B94" s="61"/>
      <c r="C94" s="61"/>
      <c r="D94" s="61"/>
      <c r="E94" s="61"/>
      <c r="F94" s="61"/>
      <c r="G94" s="61"/>
      <c r="H94" s="62"/>
      <c r="I94" s="22">
        <f>SUM(I92)</f>
        <v>21996.889427999999</v>
      </c>
      <c r="J94" s="15">
        <f t="shared" ref="J94:T94" si="10">SUM(J92)</f>
        <v>0</v>
      </c>
      <c r="K94" s="15">
        <f t="shared" si="10"/>
        <v>21996.889427999999</v>
      </c>
      <c r="L94" s="15">
        <f t="shared" si="10"/>
        <v>96524.880625999998</v>
      </c>
      <c r="M94" s="15">
        <f t="shared" si="10"/>
        <v>0</v>
      </c>
      <c r="N94" s="23">
        <f t="shared" si="10"/>
        <v>96524.880625999998</v>
      </c>
      <c r="O94" s="22">
        <f t="shared" si="10"/>
        <v>25291.896317999999</v>
      </c>
      <c r="P94" s="15">
        <f t="shared" si="10"/>
        <v>0</v>
      </c>
      <c r="Q94" s="15">
        <f t="shared" si="10"/>
        <v>25291.896317999999</v>
      </c>
      <c r="R94" s="15">
        <f t="shared" si="10"/>
        <v>112047.878186</v>
      </c>
      <c r="S94" s="15">
        <f t="shared" si="10"/>
        <v>0</v>
      </c>
      <c r="T94" s="23">
        <f t="shared" si="10"/>
        <v>112047.878186</v>
      </c>
      <c r="U94" s="29">
        <f>+((K94/Q94)-1)*100</f>
        <v>-13.02791553694207</v>
      </c>
      <c r="V94" s="35">
        <f>+((N94/T94)-1)*100</f>
        <v>-13.853896933444609</v>
      </c>
    </row>
    <row r="95" spans="1:22" ht="15.75" x14ac:dyDescent="0.2">
      <c r="A95" s="18"/>
      <c r="B95" s="11"/>
      <c r="C95" s="11"/>
      <c r="D95" s="11"/>
      <c r="E95" s="11"/>
      <c r="F95" s="11"/>
      <c r="G95" s="11"/>
      <c r="H95" s="16"/>
      <c r="I95" s="20"/>
      <c r="J95" s="13"/>
      <c r="K95" s="14"/>
      <c r="L95" s="13"/>
      <c r="M95" s="13"/>
      <c r="N95" s="21"/>
      <c r="O95" s="20"/>
      <c r="P95" s="13"/>
      <c r="Q95" s="14"/>
      <c r="R95" s="13"/>
      <c r="S95" s="13"/>
      <c r="T95" s="21"/>
      <c r="U95" s="28"/>
      <c r="V95" s="34"/>
    </row>
    <row r="96" spans="1:22" ht="15" x14ac:dyDescent="0.2">
      <c r="A96" s="43" t="s">
        <v>22</v>
      </c>
      <c r="B96" s="40"/>
      <c r="C96" s="40" t="s">
        <v>39</v>
      </c>
      <c r="D96" s="40" t="s">
        <v>38</v>
      </c>
      <c r="E96" s="40" t="s">
        <v>37</v>
      </c>
      <c r="F96" s="40" t="s">
        <v>21</v>
      </c>
      <c r="G96" s="40" t="s">
        <v>23</v>
      </c>
      <c r="H96" s="44" t="s">
        <v>24</v>
      </c>
      <c r="I96" s="45">
        <v>19156.351578999998</v>
      </c>
      <c r="J96" s="41">
        <v>0</v>
      </c>
      <c r="K96" s="42">
        <v>19156.351578999998</v>
      </c>
      <c r="L96" s="41">
        <v>83147.941722000003</v>
      </c>
      <c r="M96" s="41">
        <v>0</v>
      </c>
      <c r="N96" s="46">
        <v>83147.941722000003</v>
      </c>
      <c r="O96" s="45">
        <v>14187.216249999999</v>
      </c>
      <c r="P96" s="41">
        <v>0</v>
      </c>
      <c r="Q96" s="42">
        <v>14187.216249999999</v>
      </c>
      <c r="R96" s="41">
        <v>74597.200530999995</v>
      </c>
      <c r="S96" s="41">
        <v>0</v>
      </c>
      <c r="T96" s="46">
        <v>74597.200530999995</v>
      </c>
      <c r="U96" s="27">
        <f>+((K96/Q96)-1)*100</f>
        <v>35.025442915906766</v>
      </c>
      <c r="V96" s="33">
        <f>+((N96/T96)-1)*100</f>
        <v>11.462549707138958</v>
      </c>
    </row>
    <row r="97" spans="1:22" ht="15" x14ac:dyDescent="0.2">
      <c r="A97" s="43" t="s">
        <v>22</v>
      </c>
      <c r="B97" s="40"/>
      <c r="C97" s="40" t="s">
        <v>39</v>
      </c>
      <c r="D97" s="40" t="s">
        <v>25</v>
      </c>
      <c r="E97" s="40" t="s">
        <v>28</v>
      </c>
      <c r="F97" s="40" t="s">
        <v>20</v>
      </c>
      <c r="G97" s="40" t="s">
        <v>20</v>
      </c>
      <c r="H97" s="44" t="s">
        <v>26</v>
      </c>
      <c r="I97" s="45">
        <v>366.45870000000002</v>
      </c>
      <c r="J97" s="41">
        <v>0</v>
      </c>
      <c r="K97" s="42">
        <v>366.45870000000002</v>
      </c>
      <c r="L97" s="41">
        <v>1688.2964750000001</v>
      </c>
      <c r="M97" s="41">
        <v>0</v>
      </c>
      <c r="N97" s="46">
        <v>1688.2964750000001</v>
      </c>
      <c r="O97" s="45">
        <v>331.02226000000002</v>
      </c>
      <c r="P97" s="41">
        <v>0</v>
      </c>
      <c r="Q97" s="42">
        <v>331.02226000000002</v>
      </c>
      <c r="R97" s="41">
        <v>1375.602343</v>
      </c>
      <c r="S97" s="41">
        <v>0</v>
      </c>
      <c r="T97" s="46">
        <v>1375.602343</v>
      </c>
      <c r="U97" s="27">
        <f>+((K97/Q97)-1)*100</f>
        <v>10.70515318214551</v>
      </c>
      <c r="V97" s="33">
        <f>+((N97/T97)-1)*100</f>
        <v>22.73143351283171</v>
      </c>
    </row>
    <row r="98" spans="1:22" ht="15" x14ac:dyDescent="0.2">
      <c r="A98" s="43" t="s">
        <v>22</v>
      </c>
      <c r="B98" s="40"/>
      <c r="C98" s="40" t="s">
        <v>39</v>
      </c>
      <c r="D98" s="40" t="s">
        <v>219</v>
      </c>
      <c r="E98" s="40" t="s">
        <v>220</v>
      </c>
      <c r="F98" s="40" t="s">
        <v>62</v>
      </c>
      <c r="G98" s="40" t="s">
        <v>63</v>
      </c>
      <c r="H98" s="44" t="s">
        <v>221</v>
      </c>
      <c r="I98" s="45">
        <v>38.746124999999999</v>
      </c>
      <c r="J98" s="41">
        <v>0</v>
      </c>
      <c r="K98" s="42">
        <v>38.746124999999999</v>
      </c>
      <c r="L98" s="41">
        <v>188.73112499999999</v>
      </c>
      <c r="M98" s="41">
        <v>0</v>
      </c>
      <c r="N98" s="46">
        <v>188.73112499999999</v>
      </c>
      <c r="O98" s="45">
        <v>0</v>
      </c>
      <c r="P98" s="41">
        <v>0</v>
      </c>
      <c r="Q98" s="42">
        <v>0</v>
      </c>
      <c r="R98" s="41">
        <v>0</v>
      </c>
      <c r="S98" s="41">
        <v>0</v>
      </c>
      <c r="T98" s="46">
        <v>0</v>
      </c>
      <c r="U98" s="38" t="s">
        <v>29</v>
      </c>
      <c r="V98" s="39" t="s">
        <v>29</v>
      </c>
    </row>
    <row r="99" spans="1:22" ht="15.75" x14ac:dyDescent="0.2">
      <c r="A99" s="18"/>
      <c r="B99" s="11"/>
      <c r="C99" s="11"/>
      <c r="D99" s="11"/>
      <c r="E99" s="11"/>
      <c r="F99" s="11"/>
      <c r="G99" s="11"/>
      <c r="H99" s="16"/>
      <c r="I99" s="20"/>
      <c r="J99" s="13"/>
      <c r="K99" s="14"/>
      <c r="L99" s="13"/>
      <c r="M99" s="13"/>
      <c r="N99" s="21"/>
      <c r="O99" s="20"/>
      <c r="P99" s="13"/>
      <c r="Q99" s="14"/>
      <c r="R99" s="13"/>
      <c r="S99" s="13"/>
      <c r="T99" s="21"/>
      <c r="U99" s="28"/>
      <c r="V99" s="34"/>
    </row>
    <row r="100" spans="1:22" ht="21" thickBot="1" x14ac:dyDescent="0.35">
      <c r="A100" s="54" t="s">
        <v>18</v>
      </c>
      <c r="B100" s="55"/>
      <c r="C100" s="55"/>
      <c r="D100" s="55"/>
      <c r="E100" s="55"/>
      <c r="F100" s="55"/>
      <c r="G100" s="55"/>
      <c r="H100" s="56"/>
      <c r="I100" s="24">
        <f t="shared" ref="I100:T100" si="11">SUM(I96:I98)</f>
        <v>19561.556403999999</v>
      </c>
      <c r="J100" s="25">
        <f t="shared" si="11"/>
        <v>0</v>
      </c>
      <c r="K100" s="25">
        <f t="shared" si="11"/>
        <v>19561.556403999999</v>
      </c>
      <c r="L100" s="25">
        <f t="shared" si="11"/>
        <v>85024.969322000004</v>
      </c>
      <c r="M100" s="25">
        <f t="shared" si="11"/>
        <v>0</v>
      </c>
      <c r="N100" s="26">
        <f t="shared" si="11"/>
        <v>85024.969322000004</v>
      </c>
      <c r="O100" s="24">
        <f t="shared" si="11"/>
        <v>14518.238509999999</v>
      </c>
      <c r="P100" s="25">
        <f t="shared" si="11"/>
        <v>0</v>
      </c>
      <c r="Q100" s="25">
        <f t="shared" si="11"/>
        <v>14518.238509999999</v>
      </c>
      <c r="R100" s="25">
        <f t="shared" si="11"/>
        <v>75972.802874000001</v>
      </c>
      <c r="S100" s="25">
        <f t="shared" si="11"/>
        <v>0</v>
      </c>
      <c r="T100" s="26">
        <f t="shared" si="11"/>
        <v>75972.802874000001</v>
      </c>
      <c r="U100" s="36">
        <f>+((K100/Q100)-1)*100</f>
        <v>34.737808519444144</v>
      </c>
      <c r="V100" s="37">
        <f>+((N100/T100)-1)*100</f>
        <v>11.915009194820559</v>
      </c>
    </row>
    <row r="101" spans="1:22" ht="15" x14ac:dyDescent="0.2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</row>
    <row r="102" spans="1:22" ht="15" x14ac:dyDescent="0.2">
      <c r="A102" s="48" t="s">
        <v>30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</row>
    <row r="103" spans="1:22" ht="15" x14ac:dyDescent="0.2">
      <c r="A103" s="48" t="s">
        <v>31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</row>
    <row r="104" spans="1:22" ht="15" x14ac:dyDescent="0.2">
      <c r="A104" s="48" t="s">
        <v>32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2" ht="15" x14ac:dyDescent="0.2">
      <c r="A105" s="48" t="s">
        <v>33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 x14ac:dyDescent="0.2">
      <c r="A106" s="48" t="s">
        <v>34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 x14ac:dyDescent="0.2">
      <c r="A107" s="48" t="s">
        <v>36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 x14ac:dyDescent="0.2">
      <c r="A108" s="48" t="s">
        <v>35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x14ac:dyDescent="0.2">
      <c r="A109" s="7" t="s">
        <v>19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2" x14ac:dyDescent="0.2">
      <c r="A110" s="8" t="s">
        <v>40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2" ht="15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</row>
    <row r="112" spans="1:22" ht="15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</row>
    <row r="113" spans="9:22" ht="15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</sheetData>
  <sortState ref="A96:T98">
    <sortCondition descending="1" ref="N96:N98"/>
  </sortState>
  <mergeCells count="5">
    <mergeCell ref="A100:H100"/>
    <mergeCell ref="I3:N3"/>
    <mergeCell ref="O3:T3"/>
    <mergeCell ref="A94:H94"/>
    <mergeCell ref="A90:H90"/>
  </mergeCells>
  <phoneticPr fontId="8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2013-05-31T20:07:04Z</dcterms:modified>
</cp:coreProperties>
</file>