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U11" i="1"/>
  <c r="N13" i="1"/>
  <c r="T13" i="1"/>
  <c r="S13" i="1"/>
  <c r="R13" i="1"/>
  <c r="P13" i="1"/>
  <c r="O13" i="1"/>
  <c r="M13" i="1"/>
  <c r="L13" i="1"/>
  <c r="J13" i="1"/>
  <c r="I13" i="1"/>
  <c r="V13" i="1" l="1"/>
  <c r="U13" i="1"/>
  <c r="U9" i="1"/>
  <c r="V9" i="1"/>
</calcChain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<sst xmlns="http://schemas.openxmlformats.org/spreadsheetml/2006/main" count="51" uniqueCount="40">
  <si>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</si>
  <si>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</si>
  <si>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</si>
  <si>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</si>
  <si>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</si>
  <si>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</si>
  <si>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</si>
  <si>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</si>
  <si>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</si>
  <si>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</si>
  <si>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</si>
  <si>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</si>
  <si>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</si>
  <si>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</si>
  <si>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</si>
  <si>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</si>
  <si>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</si>
  <si>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</si>
  <si>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</si>
  <si>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</si>
  <si>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</si>
  <si>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</si>
  <si>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</si>
  <si>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</si>
  <si>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</si>
  <si>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</si>
  <si>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</si>
  <si>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</si>
  <si>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</si>
  <si>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</si>
  <si>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</si>
  <si>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</si>
  <si>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</si>
  <si>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- 2013/2012</t>
  </si>
  <si>
    <t>TOTAL - JUNIO</t>
  </si>
  <si>
    <t>TOTAL ACUMULADO ENERO - JUNIO</t>
  </si>
  <si>
    <t>TOTAL COMPARADO ACUMULADO - ENERO - JUNIO</t>
  </si>
  <si>
    <t>Var. % 2013/2012 - JUNIO</t>
  </si>
  <si>
    <t>Var. % 2013/2012 - ENERO - JUNIO</t>
  </si>
  <si>
    <t>Ajuste ene-jun-2013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</si>
</sst>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6" fillId="0" borderId="5" xfId="0" applyNumberFormat="1" applyFont="1" applyBorder="1"/>
    <xf numFmtId="0" fontId="0" fillId="0" borderId="4" xfId="0" applyBorder="1" applyAlignment="1">
      <alignment wrapText="1"/>
    </xf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0" fontId="0" fillId="0" borderId="4" xfId="0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4" fontId="5" fillId="3" borderId="14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8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6" t="s">
        <v>33</v>
      </c>
      <c r="B1" s="3"/>
    </row>
    <row r="2" spans="1:27" ht="13.5" thickBot="1" x14ac:dyDescent="0.25">
      <c r="A2" s="62"/>
    </row>
    <row r="3" spans="1:27" customFormat="1" ht="13.5" thickBot="1" x14ac:dyDescent="0.25">
      <c r="A3" s="47"/>
      <c r="I3" s="53">
        <v>2013</v>
      </c>
      <c r="J3" s="54"/>
      <c r="K3" s="54"/>
      <c r="L3" s="54"/>
      <c r="M3" s="54"/>
      <c r="N3" s="55"/>
      <c r="O3" s="53">
        <v>2012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7" x14ac:dyDescent="0.2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7" ht="15" x14ac:dyDescent="0.2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1835.9422729999999</v>
      </c>
      <c r="J6" s="41">
        <v>0</v>
      </c>
      <c r="K6" s="42">
        <v>1835.9422729999999</v>
      </c>
      <c r="L6" s="41">
        <v>9670.7101930000008</v>
      </c>
      <c r="M6" s="41">
        <v>0</v>
      </c>
      <c r="N6" s="45">
        <v>9670.7101930000008</v>
      </c>
      <c r="O6" s="44">
        <v>2252.8881139999999</v>
      </c>
      <c r="P6" s="41">
        <v>0</v>
      </c>
      <c r="Q6" s="42">
        <v>2252.8881139999999</v>
      </c>
      <c r="R6" s="41">
        <v>11693.918111999999</v>
      </c>
      <c r="S6" s="41">
        <v>0</v>
      </c>
      <c r="T6" s="45">
        <v>11693.918111999999</v>
      </c>
      <c r="U6" s="51">
        <f>+((K6/Q6)-1)*100</f>
        <v>-18.507170347652689</v>
      </c>
      <c r="V6" s="33">
        <f>+((N6/T6)-1)*100</f>
        <v>-17.301368964811161</v>
      </c>
      <c r="W6" s="2"/>
      <c r="X6" s="2"/>
      <c r="Y6" s="2"/>
      <c r="Z6" s="2"/>
    </row>
    <row r="7" spans="1:27" ht="15" x14ac:dyDescent="0.2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300.19463300000001</v>
      </c>
      <c r="J7" s="41">
        <v>0</v>
      </c>
      <c r="K7" s="42">
        <v>300.19463300000001</v>
      </c>
      <c r="L7" s="41">
        <v>1446.021647</v>
      </c>
      <c r="M7" s="41">
        <v>0</v>
      </c>
      <c r="N7" s="45">
        <v>1446.021647</v>
      </c>
      <c r="O7" s="44">
        <v>322.48893900000002</v>
      </c>
      <c r="P7" s="41">
        <v>0</v>
      </c>
      <c r="Q7" s="42">
        <v>322.48893900000002</v>
      </c>
      <c r="R7" s="41">
        <v>1641.955087</v>
      </c>
      <c r="S7" s="41">
        <v>0</v>
      </c>
      <c r="T7" s="45">
        <v>1641.955087</v>
      </c>
      <c r="U7" s="51">
        <f>+((K7/Q7)-1)*100</f>
        <v>-6.9132002074650973</v>
      </c>
      <c r="V7" s="33">
        <f>+((N7/T7)-1)*100</f>
        <v>-11.932935410431234</v>
      </c>
      <c r="W7" s="2"/>
      <c r="X7" s="2"/>
      <c r="Y7" s="2"/>
      <c r="Z7" s="2"/>
    </row>
    <row r="8" spans="1:27" ht="15.75" x14ac:dyDescent="0.2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7" s="7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1">
        <f t="shared" ref="I9:T9" si="0">SUM(I6:I7)</f>
        <v>2136.1369059999997</v>
      </c>
      <c r="J9" s="13">
        <f t="shared" si="0"/>
        <v>0</v>
      </c>
      <c r="K9" s="13">
        <f t="shared" si="0"/>
        <v>2136.1369059999997</v>
      </c>
      <c r="L9" s="13">
        <f t="shared" si="0"/>
        <v>11116.73184</v>
      </c>
      <c r="M9" s="13">
        <f t="shared" si="0"/>
        <v>0</v>
      </c>
      <c r="N9" s="22">
        <f t="shared" si="0"/>
        <v>11116.73184</v>
      </c>
      <c r="O9" s="21">
        <f t="shared" si="0"/>
        <v>2575.3770529999997</v>
      </c>
      <c r="P9" s="13">
        <f t="shared" si="0"/>
        <v>0</v>
      </c>
      <c r="Q9" s="13">
        <f t="shared" si="0"/>
        <v>2575.3770529999997</v>
      </c>
      <c r="R9" s="13">
        <f t="shared" si="0"/>
        <v>13335.873199</v>
      </c>
      <c r="S9" s="13">
        <f t="shared" si="0"/>
        <v>0</v>
      </c>
      <c r="T9" s="22">
        <f t="shared" si="0"/>
        <v>13335.873199</v>
      </c>
      <c r="U9" s="28">
        <f>+((K9/Q9)-1)*100</f>
        <v>-17.055372396377411</v>
      </c>
      <c r="V9" s="36">
        <f>+((N9/T9)-1)*100</f>
        <v>-16.640390365787251</v>
      </c>
      <c r="W9" s="8"/>
    </row>
    <row r="10" spans="1:27" ht="15.75" x14ac:dyDescent="0.2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7" ht="15" x14ac:dyDescent="0.2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2010.1956</v>
      </c>
      <c r="J11" s="41">
        <v>0</v>
      </c>
      <c r="K11" s="42">
        <v>2010.1956</v>
      </c>
      <c r="L11" s="41">
        <v>11640.332004</v>
      </c>
      <c r="M11" s="41">
        <v>0</v>
      </c>
      <c r="N11" s="45">
        <v>11640.332004</v>
      </c>
      <c r="O11" s="44">
        <v>2055.1776</v>
      </c>
      <c r="P11" s="41">
        <v>0</v>
      </c>
      <c r="Q11" s="42">
        <v>2055.1776</v>
      </c>
      <c r="R11" s="41">
        <v>13661.5332</v>
      </c>
      <c r="S11" s="41">
        <v>0</v>
      </c>
      <c r="T11" s="45">
        <v>13661.5332</v>
      </c>
      <c r="U11" s="51">
        <f>+((K11/Q11)-1)*100</f>
        <v>-2.1887159533073963</v>
      </c>
      <c r="V11" s="33">
        <f>+((N11/T11)-1)*100</f>
        <v>-14.794834272334823</v>
      </c>
      <c r="W11" s="2"/>
      <c r="X11" s="2"/>
      <c r="Y11" s="2"/>
      <c r="Z11" s="2"/>
    </row>
    <row r="12" spans="1:27" ht="15.75" x14ac:dyDescent="0.2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7" s="7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t="shared" ref="I13:T13" si="1">SUM(I11)</f>
        <v>2010.1956</v>
      </c>
      <c r="J13" s="25">
        <f t="shared" si="1"/>
        <v>0</v>
      </c>
      <c r="K13" s="25">
        <f t="shared" si="1"/>
        <v>2010.1956</v>
      </c>
      <c r="L13" s="25">
        <f t="shared" si="1"/>
        <v>11640.332004</v>
      </c>
      <c r="M13" s="25">
        <f t="shared" si="1"/>
        <v>0</v>
      </c>
      <c r="N13" s="26">
        <f t="shared" si="1"/>
        <v>11640.332004</v>
      </c>
      <c r="O13" s="24">
        <f t="shared" si="1"/>
        <v>2055.1776</v>
      </c>
      <c r="P13" s="25">
        <f t="shared" si="1"/>
        <v>0</v>
      </c>
      <c r="Q13" s="25">
        <f t="shared" si="1"/>
        <v>2055.1776</v>
      </c>
      <c r="R13" s="25">
        <f t="shared" si="1"/>
        <v>13661.5332</v>
      </c>
      <c r="S13" s="25">
        <f t="shared" si="1"/>
        <v>0</v>
      </c>
      <c r="T13" s="26">
        <f t="shared" si="1"/>
        <v>13661.5332</v>
      </c>
      <c r="U13" s="52">
        <f>+((K13/Q13)-1)*100</f>
        <v>-2.1887159533073963</v>
      </c>
      <c r="V13" s="38">
        <f>+((N13/T13)-1)*100</f>
        <v>-14.794834272334823</v>
      </c>
    </row>
    <row r="14" spans="1:27" customFormat="1" x14ac:dyDescent="0.2"/>
    <row r="15" spans="1:27" customFormat="1" x14ac:dyDescent="0.2">
      <c r="A15" s="5" t="s">
        <v>39</v>
      </c>
    </row>
    <row r="16" spans="1:27" customFormat="1" x14ac:dyDescent="0.2">
      <c r="A16" s="5" t="s">
        <v>17</v>
      </c>
    </row>
    <row r="17" spans="1:1" customFormat="1" x14ac:dyDescent="0.2">
      <c r="A17" s="6" t="s">
        <v>19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8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2013-07-25T22:06:00Z</dcterms:modified>
</cp:coreProperties>
</file>