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V94" i="1" l="1"/>
  <c r="V91" i="1"/>
  <c r="V89" i="1"/>
  <c r="U89" i="1"/>
  <c r="V88" i="1"/>
  <c r="V87" i="1"/>
  <c r="U87" i="1"/>
  <c r="V86" i="1"/>
  <c r="U86" i="1"/>
  <c r="V85" i="1"/>
  <c r="U85" i="1"/>
  <c r="V84" i="1"/>
  <c r="U84" i="1"/>
  <c r="V83" i="1"/>
  <c r="U83" i="1"/>
  <c r="V81" i="1"/>
  <c r="V80" i="1"/>
  <c r="U80" i="1"/>
  <c r="V79" i="1"/>
  <c r="U79" i="1"/>
  <c r="V78" i="1"/>
  <c r="V77" i="1"/>
  <c r="U77" i="1"/>
  <c r="V76" i="1"/>
  <c r="U76" i="1"/>
  <c r="V75" i="1"/>
  <c r="U75" i="1"/>
  <c r="V73" i="1"/>
  <c r="U73" i="1"/>
  <c r="V72" i="1"/>
  <c r="U72" i="1"/>
  <c r="V71" i="1"/>
  <c r="U71" i="1"/>
  <c r="V70" i="1"/>
  <c r="U70" i="1"/>
  <c r="V69" i="1"/>
  <c r="V68" i="1"/>
  <c r="U68" i="1"/>
  <c r="V65" i="1"/>
  <c r="U65" i="1"/>
  <c r="V62" i="1"/>
  <c r="U62" i="1"/>
  <c r="V60" i="1"/>
  <c r="U60" i="1"/>
  <c r="V59" i="1"/>
  <c r="V56" i="1"/>
  <c r="U56" i="1"/>
  <c r="V55" i="1"/>
  <c r="U55" i="1"/>
  <c r="V52" i="1"/>
  <c r="V51" i="1"/>
  <c r="U51" i="1"/>
  <c r="V47" i="1"/>
  <c r="U47" i="1"/>
  <c r="V46" i="1"/>
  <c r="U46" i="1"/>
  <c r="V43" i="1"/>
  <c r="V41" i="1"/>
  <c r="U41" i="1"/>
  <c r="V39" i="1"/>
  <c r="U39" i="1"/>
  <c r="V38" i="1"/>
  <c r="U38" i="1"/>
  <c r="V37" i="1"/>
  <c r="U37" i="1"/>
  <c r="V36" i="1"/>
  <c r="V34" i="1"/>
  <c r="U34" i="1"/>
  <c r="V30" i="1"/>
  <c r="U30" i="1"/>
  <c r="V29" i="1"/>
  <c r="U29" i="1"/>
  <c r="V28" i="1"/>
  <c r="U28" i="1"/>
  <c r="V27" i="1"/>
  <c r="U27" i="1"/>
  <c r="V26" i="1"/>
  <c r="U26" i="1"/>
  <c r="V25" i="1"/>
  <c r="V24" i="1"/>
  <c r="U24" i="1"/>
  <c r="V23" i="1"/>
  <c r="U23" i="1"/>
  <c r="V21" i="1"/>
  <c r="U21" i="1"/>
  <c r="V20" i="1"/>
  <c r="U20" i="1"/>
  <c r="V19" i="1"/>
  <c r="U19" i="1"/>
  <c r="V18" i="1"/>
  <c r="U18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V8" i="1"/>
  <c r="U8" i="1"/>
  <c r="V6" i="1"/>
  <c r="V7" i="1" l="1"/>
  <c r="U7" i="1"/>
  <c r="T97" i="1" l="1"/>
  <c r="S97" i="1"/>
  <c r="R97" i="1"/>
  <c r="Q97" i="1"/>
  <c r="P97" i="1"/>
  <c r="O97" i="1"/>
  <c r="N97" i="1"/>
  <c r="M97" i="1"/>
  <c r="L97" i="1"/>
  <c r="K97" i="1"/>
  <c r="J97" i="1"/>
  <c r="I97" i="1"/>
  <c r="V103" i="1" l="1"/>
  <c r="U103" i="1"/>
  <c r="U99" i="1"/>
  <c r="V99" i="1"/>
  <c r="V104" i="1" l="1"/>
  <c r="U104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K101" i="1"/>
  <c r="Q101" i="1"/>
  <c r="T101" i="1"/>
  <c r="S101" i="1"/>
  <c r="R101" i="1"/>
  <c r="P101" i="1"/>
  <c r="O101" i="1"/>
  <c r="N101" i="1"/>
  <c r="M101" i="1"/>
  <c r="L101" i="1"/>
  <c r="J101" i="1"/>
  <c r="I101" i="1"/>
  <c r="V107" i="1" l="1"/>
  <c r="U107" i="1"/>
  <c r="U101" i="1"/>
  <c r="V101" i="1"/>
  <c r="U97" i="1"/>
  <c r="V97" i="1"/>
</calcChain>
</file>

<file path=xl/sharedStrings.xml><?xml version="1.0" encoding="utf-8"?>
<sst xmlns="http://schemas.openxmlformats.org/spreadsheetml/2006/main" count="857" uniqueCount="274">
  <si>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</si>
  <si>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</si>
  <si>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</si>
  <si>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</si>
  <si>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</si>
  <si>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</si>
  <si>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</si>
  <si>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</si>
  <si>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</si>
  <si>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</si>
  <si>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</si>
  <si>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</si>
  <si>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</si>
  <si>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</si>
  <si>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</si>
  <si>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</si>
  <si>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</si>
  <si>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</si>
  <si>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</si>
  <si>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</si>
  <si>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</si>
  <si>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</si>
  <si>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</si>
  <si>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</si>
  <si>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</si>
  <si>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VOTORANTIM METAIS - CAJAMARQUILLA S.A.</t>
  </si>
  <si>
    <t>LURIGANCHO</t>
  </si>
  <si>
    <t>LA FUNDICION</t>
  </si>
  <si>
    <t>REFINERIA DE ZINC CAJAMARQUILLA</t>
  </si>
  <si>
    <t>---</t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</si>
  <si>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</si>
  <si>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</si>
  <si>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</si>
  <si>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d)</t>
    </r>
    <r>
      <rPr>
        <sz val="8"/>
        <rFont val="Arial"/>
        <family val="2"/>
      </rPr>
      <t xml:space="preserve"> Cuenta con dos ubicaciones geográficas, Huancavelica y Ayacucho.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</si>
  <si>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</si>
  <si>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</si>
  <si>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r>
      <t>f)</t>
    </r>
    <r>
      <rPr>
        <sz val="8"/>
        <rFont val="Arial"/>
        <family val="2"/>
      </rPr>
      <t xml:space="preserve"> Cuenta con dos ubicaciones geográficas, Moquegua y Arequipa.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</si>
  <si>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</si>
  <si>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</si>
  <si>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</si>
  <si>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</si>
  <si>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</si>
  <si>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</si>
  <si>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</si>
  <si>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</si>
  <si>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</si>
  <si>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</si>
  <si>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</si>
  <si>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HUANUCO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</si>
  <si>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</si>
  <si>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</si>
  <si>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</si>
  <si>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</si>
  <si>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</si>
  <si>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</si>
  <si>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</si>
  <si>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</si>
  <si>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</si>
  <si>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HUANCAVELICA</t>
  </si>
  <si>
    <t>ANGARAES</t>
  </si>
  <si>
    <t>CCOCHACCASA</t>
  </si>
  <si>
    <t>LIXIViACIÓN</t>
  </si>
  <si>
    <t>JUNIN</t>
  </si>
  <si>
    <t>YAULI</t>
  </si>
  <si>
    <t>COMPAÑIA MINERA ANTAMINA S.A.</t>
  </si>
  <si>
    <t>ANTAMINA</t>
  </si>
  <si>
    <t>HUARI</t>
  </si>
  <si>
    <t>SAN MARCOS</t>
  </si>
  <si>
    <t>COMPAÑIA MINERA ARGENTUM S.A.</t>
  </si>
  <si>
    <t>MANUELITA</t>
  </si>
  <si>
    <t>MOROCOCHA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</si>
  <si>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</si>
  <si>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</si>
  <si>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</si>
  <si>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</si>
  <si>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</si>
  <si>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</si>
  <si>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</si>
  <si>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</si>
  <si>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</si>
  <si>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</si>
  <si>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CONDESTABLE S.A.</t>
  </si>
  <si>
    <t>CAÑETE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</si>
  <si>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</si>
  <si>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</si>
  <si>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</si>
  <si>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</si>
  <si>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</si>
  <si>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</si>
  <si>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</si>
  <si>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</si>
  <si>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</si>
  <si>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</si>
  <si>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</si>
  <si>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</si>
  <si>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</si>
  <si>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</si>
  <si>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</si>
  <si>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</si>
  <si>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</si>
  <si>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</si>
  <si>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</si>
  <si>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</si>
  <si>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</si>
  <si>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</si>
  <si>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</si>
  <si>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</si>
  <si>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</si>
  <si>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</si>
  <si>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</si>
  <si>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PUNO</t>
  </si>
  <si>
    <t>LAMPA</t>
  </si>
  <si>
    <t>SANTA LUCIA</t>
  </si>
  <si>
    <t>TACAZA</t>
  </si>
  <si>
    <t>CHURCAMPA</t>
  </si>
  <si>
    <t>SAN PEDRO DE CORIS</t>
  </si>
  <si>
    <t>EMPRESA ADMINISTRADORA CERRO S.A.C.</t>
  </si>
  <si>
    <t>CERRO DE PASCO</t>
  </si>
  <si>
    <t>SIMON BOLIVAR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</si>
  <si>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</si>
  <si>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</si>
  <si>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</si>
  <si>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</si>
  <si>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</si>
  <si>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</si>
  <si>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</si>
  <si>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</si>
  <si>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EMPRESA MINERA MINAS ICAS S.A.C.</t>
  </si>
  <si>
    <t>MINAS ICAS II</t>
  </si>
  <si>
    <t>SANTIAGO</t>
  </si>
  <si>
    <t>CAROLINA Nº1</t>
  </si>
  <si>
    <t>MINAS ARIRAHUA S.A.</t>
  </si>
  <si>
    <t>BARRENO</t>
  </si>
  <si>
    <t>CONDESUYOS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</si>
  <si>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</si>
  <si>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</si>
  <si>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</si>
  <si>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</si>
  <si>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</si>
  <si>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</si>
  <si>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</si>
  <si>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DON ELISEO S.A.C.</t>
  </si>
  <si>
    <t>SAN BRAULIO UNO</t>
  </si>
  <si>
    <t>RECUAY</t>
  </si>
  <si>
    <t>COTAPARACO</t>
  </si>
  <si>
    <t>MINERA ENPROYEC SAC</t>
  </si>
  <si>
    <t>SAMSARA</t>
  </si>
  <si>
    <t>PISCO</t>
  </si>
  <si>
    <t>HUMAY</t>
  </si>
  <si>
    <t>CONTONGA</t>
  </si>
  <si>
    <t>MINERA HUINAC S.A.C.</t>
  </si>
  <si>
    <t>ADMIRADA-ATILA</t>
  </si>
  <si>
    <t>MINERA PAMPA DE COBRE S.A.</t>
  </si>
  <si>
    <t>GENERAL SANCHEZ CERRO</t>
  </si>
  <si>
    <t>LA CAPILLA</t>
  </si>
  <si>
    <t>MINERA SARITA AQP S.A.C.</t>
  </si>
  <si>
    <t>SARITA AQP</t>
  </si>
  <si>
    <t>POLOBAYA</t>
  </si>
  <si>
    <t>MINERA SHUNTUR S.A.C.</t>
  </si>
  <si>
    <t>SHUNTUR</t>
  </si>
  <si>
    <t>HUARAZ</t>
  </si>
  <si>
    <t>PIRA</t>
  </si>
  <si>
    <t>MINERA TITAN DEL PERU S.R.L.</t>
  </si>
  <si>
    <t>ESPERANZA DE CARAVELI</t>
  </si>
  <si>
    <t>ATICO</t>
  </si>
  <si>
    <t>HUARON</t>
  </si>
  <si>
    <t>QUIRUVILCA</t>
  </si>
  <si>
    <t>LA LIBERTAD</t>
  </si>
  <si>
    <t>SANTIAGO DE CHUCO</t>
  </si>
  <si>
    <t>S.M.R.L. GOTAS DE ORO</t>
  </si>
  <si>
    <t>EL SOL NACIENTE TERCERO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</si>
  <si>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</si>
  <si>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</si>
  <si>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</si>
  <si>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</si>
  <si>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</si>
  <si>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</si>
  <si>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</si>
  <si>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AQUIA</t>
  </si>
  <si>
    <t>SOCIEDAD MINERA EL BROCAL S.A.A.</t>
  </si>
  <si>
    <t>COLQUIJIRCA N°1</t>
  </si>
  <si>
    <t>COLQUIJIRCA Nº 2</t>
  </si>
  <si>
    <t>TINYAHUARCO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</si>
  <si>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</si>
  <si>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</si>
  <si>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</si>
  <si>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</si>
  <si>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</si>
  <si>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</si>
  <si>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</si>
  <si>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</si>
  <si>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</si>
  <si>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ANDAYCHAGUA</t>
  </si>
  <si>
    <t>HUAY-HUAY</t>
  </si>
  <si>
    <t>CARAHUACRA</t>
  </si>
  <si>
    <t>COLOMBIA Y SOCAVON SANTA ROSA</t>
  </si>
  <si>
    <t>TICLIO</t>
  </si>
  <si>
    <t>XSTRATA TINTAYA S.A.</t>
  </si>
  <si>
    <t>TINTAYA</t>
  </si>
  <si>
    <t>CUSCO</t>
  </si>
  <si>
    <t>ESPINAR</t>
  </si>
  <si>
    <t>PLTA. INDUSTRIAL DE OXIDOS</t>
  </si>
  <si>
    <t>S.M.R.L. MAGISTRAL DE HUARAZ S.A.C.</t>
  </si>
  <si>
    <t>MILPO Nº1</t>
  </si>
  <si>
    <t>ACUMULACION CONDESTABLE</t>
  </si>
  <si>
    <t>COAYLLO</t>
  </si>
  <si>
    <t>NYRSTAR ANCASH S.A.</t>
  </si>
  <si>
    <t>NYRSTAR CORICANCHA S.A.</t>
  </si>
  <si>
    <t>HUACHIS</t>
  </si>
  <si>
    <t>GRAVIMETRÍA</t>
  </si>
  <si>
    <t>PAN AMERICAN SILVER HUARON S.A.</t>
  </si>
  <si>
    <t>ICM PACHAPAQUI S.A.C.</t>
  </si>
  <si>
    <t>ICM</t>
  </si>
  <si>
    <t>DIVISION EMBRUJO</t>
  </si>
  <si>
    <t>CERRO AZUL</t>
  </si>
  <si>
    <t>POROMA S.A.C.</t>
  </si>
  <si>
    <t>CHALCO I</t>
  </si>
  <si>
    <t>NAZCA</t>
  </si>
  <si>
    <t>MARCONA</t>
  </si>
  <si>
    <t>DOE RUN PERU S.R.L. EN LIQUIDACION</t>
  </si>
  <si>
    <t>C.M.LA OROYA-REFINACION 1 Y 2</t>
  </si>
  <si>
    <t>LA OROYA</t>
  </si>
  <si>
    <t>COMPAÑIA MINERA QUIRUVILCA S.A.</t>
  </si>
  <si>
    <t>GOLD FIELDS LA CIMA S.A.</t>
  </si>
  <si>
    <t>MINERIA Y EXPORTACIONES S.A.C.</t>
  </si>
  <si>
    <t>EL INKA</t>
  </si>
  <si>
    <t>VISTA ALEGRE</t>
  </si>
  <si>
    <t>ANTAPACCAY 1</t>
  </si>
  <si>
    <t>PRODUCCIÓN MINERA METÁLICA DE COBRE (TMF) - 2013/2012</t>
  </si>
  <si>
    <t>ESPA GARCES ALVEAR FERNANDO SALCEDO</t>
  </si>
  <si>
    <t>ILUMINADA</t>
  </si>
  <si>
    <t>SAN JOSE DE LOS MOLINOS</t>
  </si>
  <si>
    <t>MINERA FERCAR E.I.R.L.</t>
  </si>
  <si>
    <t>RAQUEL</t>
  </si>
  <si>
    <t>YAUCA DEL ROSARIO</t>
  </si>
  <si>
    <t>ANTICONA</t>
  </si>
  <si>
    <t>CERRO LINDO</t>
  </si>
  <si>
    <t>ACUMULACION RAURA</t>
  </si>
  <si>
    <t>COBRIZA 1126</t>
  </si>
  <si>
    <t>ACUMULACION ISCAYCRUZ</t>
  </si>
  <si>
    <t>TOQUEPALA 1</t>
  </si>
  <si>
    <t>MINAS DE COBRE CHAPI</t>
  </si>
  <si>
    <t>COMPAÑIA MINERA ANCASH S.A.C.</t>
  </si>
  <si>
    <t>CARMELITA</t>
  </si>
  <si>
    <t>CATAC</t>
  </si>
  <si>
    <t>EMPRESA COMERCIALIZADORA DE MINERALES S.R.L.</t>
  </si>
  <si>
    <t>LA QUEBRADITA</t>
  </si>
  <si>
    <t>BELLA UNION</t>
  </si>
  <si>
    <t>SAGITARIO E.S.L. Nº 2</t>
  </si>
  <si>
    <t>OCTAVIO BERTOLERO S.A.</t>
  </si>
  <si>
    <t>ANGELA VITTORIA</t>
  </si>
  <si>
    <t>PROCESADORA SANTA ANA S.A.C.</t>
  </si>
  <si>
    <t>ZORRO I 2008</t>
  </si>
  <si>
    <t>MORADA</t>
  </si>
  <si>
    <t>EL PACIFICO DORADO S.A.C.</t>
  </si>
  <si>
    <t>MIRIAM PILAR UNO</t>
  </si>
  <si>
    <t>SANTA</t>
  </si>
  <si>
    <t>CACERES DEL PERU</t>
  </si>
  <si>
    <t>VOLCAN COMPAÑÍA MINERA S.A.A.</t>
  </si>
  <si>
    <t>MINERA AURIFERA HH PICKMANN E.I.R.L.</t>
  </si>
  <si>
    <t>JESUS</t>
  </si>
  <si>
    <t>PRODUCTOR MINERO ARTESANAL</t>
  </si>
  <si>
    <t>MINERA CUPRIFERA G.J. PICKMANN E.I.R.L.</t>
  </si>
  <si>
    <t>NANCY</t>
  </si>
  <si>
    <t>MINERA FLORA JULIA S.R.L.</t>
  </si>
  <si>
    <t>LA PURISIMA NUMERO UNO-B</t>
  </si>
  <si>
    <t>LA PURISIMA Nº 10</t>
  </si>
  <si>
    <t>TOTAL - JUNIO</t>
  </si>
  <si>
    <t>TOTAL ACUMULADO ENERO - JUNIO</t>
  </si>
  <si>
    <t>TOTAL COMPARADO ACUMULADO - ENERO - JUNIO</t>
  </si>
  <si>
    <t>Var. % 2013/2012 - JUNIO</t>
  </si>
  <si>
    <t>Var. % 2013/2012 - ENERO - JUNIO</t>
  </si>
  <si>
    <t>Ajuste ene-jun-2013</t>
  </si>
  <si>
    <t>SANTA CECILIA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</si>
</sst>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/>
    <xf numFmtId="0" fontId="3" fillId="0" borderId="0" xfId="0" applyFont="1" applyAlignment="1"/>
    <xf numFmtId="3" fontId="6" fillId="0" borderId="0" xfId="0" applyNumberFormat="1" applyFont="1" applyAlignment="1"/>
    <xf numFmtId="0" fontId="6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wrapText="1"/>
    </xf>
    <xf numFmtId="3" fontId="5" fillId="3" borderId="5" xfId="0" applyNumberFormat="1" applyFont="1" applyFill="1" applyBorder="1" applyAlignment="1">
      <alignment wrapText="1"/>
    </xf>
    <xf numFmtId="3" fontId="5" fillId="3" borderId="6" xfId="0" applyNumberFormat="1" applyFont="1" applyFill="1" applyBorder="1" applyAlignment="1">
      <alignment wrapText="1"/>
    </xf>
    <xf numFmtId="3" fontId="5" fillId="3" borderId="7" xfId="0" applyNumberFormat="1" applyFont="1" applyFill="1" applyBorder="1" applyAlignment="1">
      <alignment wrapText="1"/>
    </xf>
    <xf numFmtId="3" fontId="5" fillId="3" borderId="8" xfId="0" applyNumberFormat="1" applyFont="1" applyFill="1" applyBorder="1" applyAlignment="1">
      <alignment wrapText="1"/>
    </xf>
    <xf numFmtId="4" fontId="2" fillId="0" borderId="3" xfId="0" applyNumberFormat="1" applyFont="1" applyBorder="1"/>
    <xf numFmtId="3" fontId="6" fillId="0" borderId="3" xfId="0" applyNumberFormat="1" applyFont="1" applyBorder="1" applyAlignment="1"/>
    <xf numFmtId="4" fontId="5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2" fillId="0" borderId="5" xfId="0" applyNumberFormat="1" applyFont="1" applyBorder="1"/>
    <xf numFmtId="3" fontId="6" fillId="0" borderId="5" xfId="0" applyNumberFormat="1" applyFont="1" applyBorder="1" applyAlignment="1"/>
    <xf numFmtId="4" fontId="5" fillId="3" borderId="5" xfId="0" applyNumberFormat="1" applyFont="1" applyFill="1" applyBorder="1"/>
    <xf numFmtId="4" fontId="5" fillId="3" borderId="11" xfId="0" applyNumberFormat="1" applyFont="1" applyFill="1" applyBorder="1"/>
    <xf numFmtId="4" fontId="5" fillId="3" borderId="8" xfId="0" applyNumberFormat="1" applyFont="1" applyFill="1" applyBorder="1"/>
    <xf numFmtId="4" fontId="2" fillId="0" borderId="3" xfId="0" quotePrefix="1" applyNumberFormat="1" applyFont="1" applyBorder="1" applyAlignment="1">
      <alignment horizontal="right"/>
    </xf>
    <xf numFmtId="4" fontId="2" fillId="0" borderId="5" xfId="0" quotePrefix="1" applyNumberFormat="1" applyFont="1" applyBorder="1" applyAlignment="1">
      <alignment horizontal="right"/>
    </xf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4" xfId="0" applyBorder="1" applyAlignment="1"/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9" fillId="0" borderId="0" xfId="0" applyFont="1"/>
    <xf numFmtId="0" fontId="10" fillId="0" borderId="0" xfId="0" applyFont="1" applyBorder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5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8.7109375" style="1" customWidth="1"/>
    <col min="2" max="2" width="14" style="1" bestFit="1" customWidth="1"/>
    <col min="3" max="3" width="32.7109375" style="1" bestFit="1" customWidth="1"/>
    <col min="4" max="4" width="73.5703125" style="1" bestFit="1" customWidth="1"/>
    <col min="5" max="5" width="35.5703125" style="1" bestFit="1" customWidth="1"/>
    <col min="6" max="6" width="16.5703125" style="1" customWidth="1"/>
    <col min="7" max="7" width="26.71093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515625" style="1" bestFit="1" customWidth="1"/>
    <col min="22" max="22" width="14.140625" style="1" customWidth="1"/>
    <col min="23" max="16384" width="11.42578125" style="1"/>
  </cols>
  <sheetData>
    <row r="1" spans="1:22" ht="18" x14ac:dyDescent="0.25">
      <c r="A1" s="47" t="s">
        <v>228</v>
      </c>
    </row>
    <row r="2" spans="1:22" ht="13.5" thickBot="1" x14ac:dyDescent="0.25">
      <c r="A2" s="66"/>
    </row>
    <row r="3" spans="1:22" customFormat="1" ht="13.5" thickBot="1" x14ac:dyDescent="0.25">
      <c r="A3" s="49"/>
      <c r="I3" s="57">
        <v>2013</v>
      </c>
      <c r="J3" s="58"/>
      <c r="K3" s="58"/>
      <c r="L3" s="58"/>
      <c r="M3" s="58"/>
      <c r="N3" s="59"/>
      <c r="O3" s="57">
        <v>2012</v>
      </c>
      <c r="P3" s="58"/>
      <c r="Q3" s="58"/>
      <c r="R3" s="58"/>
      <c r="S3" s="58"/>
      <c r="T3" s="59"/>
      <c r="U3" s="5"/>
      <c r="V3" s="5"/>
    </row>
    <row r="4" spans="1:22" customFormat="1" ht="73.5" customHeight="1" x14ac:dyDescent="0.2">
      <c r="A4" s="50" t="s">
        <v>0</v>
      </c>
      <c r="B4" s="30" t="s">
        <v>1</v>
      </c>
      <c r="C4" s="30" t="s">
        <v>11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50" t="s">
        <v>12</v>
      </c>
      <c r="J4" s="30" t="s">
        <v>7</v>
      </c>
      <c r="K4" s="30" t="s">
        <v>267</v>
      </c>
      <c r="L4" s="30" t="s">
        <v>13</v>
      </c>
      <c r="M4" s="30" t="s">
        <v>8</v>
      </c>
      <c r="N4" s="51" t="s">
        <v>268</v>
      </c>
      <c r="O4" s="50" t="s">
        <v>14</v>
      </c>
      <c r="P4" s="30" t="s">
        <v>15</v>
      </c>
      <c r="Q4" s="30" t="s">
        <v>267</v>
      </c>
      <c r="R4" s="30" t="s">
        <v>16</v>
      </c>
      <c r="S4" s="30" t="s">
        <v>17</v>
      </c>
      <c r="T4" s="51" t="s">
        <v>269</v>
      </c>
      <c r="U4" s="52" t="s">
        <v>270</v>
      </c>
      <c r="V4" s="51" t="s">
        <v>271</v>
      </c>
    </row>
    <row r="5" spans="1:22" x14ac:dyDescent="0.2">
      <c r="A5" s="18"/>
      <c r="B5" s="11"/>
      <c r="C5" s="11"/>
      <c r="D5" s="11"/>
      <c r="E5" s="11"/>
      <c r="F5" s="11"/>
      <c r="G5" s="11"/>
      <c r="H5" s="16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7"/>
      <c r="V5" s="32"/>
    </row>
    <row r="6" spans="1:22" ht="15" x14ac:dyDescent="0.2">
      <c r="A6" s="43" t="s">
        <v>9</v>
      </c>
      <c r="B6" s="40" t="s">
        <v>41</v>
      </c>
      <c r="C6" s="40" t="s">
        <v>42</v>
      </c>
      <c r="D6" s="40" t="s">
        <v>43</v>
      </c>
      <c r="E6" s="40" t="s">
        <v>44</v>
      </c>
      <c r="F6" s="40" t="s">
        <v>45</v>
      </c>
      <c r="G6" s="40" t="s">
        <v>46</v>
      </c>
      <c r="H6" s="44" t="s">
        <v>47</v>
      </c>
      <c r="I6" s="45">
        <v>0</v>
      </c>
      <c r="J6" s="41">
        <v>0</v>
      </c>
      <c r="K6" s="42">
        <v>0</v>
      </c>
      <c r="L6" s="41">
        <v>10.022644</v>
      </c>
      <c r="M6" s="41">
        <v>18.956382000000001</v>
      </c>
      <c r="N6" s="46">
        <v>28.979026000000001</v>
      </c>
      <c r="O6" s="45">
        <v>0</v>
      </c>
      <c r="P6" s="41">
        <v>0.88</v>
      </c>
      <c r="Q6" s="42">
        <v>0.88</v>
      </c>
      <c r="R6" s="41">
        <v>0</v>
      </c>
      <c r="S6" s="41">
        <v>16.207049999999999</v>
      </c>
      <c r="T6" s="46">
        <v>16.207049999999999</v>
      </c>
      <c r="U6" s="38" t="s">
        <v>29</v>
      </c>
      <c r="V6" s="33">
        <f t="shared" ref="V6:V16" si="0">+((N6/T6)-1)*100</f>
        <v>78.805063228656678</v>
      </c>
    </row>
    <row r="7" spans="1:22" ht="15" x14ac:dyDescent="0.2">
      <c r="A7" s="43" t="s">
        <v>9</v>
      </c>
      <c r="B7" s="40" t="s">
        <v>41</v>
      </c>
      <c r="C7" s="40" t="s">
        <v>39</v>
      </c>
      <c r="D7" s="40" t="s">
        <v>49</v>
      </c>
      <c r="E7" s="40" t="s">
        <v>50</v>
      </c>
      <c r="F7" s="40" t="s">
        <v>51</v>
      </c>
      <c r="G7" s="40" t="s">
        <v>52</v>
      </c>
      <c r="H7" s="44" t="s">
        <v>53</v>
      </c>
      <c r="I7" s="45">
        <v>11.529859</v>
      </c>
      <c r="J7" s="41">
        <v>33.275399999999998</v>
      </c>
      <c r="K7" s="42">
        <v>44.805259</v>
      </c>
      <c r="L7" s="41">
        <v>87.166110000000003</v>
      </c>
      <c r="M7" s="41">
        <v>200.49543600000001</v>
      </c>
      <c r="N7" s="46">
        <v>287.66154699999998</v>
      </c>
      <c r="O7" s="45">
        <v>0</v>
      </c>
      <c r="P7" s="41">
        <v>32.464112</v>
      </c>
      <c r="Q7" s="42">
        <v>32.464112</v>
      </c>
      <c r="R7" s="41">
        <v>0</v>
      </c>
      <c r="S7" s="41">
        <v>271.41014300000001</v>
      </c>
      <c r="T7" s="46">
        <v>271.41014300000001</v>
      </c>
      <c r="U7" s="27">
        <f>+((K7/Q7)-1)*100</f>
        <v>38.014737627814974</v>
      </c>
      <c r="V7" s="33">
        <f>+((N7/T7)-1)*100</f>
        <v>5.9877659030598496</v>
      </c>
    </row>
    <row r="8" spans="1:22" ht="15" x14ac:dyDescent="0.2">
      <c r="A8" s="43" t="s">
        <v>9</v>
      </c>
      <c r="B8" s="40" t="s">
        <v>41</v>
      </c>
      <c r="C8" s="40" t="s">
        <v>39</v>
      </c>
      <c r="D8" s="40" t="s">
        <v>54</v>
      </c>
      <c r="E8" s="40" t="s">
        <v>57</v>
      </c>
      <c r="F8" s="40" t="s">
        <v>58</v>
      </c>
      <c r="G8" s="40" t="s">
        <v>59</v>
      </c>
      <c r="H8" s="44" t="s">
        <v>60</v>
      </c>
      <c r="I8" s="45">
        <v>0</v>
      </c>
      <c r="J8" s="41">
        <v>40.921041000000002</v>
      </c>
      <c r="K8" s="42">
        <v>40.921041000000002</v>
      </c>
      <c r="L8" s="41">
        <v>0</v>
      </c>
      <c r="M8" s="41">
        <v>192.931085</v>
      </c>
      <c r="N8" s="46">
        <v>192.931085</v>
      </c>
      <c r="O8" s="45">
        <v>0</v>
      </c>
      <c r="P8" s="41">
        <v>29.353567999999999</v>
      </c>
      <c r="Q8" s="42">
        <v>29.353567999999999</v>
      </c>
      <c r="R8" s="41">
        <v>0</v>
      </c>
      <c r="S8" s="41">
        <v>195.23791800000001</v>
      </c>
      <c r="T8" s="46">
        <v>195.23791800000001</v>
      </c>
      <c r="U8" s="27">
        <f t="shared" ref="U8:U16" si="1">+((K8/Q8)-1)*100</f>
        <v>39.407383116083203</v>
      </c>
      <c r="V8" s="33">
        <f t="shared" ref="V8:V16" si="2">+((N8/T8)-1)*100</f>
        <v>-1.1815496823726734</v>
      </c>
    </row>
    <row r="9" spans="1:22" ht="15" x14ac:dyDescent="0.2">
      <c r="A9" s="43" t="s">
        <v>9</v>
      </c>
      <c r="B9" s="40" t="s">
        <v>41</v>
      </c>
      <c r="C9" s="40" t="s">
        <v>39</v>
      </c>
      <c r="D9" s="40" t="s">
        <v>54</v>
      </c>
      <c r="E9" s="40" t="s">
        <v>55</v>
      </c>
      <c r="F9" s="40" t="s">
        <v>56</v>
      </c>
      <c r="G9" s="40" t="s">
        <v>55</v>
      </c>
      <c r="H9" s="44" t="s">
        <v>55</v>
      </c>
      <c r="I9" s="45">
        <v>0</v>
      </c>
      <c r="J9" s="41">
        <v>0</v>
      </c>
      <c r="K9" s="42">
        <v>0</v>
      </c>
      <c r="L9" s="41">
        <v>0</v>
      </c>
      <c r="M9" s="41">
        <v>0</v>
      </c>
      <c r="N9" s="46">
        <v>0</v>
      </c>
      <c r="O9" s="45">
        <v>3.0073829999999999</v>
      </c>
      <c r="P9" s="41">
        <v>0</v>
      </c>
      <c r="Q9" s="42">
        <v>3.0073829999999999</v>
      </c>
      <c r="R9" s="41">
        <v>14.346071</v>
      </c>
      <c r="S9" s="41">
        <v>0</v>
      </c>
      <c r="T9" s="46">
        <v>14.346071</v>
      </c>
      <c r="U9" s="38" t="s">
        <v>29</v>
      </c>
      <c r="V9" s="39" t="s">
        <v>29</v>
      </c>
    </row>
    <row r="10" spans="1:22" ht="15" x14ac:dyDescent="0.2">
      <c r="A10" s="43" t="s">
        <v>9</v>
      </c>
      <c r="B10" s="40" t="s">
        <v>41</v>
      </c>
      <c r="C10" s="40" t="s">
        <v>42</v>
      </c>
      <c r="D10" s="40" t="s">
        <v>242</v>
      </c>
      <c r="E10" s="40" t="s">
        <v>243</v>
      </c>
      <c r="F10" s="40" t="s">
        <v>45</v>
      </c>
      <c r="G10" s="40" t="s">
        <v>143</v>
      </c>
      <c r="H10" s="44" t="s">
        <v>244</v>
      </c>
      <c r="I10" s="45">
        <v>0</v>
      </c>
      <c r="J10" s="41">
        <v>0</v>
      </c>
      <c r="K10" s="42">
        <v>0</v>
      </c>
      <c r="L10" s="41">
        <v>10.614599999999999</v>
      </c>
      <c r="M10" s="41">
        <v>0</v>
      </c>
      <c r="N10" s="46">
        <v>10.614599999999999</v>
      </c>
      <c r="O10" s="45">
        <v>0</v>
      </c>
      <c r="P10" s="41">
        <v>0</v>
      </c>
      <c r="Q10" s="42">
        <v>0</v>
      </c>
      <c r="R10" s="41">
        <v>27.440822000000001</v>
      </c>
      <c r="S10" s="41">
        <v>15.826012</v>
      </c>
      <c r="T10" s="46">
        <v>43.266834000000003</v>
      </c>
      <c r="U10" s="38" t="s">
        <v>29</v>
      </c>
      <c r="V10" s="33">
        <f t="shared" si="2"/>
        <v>-75.467121074770589</v>
      </c>
    </row>
    <row r="11" spans="1:22" ht="15" x14ac:dyDescent="0.2">
      <c r="A11" s="43" t="s">
        <v>9</v>
      </c>
      <c r="B11" s="40" t="s">
        <v>41</v>
      </c>
      <c r="C11" s="40" t="s">
        <v>39</v>
      </c>
      <c r="D11" s="40" t="s">
        <v>64</v>
      </c>
      <c r="E11" s="53" t="s">
        <v>65</v>
      </c>
      <c r="F11" s="40" t="s">
        <v>45</v>
      </c>
      <c r="G11" s="40" t="s">
        <v>66</v>
      </c>
      <c r="H11" s="44" t="s">
        <v>67</v>
      </c>
      <c r="I11" s="45">
        <v>43527.483999999997</v>
      </c>
      <c r="J11" s="41">
        <v>1805.3824</v>
      </c>
      <c r="K11" s="42">
        <v>45332.866399999999</v>
      </c>
      <c r="L11" s="41">
        <v>184159.04019999999</v>
      </c>
      <c r="M11" s="41">
        <v>9728.9284000000007</v>
      </c>
      <c r="N11" s="46">
        <v>193887.96859999999</v>
      </c>
      <c r="O11" s="45">
        <v>41023.601999999999</v>
      </c>
      <c r="P11" s="41">
        <v>1728.9036000000001</v>
      </c>
      <c r="Q11" s="42">
        <v>42752.505599999997</v>
      </c>
      <c r="R11" s="41">
        <v>201019.44409999999</v>
      </c>
      <c r="S11" s="41">
        <v>9746.0957999999991</v>
      </c>
      <c r="T11" s="46">
        <v>210765.5399</v>
      </c>
      <c r="U11" s="27">
        <f t="shared" si="1"/>
        <v>6.0355779475063098</v>
      </c>
      <c r="V11" s="33">
        <f t="shared" si="2"/>
        <v>-8.0077470482165953</v>
      </c>
    </row>
    <row r="12" spans="1:22" ht="15" x14ac:dyDescent="0.2">
      <c r="A12" s="43" t="s">
        <v>9</v>
      </c>
      <c r="B12" s="40" t="s">
        <v>41</v>
      </c>
      <c r="C12" s="40" t="s">
        <v>39</v>
      </c>
      <c r="D12" s="40" t="s">
        <v>68</v>
      </c>
      <c r="E12" s="40" t="s">
        <v>235</v>
      </c>
      <c r="F12" s="40" t="s">
        <v>62</v>
      </c>
      <c r="G12" s="40" t="s">
        <v>63</v>
      </c>
      <c r="H12" s="44" t="s">
        <v>63</v>
      </c>
      <c r="I12" s="45">
        <v>56.144300000000001</v>
      </c>
      <c r="J12" s="41">
        <v>17.723337000000001</v>
      </c>
      <c r="K12" s="42">
        <v>73.867637000000002</v>
      </c>
      <c r="L12" s="41">
        <v>276.05195800000001</v>
      </c>
      <c r="M12" s="41">
        <v>162.08386200000001</v>
      </c>
      <c r="N12" s="46">
        <v>438.13582000000002</v>
      </c>
      <c r="O12" s="45">
        <v>16.994630999999998</v>
      </c>
      <c r="P12" s="41">
        <v>33.70317</v>
      </c>
      <c r="Q12" s="42">
        <v>50.697800999999998</v>
      </c>
      <c r="R12" s="41">
        <v>192.63094899999999</v>
      </c>
      <c r="S12" s="41">
        <v>162.90219500000001</v>
      </c>
      <c r="T12" s="46">
        <v>355.53314399999999</v>
      </c>
      <c r="U12" s="27">
        <f t="shared" si="1"/>
        <v>45.701855983852255</v>
      </c>
      <c r="V12" s="33">
        <f t="shared" si="2"/>
        <v>23.23346708851426</v>
      </c>
    </row>
    <row r="13" spans="1:22" ht="15" x14ac:dyDescent="0.2">
      <c r="A13" s="43" t="s">
        <v>9</v>
      </c>
      <c r="B13" s="40" t="s">
        <v>41</v>
      </c>
      <c r="C13" s="40" t="s">
        <v>39</v>
      </c>
      <c r="D13" s="40" t="s">
        <v>68</v>
      </c>
      <c r="E13" s="40" t="s">
        <v>70</v>
      </c>
      <c r="F13" s="40" t="s">
        <v>62</v>
      </c>
      <c r="G13" s="40" t="s">
        <v>63</v>
      </c>
      <c r="H13" s="44" t="s">
        <v>70</v>
      </c>
      <c r="I13" s="45">
        <v>39.887143999999999</v>
      </c>
      <c r="J13" s="41">
        <v>24.557175000000001</v>
      </c>
      <c r="K13" s="42">
        <v>64.444318999999993</v>
      </c>
      <c r="L13" s="41">
        <v>326.50903099999999</v>
      </c>
      <c r="M13" s="41">
        <v>107.35096</v>
      </c>
      <c r="N13" s="46">
        <v>433.85999099999998</v>
      </c>
      <c r="O13" s="45">
        <v>69.741630000000001</v>
      </c>
      <c r="P13" s="41">
        <v>18.781531999999999</v>
      </c>
      <c r="Q13" s="42">
        <v>88.523161999999999</v>
      </c>
      <c r="R13" s="41">
        <v>382.25229000000002</v>
      </c>
      <c r="S13" s="41">
        <v>80.988201000000004</v>
      </c>
      <c r="T13" s="46">
        <v>463.24049100000002</v>
      </c>
      <c r="U13" s="27">
        <f t="shared" si="1"/>
        <v>-27.200613326487378</v>
      </c>
      <c r="V13" s="33">
        <f t="shared" si="2"/>
        <v>-6.3423859897428603</v>
      </c>
    </row>
    <row r="14" spans="1:22" ht="15" x14ac:dyDescent="0.2">
      <c r="A14" s="43" t="s">
        <v>9</v>
      </c>
      <c r="B14" s="40" t="s">
        <v>41</v>
      </c>
      <c r="C14" s="40" t="s">
        <v>39</v>
      </c>
      <c r="D14" s="40" t="s">
        <v>68</v>
      </c>
      <c r="E14" s="53" t="s">
        <v>69</v>
      </c>
      <c r="F14" s="40" t="s">
        <v>62</v>
      </c>
      <c r="G14" s="40" t="s">
        <v>63</v>
      </c>
      <c r="H14" s="44" t="s">
        <v>63</v>
      </c>
      <c r="I14" s="45">
        <v>30.642396000000002</v>
      </c>
      <c r="J14" s="41">
        <v>5.5826060000000002</v>
      </c>
      <c r="K14" s="42">
        <v>36.225002000000003</v>
      </c>
      <c r="L14" s="41">
        <v>333.34321199999999</v>
      </c>
      <c r="M14" s="41">
        <v>33.190804</v>
      </c>
      <c r="N14" s="46">
        <v>366.53401600000001</v>
      </c>
      <c r="O14" s="45">
        <v>32.442480000000003</v>
      </c>
      <c r="P14" s="41">
        <v>3.0941839999999998</v>
      </c>
      <c r="Q14" s="42">
        <v>35.536664000000002</v>
      </c>
      <c r="R14" s="41">
        <v>196.281733</v>
      </c>
      <c r="S14" s="41">
        <v>27.240344</v>
      </c>
      <c r="T14" s="46">
        <v>223.522077</v>
      </c>
      <c r="U14" s="27">
        <f t="shared" si="1"/>
        <v>1.9369797907873521</v>
      </c>
      <c r="V14" s="33">
        <f t="shared" si="2"/>
        <v>63.981124781692159</v>
      </c>
    </row>
    <row r="15" spans="1:22" ht="15" x14ac:dyDescent="0.2">
      <c r="A15" s="43" t="s">
        <v>9</v>
      </c>
      <c r="B15" s="40" t="s">
        <v>41</v>
      </c>
      <c r="C15" s="40" t="s">
        <v>39</v>
      </c>
      <c r="D15" s="40" t="s">
        <v>71</v>
      </c>
      <c r="E15" s="40" t="s">
        <v>72</v>
      </c>
      <c r="F15" s="40" t="s">
        <v>73</v>
      </c>
      <c r="G15" s="40" t="s">
        <v>73</v>
      </c>
      <c r="H15" s="44" t="s">
        <v>74</v>
      </c>
      <c r="I15" s="45">
        <v>101.03184</v>
      </c>
      <c r="J15" s="41">
        <v>95.543672999999998</v>
      </c>
      <c r="K15" s="42">
        <v>196.575513</v>
      </c>
      <c r="L15" s="41">
        <v>743.81777</v>
      </c>
      <c r="M15" s="41">
        <v>643.17480599999999</v>
      </c>
      <c r="N15" s="46">
        <v>1386.9925760000001</v>
      </c>
      <c r="O15" s="45">
        <v>104.775111</v>
      </c>
      <c r="P15" s="41">
        <v>91.147424999999998</v>
      </c>
      <c r="Q15" s="42">
        <v>195.92253600000001</v>
      </c>
      <c r="R15" s="41">
        <v>615.34041999999999</v>
      </c>
      <c r="S15" s="41">
        <v>559.56886599999996</v>
      </c>
      <c r="T15" s="46">
        <v>1174.9092860000001</v>
      </c>
      <c r="U15" s="27">
        <f t="shared" si="1"/>
        <v>0.33328325231558598</v>
      </c>
      <c r="V15" s="33">
        <f t="shared" si="2"/>
        <v>18.051035303503426</v>
      </c>
    </row>
    <row r="16" spans="1:22" ht="15" x14ac:dyDescent="0.2">
      <c r="A16" s="43" t="s">
        <v>9</v>
      </c>
      <c r="B16" s="40" t="s">
        <v>41</v>
      </c>
      <c r="C16" s="40" t="s">
        <v>39</v>
      </c>
      <c r="D16" s="40" t="s">
        <v>75</v>
      </c>
      <c r="E16" s="40" t="s">
        <v>76</v>
      </c>
      <c r="F16" s="40" t="s">
        <v>20</v>
      </c>
      <c r="G16" s="40" t="s">
        <v>92</v>
      </c>
      <c r="H16" s="44" t="s">
        <v>125</v>
      </c>
      <c r="I16" s="45">
        <v>221.82599099999999</v>
      </c>
      <c r="J16" s="41">
        <v>0</v>
      </c>
      <c r="K16" s="42">
        <v>221.82599099999999</v>
      </c>
      <c r="L16" s="41">
        <v>1105.244702</v>
      </c>
      <c r="M16" s="41">
        <v>0</v>
      </c>
      <c r="N16" s="46">
        <v>1105.244702</v>
      </c>
      <c r="O16" s="45">
        <v>201.862483</v>
      </c>
      <c r="P16" s="41">
        <v>0</v>
      </c>
      <c r="Q16" s="42">
        <v>201.862483</v>
      </c>
      <c r="R16" s="41">
        <v>1313.5779910000001</v>
      </c>
      <c r="S16" s="41">
        <v>0</v>
      </c>
      <c r="T16" s="46">
        <v>1313.5779910000001</v>
      </c>
      <c r="U16" s="27">
        <f t="shared" ref="U16:U79" si="3">+((K16/Q16)-1)*100</f>
        <v>9.8896574060272524</v>
      </c>
      <c r="V16" s="33">
        <f t="shared" ref="V16:V79" si="4">+((N16/T16)-1)*100</f>
        <v>-15.859986268603688</v>
      </c>
    </row>
    <row r="17" spans="1:22" ht="15" x14ac:dyDescent="0.2">
      <c r="A17" s="43" t="s">
        <v>9</v>
      </c>
      <c r="B17" s="40" t="s">
        <v>41</v>
      </c>
      <c r="C17" s="40" t="s">
        <v>39</v>
      </c>
      <c r="D17" s="40" t="s">
        <v>77</v>
      </c>
      <c r="E17" s="53" t="s">
        <v>78</v>
      </c>
      <c r="F17" s="40" t="s">
        <v>45</v>
      </c>
      <c r="G17" s="40" t="s">
        <v>79</v>
      </c>
      <c r="H17" s="44" t="s">
        <v>80</v>
      </c>
      <c r="I17" s="45">
        <v>0</v>
      </c>
      <c r="J17" s="41">
        <v>0</v>
      </c>
      <c r="K17" s="42">
        <v>0</v>
      </c>
      <c r="L17" s="41">
        <v>0</v>
      </c>
      <c r="M17" s="41">
        <v>0</v>
      </c>
      <c r="N17" s="46">
        <v>0</v>
      </c>
      <c r="O17" s="45">
        <v>11.974815</v>
      </c>
      <c r="P17" s="41">
        <v>5.8165079999999998</v>
      </c>
      <c r="Q17" s="42">
        <v>17.791322999999998</v>
      </c>
      <c r="R17" s="41">
        <v>61.015079</v>
      </c>
      <c r="S17" s="41">
        <v>11.586188</v>
      </c>
      <c r="T17" s="46">
        <v>72.601267000000007</v>
      </c>
      <c r="U17" s="38" t="s">
        <v>29</v>
      </c>
      <c r="V17" s="39" t="s">
        <v>29</v>
      </c>
    </row>
    <row r="18" spans="1:22" ht="15" x14ac:dyDescent="0.2">
      <c r="A18" s="43" t="s">
        <v>9</v>
      </c>
      <c r="B18" s="40" t="s">
        <v>41</v>
      </c>
      <c r="C18" s="40" t="s">
        <v>39</v>
      </c>
      <c r="D18" s="40" t="s">
        <v>81</v>
      </c>
      <c r="E18" s="40" t="s">
        <v>204</v>
      </c>
      <c r="F18" s="40" t="s">
        <v>20</v>
      </c>
      <c r="G18" s="40" t="s">
        <v>82</v>
      </c>
      <c r="H18" s="44" t="s">
        <v>205</v>
      </c>
      <c r="I18" s="45">
        <v>1580.4781290000001</v>
      </c>
      <c r="J18" s="41">
        <v>0</v>
      </c>
      <c r="K18" s="42">
        <v>1580.4781290000001</v>
      </c>
      <c r="L18" s="41">
        <v>9095.4186090000003</v>
      </c>
      <c r="M18" s="41">
        <v>0</v>
      </c>
      <c r="N18" s="46">
        <v>9095.4186090000003</v>
      </c>
      <c r="O18" s="45">
        <v>1733.111719</v>
      </c>
      <c r="P18" s="41">
        <v>0</v>
      </c>
      <c r="Q18" s="42">
        <v>1733.111719</v>
      </c>
      <c r="R18" s="41">
        <v>10572.61789</v>
      </c>
      <c r="S18" s="41">
        <v>0</v>
      </c>
      <c r="T18" s="46">
        <v>10572.61789</v>
      </c>
      <c r="U18" s="27">
        <f t="shared" si="3"/>
        <v>-8.8069100408639027</v>
      </c>
      <c r="V18" s="33">
        <f t="shared" si="4"/>
        <v>-13.971934826067944</v>
      </c>
    </row>
    <row r="19" spans="1:22" ht="15" x14ac:dyDescent="0.2">
      <c r="A19" s="43" t="s">
        <v>9</v>
      </c>
      <c r="B19" s="40" t="s">
        <v>41</v>
      </c>
      <c r="C19" s="40" t="s">
        <v>39</v>
      </c>
      <c r="D19" s="40" t="s">
        <v>83</v>
      </c>
      <c r="E19" s="40" t="s">
        <v>236</v>
      </c>
      <c r="F19" s="40" t="s">
        <v>84</v>
      </c>
      <c r="G19" s="40" t="s">
        <v>85</v>
      </c>
      <c r="H19" s="44" t="s">
        <v>86</v>
      </c>
      <c r="I19" s="45">
        <v>3289.1624999999999</v>
      </c>
      <c r="J19" s="41">
        <v>197.0145</v>
      </c>
      <c r="K19" s="42">
        <v>3486.1770000000001</v>
      </c>
      <c r="L19" s="41">
        <v>16052.535599999999</v>
      </c>
      <c r="M19" s="41">
        <v>1518.0800999999999</v>
      </c>
      <c r="N19" s="46">
        <v>17570.615699999998</v>
      </c>
      <c r="O19" s="45">
        <v>2238.424</v>
      </c>
      <c r="P19" s="41">
        <v>197.91730000000001</v>
      </c>
      <c r="Q19" s="42">
        <v>2436.3413</v>
      </c>
      <c r="R19" s="41">
        <v>11745.176299999999</v>
      </c>
      <c r="S19" s="41">
        <v>1018.5521</v>
      </c>
      <c r="T19" s="46">
        <v>12763.7284</v>
      </c>
      <c r="U19" s="27">
        <f t="shared" si="3"/>
        <v>43.090666320026671</v>
      </c>
      <c r="V19" s="33">
        <f t="shared" si="4"/>
        <v>37.660526370962245</v>
      </c>
    </row>
    <row r="20" spans="1:22" ht="15" x14ac:dyDescent="0.2">
      <c r="A20" s="43" t="s">
        <v>9</v>
      </c>
      <c r="B20" s="40" t="s">
        <v>41</v>
      </c>
      <c r="C20" s="40" t="s">
        <v>39</v>
      </c>
      <c r="D20" s="40" t="s">
        <v>83</v>
      </c>
      <c r="E20" s="40" t="s">
        <v>203</v>
      </c>
      <c r="F20" s="40" t="s">
        <v>73</v>
      </c>
      <c r="G20" s="40" t="s">
        <v>73</v>
      </c>
      <c r="H20" s="44" t="s">
        <v>87</v>
      </c>
      <c r="I20" s="45">
        <v>86.131200000000007</v>
      </c>
      <c r="J20" s="41">
        <v>85.317599999999999</v>
      </c>
      <c r="K20" s="42">
        <v>171.44880000000001</v>
      </c>
      <c r="L20" s="41">
        <v>749.04129999999998</v>
      </c>
      <c r="M20" s="41">
        <v>478.23489999999998</v>
      </c>
      <c r="N20" s="46">
        <v>1227.2762</v>
      </c>
      <c r="O20" s="45">
        <v>220.74359999999999</v>
      </c>
      <c r="P20" s="41">
        <v>86.7256</v>
      </c>
      <c r="Q20" s="42">
        <v>307.4692</v>
      </c>
      <c r="R20" s="41">
        <v>1640.7904000000001</v>
      </c>
      <c r="S20" s="41">
        <v>569.1318</v>
      </c>
      <c r="T20" s="46">
        <v>2209.9222</v>
      </c>
      <c r="U20" s="27">
        <f t="shared" si="3"/>
        <v>-44.238707486798681</v>
      </c>
      <c r="V20" s="33">
        <f t="shared" si="4"/>
        <v>-44.465185244982827</v>
      </c>
    </row>
    <row r="21" spans="1:22" ht="15" x14ac:dyDescent="0.2">
      <c r="A21" s="43" t="s">
        <v>9</v>
      </c>
      <c r="B21" s="40" t="s">
        <v>41</v>
      </c>
      <c r="C21" s="40" t="s">
        <v>39</v>
      </c>
      <c r="D21" s="40" t="s">
        <v>222</v>
      </c>
      <c r="E21" s="53" t="s">
        <v>166</v>
      </c>
      <c r="F21" s="40" t="s">
        <v>167</v>
      </c>
      <c r="G21" s="40" t="s">
        <v>168</v>
      </c>
      <c r="H21" s="44" t="s">
        <v>166</v>
      </c>
      <c r="I21" s="45">
        <v>140.38210900000001</v>
      </c>
      <c r="J21" s="41">
        <v>19.742934000000002</v>
      </c>
      <c r="K21" s="42">
        <v>160.12504300000001</v>
      </c>
      <c r="L21" s="41">
        <v>770.77794300000005</v>
      </c>
      <c r="M21" s="41">
        <v>111.429937</v>
      </c>
      <c r="N21" s="46">
        <v>882.20788000000005</v>
      </c>
      <c r="O21" s="45">
        <v>69.832530000000006</v>
      </c>
      <c r="P21" s="41">
        <v>24.084204</v>
      </c>
      <c r="Q21" s="42">
        <v>93.916734000000005</v>
      </c>
      <c r="R21" s="41">
        <v>356.11870599999997</v>
      </c>
      <c r="S21" s="41">
        <v>134.499492</v>
      </c>
      <c r="T21" s="46">
        <v>490.61819800000001</v>
      </c>
      <c r="U21" s="27">
        <f t="shared" si="3"/>
        <v>70.496817957915781</v>
      </c>
      <c r="V21" s="33">
        <f t="shared" si="4"/>
        <v>79.815564036619776</v>
      </c>
    </row>
    <row r="22" spans="1:22" ht="15" x14ac:dyDescent="0.2">
      <c r="A22" s="43" t="s">
        <v>9</v>
      </c>
      <c r="B22" s="40" t="s">
        <v>41</v>
      </c>
      <c r="C22" s="40" t="s">
        <v>39</v>
      </c>
      <c r="D22" s="40" t="s">
        <v>222</v>
      </c>
      <c r="E22" s="53" t="s">
        <v>165</v>
      </c>
      <c r="F22" s="40" t="s">
        <v>73</v>
      </c>
      <c r="G22" s="40" t="s">
        <v>73</v>
      </c>
      <c r="H22" s="44" t="s">
        <v>120</v>
      </c>
      <c r="I22" s="45">
        <v>0</v>
      </c>
      <c r="J22" s="41">
        <v>0</v>
      </c>
      <c r="K22" s="42">
        <v>0</v>
      </c>
      <c r="L22" s="41">
        <v>0</v>
      </c>
      <c r="M22" s="41">
        <v>0</v>
      </c>
      <c r="N22" s="46">
        <v>0</v>
      </c>
      <c r="O22" s="45">
        <v>0</v>
      </c>
      <c r="P22" s="41">
        <v>0</v>
      </c>
      <c r="Q22" s="42">
        <v>0</v>
      </c>
      <c r="R22" s="41">
        <v>138.77301600000001</v>
      </c>
      <c r="S22" s="41">
        <v>37.361638999999997</v>
      </c>
      <c r="T22" s="46">
        <v>176.13465500000001</v>
      </c>
      <c r="U22" s="38" t="s">
        <v>29</v>
      </c>
      <c r="V22" s="39" t="s">
        <v>29</v>
      </c>
    </row>
    <row r="23" spans="1:22" ht="15" x14ac:dyDescent="0.2">
      <c r="A23" s="43" t="s">
        <v>9</v>
      </c>
      <c r="B23" s="40" t="s">
        <v>41</v>
      </c>
      <c r="C23" s="40" t="s">
        <v>39</v>
      </c>
      <c r="D23" s="40" t="s">
        <v>88</v>
      </c>
      <c r="E23" s="40" t="s">
        <v>237</v>
      </c>
      <c r="F23" s="40" t="s">
        <v>48</v>
      </c>
      <c r="G23" s="40" t="s">
        <v>89</v>
      </c>
      <c r="H23" s="44" t="s">
        <v>90</v>
      </c>
      <c r="I23" s="45">
        <v>202.85288</v>
      </c>
      <c r="J23" s="41">
        <v>53.389479999999999</v>
      </c>
      <c r="K23" s="42">
        <v>256.24236000000002</v>
      </c>
      <c r="L23" s="41">
        <v>1346.61105</v>
      </c>
      <c r="M23" s="41">
        <v>397.28534000000002</v>
      </c>
      <c r="N23" s="46">
        <v>1743.8963900000001</v>
      </c>
      <c r="O23" s="45">
        <v>327.66921000000002</v>
      </c>
      <c r="P23" s="41">
        <v>76.081299999999999</v>
      </c>
      <c r="Q23" s="42">
        <v>403.75051000000002</v>
      </c>
      <c r="R23" s="41">
        <v>1569.77</v>
      </c>
      <c r="S23" s="41">
        <v>421.28512000000001</v>
      </c>
      <c r="T23" s="46">
        <v>1991.05512</v>
      </c>
      <c r="U23" s="27">
        <f t="shared" si="3"/>
        <v>-36.534480166972415</v>
      </c>
      <c r="V23" s="33">
        <f t="shared" si="4"/>
        <v>-12.413454932377753</v>
      </c>
    </row>
    <row r="24" spans="1:22" ht="15" x14ac:dyDescent="0.2">
      <c r="A24" s="43" t="s">
        <v>9</v>
      </c>
      <c r="B24" s="40" t="s">
        <v>41</v>
      </c>
      <c r="C24" s="40" t="s">
        <v>39</v>
      </c>
      <c r="D24" s="40" t="s">
        <v>94</v>
      </c>
      <c r="E24" s="40" t="s">
        <v>95</v>
      </c>
      <c r="F24" s="40" t="s">
        <v>96</v>
      </c>
      <c r="G24" s="40" t="s">
        <v>97</v>
      </c>
      <c r="H24" s="44" t="s">
        <v>97</v>
      </c>
      <c r="I24" s="45">
        <v>53.02863</v>
      </c>
      <c r="J24" s="41">
        <v>0</v>
      </c>
      <c r="K24" s="42">
        <v>53.02863</v>
      </c>
      <c r="L24" s="41">
        <v>289.90118699999999</v>
      </c>
      <c r="M24" s="41">
        <v>0</v>
      </c>
      <c r="N24" s="46">
        <v>289.90118699999999</v>
      </c>
      <c r="O24" s="45">
        <v>51.562587999999998</v>
      </c>
      <c r="P24" s="41">
        <v>0</v>
      </c>
      <c r="Q24" s="42">
        <v>51.562587999999998</v>
      </c>
      <c r="R24" s="41">
        <v>311.284426</v>
      </c>
      <c r="S24" s="41">
        <v>0</v>
      </c>
      <c r="T24" s="46">
        <v>311.284426</v>
      </c>
      <c r="U24" s="27">
        <f t="shared" si="3"/>
        <v>2.8432281172543261</v>
      </c>
      <c r="V24" s="33">
        <f t="shared" si="4"/>
        <v>-6.8693571582665651</v>
      </c>
    </row>
    <row r="25" spans="1:22" ht="15" x14ac:dyDescent="0.2">
      <c r="A25" s="43" t="s">
        <v>9</v>
      </c>
      <c r="B25" s="40" t="s">
        <v>41</v>
      </c>
      <c r="C25" s="40" t="s">
        <v>39</v>
      </c>
      <c r="D25" s="40" t="s">
        <v>98</v>
      </c>
      <c r="E25" s="40" t="s">
        <v>99</v>
      </c>
      <c r="F25" s="40" t="s">
        <v>20</v>
      </c>
      <c r="G25" s="40" t="s">
        <v>100</v>
      </c>
      <c r="H25" s="44" t="s">
        <v>101</v>
      </c>
      <c r="I25" s="45">
        <v>26.18816</v>
      </c>
      <c r="J25" s="41">
        <v>11.907824</v>
      </c>
      <c r="K25" s="42">
        <v>38.095984000000001</v>
      </c>
      <c r="L25" s="41">
        <v>88.820856000000006</v>
      </c>
      <c r="M25" s="41">
        <v>72.531368000000001</v>
      </c>
      <c r="N25" s="46">
        <v>161.35222400000001</v>
      </c>
      <c r="O25" s="45">
        <v>13.654584</v>
      </c>
      <c r="P25" s="41">
        <v>5.2647839999999997</v>
      </c>
      <c r="Q25" s="42">
        <v>18.919367999999999</v>
      </c>
      <c r="R25" s="41">
        <v>115.09904400000001</v>
      </c>
      <c r="S25" s="41">
        <v>43.563459999999999</v>
      </c>
      <c r="T25" s="46">
        <v>158.66250400000001</v>
      </c>
      <c r="U25" s="38" t="s">
        <v>29</v>
      </c>
      <c r="V25" s="33">
        <f t="shared" si="4"/>
        <v>1.6952461559537779</v>
      </c>
    </row>
    <row r="26" spans="1:22" ht="15" x14ac:dyDescent="0.2">
      <c r="A26" s="43" t="s">
        <v>9</v>
      </c>
      <c r="B26" s="40" t="s">
        <v>41</v>
      </c>
      <c r="C26" s="40" t="s">
        <v>39</v>
      </c>
      <c r="D26" s="40" t="s">
        <v>102</v>
      </c>
      <c r="E26" s="40" t="s">
        <v>108</v>
      </c>
      <c r="F26" s="40" t="s">
        <v>45</v>
      </c>
      <c r="G26" s="40" t="s">
        <v>104</v>
      </c>
      <c r="H26" s="44" t="s">
        <v>107</v>
      </c>
      <c r="I26" s="45">
        <v>39.564</v>
      </c>
      <c r="J26" s="41">
        <v>44.809600000000003</v>
      </c>
      <c r="K26" s="42">
        <v>84.373599999999996</v>
      </c>
      <c r="L26" s="41">
        <v>246.8811</v>
      </c>
      <c r="M26" s="41">
        <v>296.17930000000001</v>
      </c>
      <c r="N26" s="46">
        <v>543.06039999999996</v>
      </c>
      <c r="O26" s="45">
        <v>65.118300000000005</v>
      </c>
      <c r="P26" s="41">
        <v>55.608899999999998</v>
      </c>
      <c r="Q26" s="42">
        <v>120.7272</v>
      </c>
      <c r="R26" s="41">
        <v>243.4042</v>
      </c>
      <c r="S26" s="41">
        <v>337.56790000000001</v>
      </c>
      <c r="T26" s="46">
        <v>580.97209999999995</v>
      </c>
      <c r="U26" s="27">
        <f t="shared" si="3"/>
        <v>-30.112186814570375</v>
      </c>
      <c r="V26" s="33">
        <f t="shared" si="4"/>
        <v>-6.5255629315073787</v>
      </c>
    </row>
    <row r="27" spans="1:22" ht="15" x14ac:dyDescent="0.2">
      <c r="A27" s="43" t="s">
        <v>9</v>
      </c>
      <c r="B27" s="40" t="s">
        <v>41</v>
      </c>
      <c r="C27" s="40" t="s">
        <v>39</v>
      </c>
      <c r="D27" s="40" t="s">
        <v>102</v>
      </c>
      <c r="E27" s="40" t="s">
        <v>103</v>
      </c>
      <c r="F27" s="40" t="s">
        <v>45</v>
      </c>
      <c r="G27" s="40" t="s">
        <v>104</v>
      </c>
      <c r="H27" s="44" t="s">
        <v>105</v>
      </c>
      <c r="I27" s="45">
        <v>18.604500000000002</v>
      </c>
      <c r="J27" s="41">
        <v>54.455599999999997</v>
      </c>
      <c r="K27" s="42">
        <v>73.060100000000006</v>
      </c>
      <c r="L27" s="41">
        <v>88.097200000000001</v>
      </c>
      <c r="M27" s="41">
        <v>276.53199999999998</v>
      </c>
      <c r="N27" s="46">
        <v>364.62920000000003</v>
      </c>
      <c r="O27" s="45">
        <v>28.532399999999999</v>
      </c>
      <c r="P27" s="41">
        <v>53.299700000000001</v>
      </c>
      <c r="Q27" s="42">
        <v>81.832099999999997</v>
      </c>
      <c r="R27" s="41">
        <v>77.7303</v>
      </c>
      <c r="S27" s="41">
        <v>226.172</v>
      </c>
      <c r="T27" s="46">
        <v>303.90230000000003</v>
      </c>
      <c r="U27" s="27">
        <f t="shared" si="3"/>
        <v>-10.719509825606321</v>
      </c>
      <c r="V27" s="33">
        <f t="shared" si="4"/>
        <v>19.982375914891072</v>
      </c>
    </row>
    <row r="28" spans="1:22" ht="15" x14ac:dyDescent="0.2">
      <c r="A28" s="43" t="s">
        <v>9</v>
      </c>
      <c r="B28" s="40" t="s">
        <v>41</v>
      </c>
      <c r="C28" s="40" t="s">
        <v>39</v>
      </c>
      <c r="D28" s="40" t="s">
        <v>102</v>
      </c>
      <c r="E28" s="40" t="s">
        <v>106</v>
      </c>
      <c r="F28" s="40" t="s">
        <v>45</v>
      </c>
      <c r="G28" s="40" t="s">
        <v>104</v>
      </c>
      <c r="H28" s="44" t="s">
        <v>107</v>
      </c>
      <c r="I28" s="45">
        <v>20.724</v>
      </c>
      <c r="J28" s="41">
        <v>23.292400000000001</v>
      </c>
      <c r="K28" s="42">
        <v>44.016399999999997</v>
      </c>
      <c r="L28" s="41">
        <v>98.812100000000001</v>
      </c>
      <c r="M28" s="41">
        <v>113.1803</v>
      </c>
      <c r="N28" s="46">
        <v>211.9924</v>
      </c>
      <c r="O28" s="45">
        <v>30.373200000000001</v>
      </c>
      <c r="P28" s="41">
        <v>26.076899999999998</v>
      </c>
      <c r="Q28" s="42">
        <v>56.450099999999999</v>
      </c>
      <c r="R28" s="41">
        <v>64.784300000000002</v>
      </c>
      <c r="S28" s="41">
        <v>79.398200000000003</v>
      </c>
      <c r="T28" s="46">
        <v>144.1825</v>
      </c>
      <c r="U28" s="27">
        <f t="shared" si="3"/>
        <v>-22.026001725417675</v>
      </c>
      <c r="V28" s="33">
        <f t="shared" si="4"/>
        <v>47.030603575329863</v>
      </c>
    </row>
    <row r="29" spans="1:22" ht="15" x14ac:dyDescent="0.2">
      <c r="A29" s="43" t="s">
        <v>9</v>
      </c>
      <c r="B29" s="40" t="s">
        <v>41</v>
      </c>
      <c r="C29" s="40" t="s">
        <v>39</v>
      </c>
      <c r="D29" s="40" t="s">
        <v>109</v>
      </c>
      <c r="E29" s="40" t="s">
        <v>113</v>
      </c>
      <c r="F29" s="40" t="s">
        <v>110</v>
      </c>
      <c r="G29" s="40" t="s">
        <v>111</v>
      </c>
      <c r="H29" s="44" t="s">
        <v>112</v>
      </c>
      <c r="I29" s="45">
        <v>242.8348</v>
      </c>
      <c r="J29" s="41">
        <v>0</v>
      </c>
      <c r="K29" s="42">
        <v>242.8348</v>
      </c>
      <c r="L29" s="41">
        <v>1276.2718930000001</v>
      </c>
      <c r="M29" s="41">
        <v>0</v>
      </c>
      <c r="N29" s="46">
        <v>1276.2718930000001</v>
      </c>
      <c r="O29" s="45">
        <v>205.506</v>
      </c>
      <c r="P29" s="41">
        <v>0</v>
      </c>
      <c r="Q29" s="42">
        <v>205.506</v>
      </c>
      <c r="R29" s="41">
        <v>1142.677948</v>
      </c>
      <c r="S29" s="41">
        <v>0</v>
      </c>
      <c r="T29" s="46">
        <v>1142.677948</v>
      </c>
      <c r="U29" s="27">
        <f t="shared" si="3"/>
        <v>18.164335834476852</v>
      </c>
      <c r="V29" s="33">
        <f t="shared" si="4"/>
        <v>11.691303331251479</v>
      </c>
    </row>
    <row r="30" spans="1:22" ht="15" x14ac:dyDescent="0.2">
      <c r="A30" s="43" t="s">
        <v>9</v>
      </c>
      <c r="B30" s="40" t="s">
        <v>41</v>
      </c>
      <c r="C30" s="40" t="s">
        <v>39</v>
      </c>
      <c r="D30" s="40" t="s">
        <v>219</v>
      </c>
      <c r="E30" s="40" t="s">
        <v>238</v>
      </c>
      <c r="F30" s="40" t="s">
        <v>58</v>
      </c>
      <c r="G30" s="40" t="s">
        <v>114</v>
      </c>
      <c r="H30" s="44" t="s">
        <v>115</v>
      </c>
      <c r="I30" s="45">
        <v>1537.9559300000001</v>
      </c>
      <c r="J30" s="41">
        <v>0</v>
      </c>
      <c r="K30" s="42">
        <v>1537.9559300000001</v>
      </c>
      <c r="L30" s="41">
        <v>9409.9805589999996</v>
      </c>
      <c r="M30" s="41">
        <v>0</v>
      </c>
      <c r="N30" s="46">
        <v>9409.9805589999996</v>
      </c>
      <c r="O30" s="45">
        <v>1680.825276</v>
      </c>
      <c r="P30" s="41">
        <v>0</v>
      </c>
      <c r="Q30" s="42">
        <v>1680.825276</v>
      </c>
      <c r="R30" s="41">
        <v>10068.929335000001</v>
      </c>
      <c r="S30" s="41">
        <v>0</v>
      </c>
      <c r="T30" s="46">
        <v>10068.929335000001</v>
      </c>
      <c r="U30" s="27">
        <f t="shared" si="3"/>
        <v>-8.4999522579763962</v>
      </c>
      <c r="V30" s="33">
        <f t="shared" si="4"/>
        <v>-6.5443777990324081</v>
      </c>
    </row>
    <row r="31" spans="1:22" ht="15" x14ac:dyDescent="0.2">
      <c r="A31" s="43" t="s">
        <v>9</v>
      </c>
      <c r="B31" s="40" t="s">
        <v>41</v>
      </c>
      <c r="C31" s="40" t="s">
        <v>42</v>
      </c>
      <c r="D31" s="40" t="s">
        <v>254</v>
      </c>
      <c r="E31" s="40" t="s">
        <v>255</v>
      </c>
      <c r="F31" s="40" t="s">
        <v>45</v>
      </c>
      <c r="G31" s="40" t="s">
        <v>256</v>
      </c>
      <c r="H31" s="44" t="s">
        <v>257</v>
      </c>
      <c r="I31" s="45">
        <v>0</v>
      </c>
      <c r="J31" s="41">
        <v>0</v>
      </c>
      <c r="K31" s="42">
        <v>0</v>
      </c>
      <c r="L31" s="41">
        <v>3.6474609999999998</v>
      </c>
      <c r="M31" s="41">
        <v>0</v>
      </c>
      <c r="N31" s="46">
        <v>3.6474609999999998</v>
      </c>
      <c r="O31" s="45">
        <v>0</v>
      </c>
      <c r="P31" s="41">
        <v>0</v>
      </c>
      <c r="Q31" s="42">
        <v>0</v>
      </c>
      <c r="R31" s="41">
        <v>0</v>
      </c>
      <c r="S31" s="41">
        <v>0</v>
      </c>
      <c r="T31" s="46">
        <v>0</v>
      </c>
      <c r="U31" s="38" t="s">
        <v>29</v>
      </c>
      <c r="V31" s="39" t="s">
        <v>29</v>
      </c>
    </row>
    <row r="32" spans="1:22" ht="15" x14ac:dyDescent="0.2">
      <c r="A32" s="43" t="s">
        <v>9</v>
      </c>
      <c r="B32" s="40" t="s">
        <v>41</v>
      </c>
      <c r="C32" s="40" t="s">
        <v>39</v>
      </c>
      <c r="D32" s="40" t="s">
        <v>116</v>
      </c>
      <c r="E32" s="40" t="s">
        <v>117</v>
      </c>
      <c r="F32" s="40" t="s">
        <v>73</v>
      </c>
      <c r="G32" s="40" t="s">
        <v>73</v>
      </c>
      <c r="H32" s="44" t="s">
        <v>118</v>
      </c>
      <c r="I32" s="45">
        <v>0</v>
      </c>
      <c r="J32" s="41">
        <v>0</v>
      </c>
      <c r="K32" s="42">
        <v>0</v>
      </c>
      <c r="L32" s="41">
        <v>0</v>
      </c>
      <c r="M32" s="41">
        <v>0</v>
      </c>
      <c r="N32" s="46">
        <v>0</v>
      </c>
      <c r="O32" s="45">
        <v>0</v>
      </c>
      <c r="P32" s="41">
        <v>34.221668000000001</v>
      </c>
      <c r="Q32" s="42">
        <v>34.221668000000001</v>
      </c>
      <c r="R32" s="41">
        <v>0</v>
      </c>
      <c r="S32" s="41">
        <v>203.46923899999999</v>
      </c>
      <c r="T32" s="46">
        <v>203.46923899999999</v>
      </c>
      <c r="U32" s="38" t="s">
        <v>29</v>
      </c>
      <c r="V32" s="39" t="s">
        <v>29</v>
      </c>
    </row>
    <row r="33" spans="1:23" s="6" customFormat="1" ht="15" x14ac:dyDescent="0.2">
      <c r="A33" s="43" t="s">
        <v>9</v>
      </c>
      <c r="B33" s="40" t="s">
        <v>61</v>
      </c>
      <c r="C33" s="40" t="s">
        <v>39</v>
      </c>
      <c r="D33" s="40" t="s">
        <v>116</v>
      </c>
      <c r="E33" s="40" t="s">
        <v>117</v>
      </c>
      <c r="F33" s="40" t="s">
        <v>73</v>
      </c>
      <c r="G33" s="40" t="s">
        <v>73</v>
      </c>
      <c r="H33" s="44" t="s">
        <v>118</v>
      </c>
      <c r="I33" s="45">
        <v>0</v>
      </c>
      <c r="J33" s="41">
        <v>0</v>
      </c>
      <c r="K33" s="42">
        <v>0</v>
      </c>
      <c r="L33" s="41">
        <v>0</v>
      </c>
      <c r="M33" s="41">
        <v>0</v>
      </c>
      <c r="N33" s="46">
        <v>0</v>
      </c>
      <c r="O33" s="45">
        <v>0</v>
      </c>
      <c r="P33" s="41">
        <v>0</v>
      </c>
      <c r="Q33" s="42">
        <v>0</v>
      </c>
      <c r="R33" s="41">
        <v>28.560919999999999</v>
      </c>
      <c r="S33" s="41">
        <v>0</v>
      </c>
      <c r="T33" s="46">
        <v>28.560919999999999</v>
      </c>
      <c r="U33" s="38" t="s">
        <v>29</v>
      </c>
      <c r="V33" s="39" t="s">
        <v>29</v>
      </c>
      <c r="W33" s="1"/>
    </row>
    <row r="34" spans="1:23" ht="15" x14ac:dyDescent="0.2">
      <c r="A34" s="43" t="s">
        <v>9</v>
      </c>
      <c r="B34" s="40" t="s">
        <v>41</v>
      </c>
      <c r="C34" s="40" t="s">
        <v>39</v>
      </c>
      <c r="D34" s="40" t="s">
        <v>119</v>
      </c>
      <c r="E34" s="40" t="s">
        <v>121</v>
      </c>
      <c r="F34" s="40" t="s">
        <v>73</v>
      </c>
      <c r="G34" s="40" t="s">
        <v>73</v>
      </c>
      <c r="H34" s="44" t="s">
        <v>120</v>
      </c>
      <c r="I34" s="45">
        <v>110.770624</v>
      </c>
      <c r="J34" s="41">
        <v>116.978101</v>
      </c>
      <c r="K34" s="42">
        <v>227.74872500000001</v>
      </c>
      <c r="L34" s="41">
        <v>576.27438500000005</v>
      </c>
      <c r="M34" s="41">
        <v>723.33812799999998</v>
      </c>
      <c r="N34" s="46">
        <v>1299.612513</v>
      </c>
      <c r="O34" s="45">
        <v>94.096849000000006</v>
      </c>
      <c r="P34" s="41">
        <v>94.200367</v>
      </c>
      <c r="Q34" s="42">
        <v>188.29721599999999</v>
      </c>
      <c r="R34" s="41">
        <v>521.41606999999999</v>
      </c>
      <c r="S34" s="41">
        <v>553.43530399999997</v>
      </c>
      <c r="T34" s="46">
        <v>1074.8513740000001</v>
      </c>
      <c r="U34" s="27">
        <f t="shared" si="3"/>
        <v>20.951721877821083</v>
      </c>
      <c r="V34" s="33">
        <f t="shared" si="4"/>
        <v>20.910904003738096</v>
      </c>
    </row>
    <row r="35" spans="1:23" ht="15" x14ac:dyDescent="0.2">
      <c r="A35" s="43" t="s">
        <v>9</v>
      </c>
      <c r="B35" s="40" t="s">
        <v>41</v>
      </c>
      <c r="C35" s="40" t="s">
        <v>39</v>
      </c>
      <c r="D35" s="40" t="s">
        <v>245</v>
      </c>
      <c r="E35" s="40" t="s">
        <v>246</v>
      </c>
      <c r="F35" s="40" t="s">
        <v>56</v>
      </c>
      <c r="G35" s="40" t="s">
        <v>55</v>
      </c>
      <c r="H35" s="44" t="s">
        <v>247</v>
      </c>
      <c r="I35" s="45">
        <v>0</v>
      </c>
      <c r="J35" s="41">
        <v>0</v>
      </c>
      <c r="K35" s="42">
        <v>0</v>
      </c>
      <c r="L35" s="41">
        <v>0</v>
      </c>
      <c r="M35" s="41">
        <v>0</v>
      </c>
      <c r="N35" s="46">
        <v>0</v>
      </c>
      <c r="O35" s="45">
        <v>15.55</v>
      </c>
      <c r="P35" s="41">
        <v>0</v>
      </c>
      <c r="Q35" s="42">
        <v>15.55</v>
      </c>
      <c r="R35" s="41">
        <v>89.57</v>
      </c>
      <c r="S35" s="41">
        <v>0</v>
      </c>
      <c r="T35" s="46">
        <v>89.57</v>
      </c>
      <c r="U35" s="38" t="s">
        <v>29</v>
      </c>
      <c r="V35" s="39" t="s">
        <v>29</v>
      </c>
    </row>
    <row r="36" spans="1:23" ht="15" x14ac:dyDescent="0.2">
      <c r="A36" s="43" t="s">
        <v>9</v>
      </c>
      <c r="B36" s="40" t="s">
        <v>41</v>
      </c>
      <c r="C36" s="40" t="s">
        <v>39</v>
      </c>
      <c r="D36" s="40" t="s">
        <v>122</v>
      </c>
      <c r="E36" s="40" t="s">
        <v>239</v>
      </c>
      <c r="F36" s="40" t="s">
        <v>20</v>
      </c>
      <c r="G36" s="40" t="s">
        <v>123</v>
      </c>
      <c r="H36" s="44" t="s">
        <v>123</v>
      </c>
      <c r="I36" s="45">
        <v>196.01939999999999</v>
      </c>
      <c r="J36" s="41">
        <v>218.81950000000001</v>
      </c>
      <c r="K36" s="42">
        <v>414.83890000000002</v>
      </c>
      <c r="L36" s="41">
        <v>839.3809</v>
      </c>
      <c r="M36" s="41">
        <v>1143.7659000000001</v>
      </c>
      <c r="N36" s="46">
        <v>1983.1468</v>
      </c>
      <c r="O36" s="45">
        <v>67.42353</v>
      </c>
      <c r="P36" s="41">
        <v>113.81459</v>
      </c>
      <c r="Q36" s="42">
        <v>181.23812000000001</v>
      </c>
      <c r="R36" s="41">
        <v>612.29832999999996</v>
      </c>
      <c r="S36" s="41">
        <v>784.99298999999996</v>
      </c>
      <c r="T36" s="46">
        <v>1397.29132</v>
      </c>
      <c r="U36" s="38" t="s">
        <v>29</v>
      </c>
      <c r="V36" s="33">
        <f t="shared" si="4"/>
        <v>41.92794098227133</v>
      </c>
    </row>
    <row r="37" spans="1:23" ht="15" x14ac:dyDescent="0.2">
      <c r="A37" s="43" t="s">
        <v>9</v>
      </c>
      <c r="B37" s="40" t="s">
        <v>41</v>
      </c>
      <c r="C37" s="40" t="s">
        <v>39</v>
      </c>
      <c r="D37" s="40" t="s">
        <v>122</v>
      </c>
      <c r="E37" s="40" t="s">
        <v>124</v>
      </c>
      <c r="F37" s="40" t="s">
        <v>20</v>
      </c>
      <c r="G37" s="40" t="s">
        <v>92</v>
      </c>
      <c r="H37" s="44" t="s">
        <v>125</v>
      </c>
      <c r="I37" s="45">
        <v>0</v>
      </c>
      <c r="J37" s="41">
        <v>178.8544</v>
      </c>
      <c r="K37" s="42">
        <v>178.8544</v>
      </c>
      <c r="L37" s="41">
        <v>0</v>
      </c>
      <c r="M37" s="41">
        <v>1169.0242000000001</v>
      </c>
      <c r="N37" s="46">
        <v>1169.0242000000001</v>
      </c>
      <c r="O37" s="45">
        <v>48.152500000000003</v>
      </c>
      <c r="P37" s="41">
        <v>119.38590000000001</v>
      </c>
      <c r="Q37" s="42">
        <v>167.5384</v>
      </c>
      <c r="R37" s="41">
        <v>348.11059999999998</v>
      </c>
      <c r="S37" s="41">
        <v>668.80070000000001</v>
      </c>
      <c r="T37" s="46">
        <v>1016.9113</v>
      </c>
      <c r="U37" s="27">
        <f t="shared" si="3"/>
        <v>6.7542724533599552</v>
      </c>
      <c r="V37" s="33">
        <f t="shared" si="4"/>
        <v>14.958325273797236</v>
      </c>
    </row>
    <row r="38" spans="1:23" ht="15" x14ac:dyDescent="0.2">
      <c r="A38" s="43" t="s">
        <v>9</v>
      </c>
      <c r="B38" s="40" t="s">
        <v>41</v>
      </c>
      <c r="C38" s="40" t="s">
        <v>39</v>
      </c>
      <c r="D38" s="40" t="s">
        <v>122</v>
      </c>
      <c r="E38" s="40" t="s">
        <v>126</v>
      </c>
      <c r="F38" s="40" t="s">
        <v>20</v>
      </c>
      <c r="G38" s="40" t="s">
        <v>92</v>
      </c>
      <c r="H38" s="44" t="s">
        <v>125</v>
      </c>
      <c r="I38" s="45">
        <v>0</v>
      </c>
      <c r="J38" s="41">
        <v>7.1958000000000002</v>
      </c>
      <c r="K38" s="42">
        <v>7.1958000000000002</v>
      </c>
      <c r="L38" s="41">
        <v>0</v>
      </c>
      <c r="M38" s="41">
        <v>40.188600000000001</v>
      </c>
      <c r="N38" s="46">
        <v>40.188600000000001</v>
      </c>
      <c r="O38" s="45">
        <v>1.03</v>
      </c>
      <c r="P38" s="41">
        <v>2.6091000000000002</v>
      </c>
      <c r="Q38" s="42">
        <v>3.6391</v>
      </c>
      <c r="R38" s="41">
        <v>8.7012999999999998</v>
      </c>
      <c r="S38" s="41">
        <v>16.541399999999999</v>
      </c>
      <c r="T38" s="46">
        <v>25.242699999999999</v>
      </c>
      <c r="U38" s="27">
        <f t="shared" si="3"/>
        <v>97.735703882828176</v>
      </c>
      <c r="V38" s="33">
        <f t="shared" si="4"/>
        <v>59.208800960277628</v>
      </c>
    </row>
    <row r="39" spans="1:23" ht="15" x14ac:dyDescent="0.2">
      <c r="A39" s="43" t="s">
        <v>9</v>
      </c>
      <c r="B39" s="40" t="s">
        <v>41</v>
      </c>
      <c r="C39" s="40" t="s">
        <v>42</v>
      </c>
      <c r="D39" s="40" t="s">
        <v>127</v>
      </c>
      <c r="E39" s="40" t="s">
        <v>128</v>
      </c>
      <c r="F39" s="40" t="s">
        <v>84</v>
      </c>
      <c r="G39" s="40" t="s">
        <v>84</v>
      </c>
      <c r="H39" s="44" t="s">
        <v>129</v>
      </c>
      <c r="I39" s="45">
        <v>25.107600000000001</v>
      </c>
      <c r="J39" s="41">
        <v>0</v>
      </c>
      <c r="K39" s="42">
        <v>25.107600000000001</v>
      </c>
      <c r="L39" s="41">
        <v>111.2796</v>
      </c>
      <c r="M39" s="41">
        <v>0</v>
      </c>
      <c r="N39" s="46">
        <v>111.2796</v>
      </c>
      <c r="O39" s="45">
        <v>25.2</v>
      </c>
      <c r="P39" s="41">
        <v>0</v>
      </c>
      <c r="Q39" s="42">
        <v>25.2</v>
      </c>
      <c r="R39" s="41">
        <v>108.24760000000001</v>
      </c>
      <c r="S39" s="41">
        <v>0</v>
      </c>
      <c r="T39" s="46">
        <v>108.24760000000001</v>
      </c>
      <c r="U39" s="27">
        <f t="shared" si="3"/>
        <v>-0.36666666666665959</v>
      </c>
      <c r="V39" s="33">
        <f t="shared" si="4"/>
        <v>2.8009858879088245</v>
      </c>
    </row>
    <row r="40" spans="1:23" ht="15" x14ac:dyDescent="0.2">
      <c r="A40" s="43" t="s">
        <v>9</v>
      </c>
      <c r="B40" s="40" t="s">
        <v>41</v>
      </c>
      <c r="C40" s="40" t="s">
        <v>42</v>
      </c>
      <c r="D40" s="40" t="s">
        <v>229</v>
      </c>
      <c r="E40" s="40" t="s">
        <v>230</v>
      </c>
      <c r="F40" s="40" t="s">
        <v>84</v>
      </c>
      <c r="G40" s="40" t="s">
        <v>84</v>
      </c>
      <c r="H40" s="44" t="s">
        <v>231</v>
      </c>
      <c r="I40" s="45">
        <v>0</v>
      </c>
      <c r="J40" s="41">
        <v>0</v>
      </c>
      <c r="K40" s="42">
        <v>0</v>
      </c>
      <c r="L40" s="41">
        <v>48.053251000000003</v>
      </c>
      <c r="M40" s="41">
        <v>0</v>
      </c>
      <c r="N40" s="46">
        <v>48.053251000000003</v>
      </c>
      <c r="O40" s="45">
        <v>0</v>
      </c>
      <c r="P40" s="41">
        <v>0</v>
      </c>
      <c r="Q40" s="42">
        <v>0</v>
      </c>
      <c r="R40" s="41">
        <v>0</v>
      </c>
      <c r="S40" s="41">
        <v>0</v>
      </c>
      <c r="T40" s="46">
        <v>0</v>
      </c>
      <c r="U40" s="38" t="s">
        <v>29</v>
      </c>
      <c r="V40" s="39" t="s">
        <v>29</v>
      </c>
    </row>
    <row r="41" spans="1:23" ht="15" x14ac:dyDescent="0.2">
      <c r="A41" s="43" t="s">
        <v>9</v>
      </c>
      <c r="B41" s="40" t="s">
        <v>41</v>
      </c>
      <c r="C41" s="40" t="s">
        <v>39</v>
      </c>
      <c r="D41" s="40" t="s">
        <v>223</v>
      </c>
      <c r="E41" s="40" t="s">
        <v>130</v>
      </c>
      <c r="F41" s="40" t="s">
        <v>96</v>
      </c>
      <c r="G41" s="40" t="s">
        <v>97</v>
      </c>
      <c r="H41" s="44" t="s">
        <v>97</v>
      </c>
      <c r="I41" s="45">
        <v>2242.7587899999999</v>
      </c>
      <c r="J41" s="41">
        <v>0</v>
      </c>
      <c r="K41" s="42">
        <v>2242.7587899999999</v>
      </c>
      <c r="L41" s="41">
        <v>14588.68866</v>
      </c>
      <c r="M41" s="41">
        <v>0</v>
      </c>
      <c r="N41" s="46">
        <v>14588.68866</v>
      </c>
      <c r="O41" s="45">
        <v>3975.5940000000001</v>
      </c>
      <c r="P41" s="41">
        <v>0</v>
      </c>
      <c r="Q41" s="42">
        <v>3975.5940000000001</v>
      </c>
      <c r="R41" s="41">
        <v>18026.813549999999</v>
      </c>
      <c r="S41" s="41">
        <v>0</v>
      </c>
      <c r="T41" s="46">
        <v>18026.813549999999</v>
      </c>
      <c r="U41" s="27">
        <f t="shared" si="3"/>
        <v>-43.586825264350438</v>
      </c>
      <c r="V41" s="33">
        <f t="shared" si="4"/>
        <v>-19.072282965948794</v>
      </c>
    </row>
    <row r="42" spans="1:23" ht="15" x14ac:dyDescent="0.2">
      <c r="A42" s="43" t="s">
        <v>9</v>
      </c>
      <c r="B42" s="40" t="s">
        <v>41</v>
      </c>
      <c r="C42" s="40" t="s">
        <v>39</v>
      </c>
      <c r="D42" s="40" t="s">
        <v>211</v>
      </c>
      <c r="E42" s="40" t="s">
        <v>212</v>
      </c>
      <c r="F42" s="40" t="s">
        <v>45</v>
      </c>
      <c r="G42" s="40" t="s">
        <v>104</v>
      </c>
      <c r="H42" s="44" t="s">
        <v>178</v>
      </c>
      <c r="I42" s="45">
        <v>41.329681999999998</v>
      </c>
      <c r="J42" s="41">
        <v>33.434373000000001</v>
      </c>
      <c r="K42" s="42">
        <v>74.764054999999999</v>
      </c>
      <c r="L42" s="41">
        <v>217.58295699999999</v>
      </c>
      <c r="M42" s="41">
        <v>202.511301</v>
      </c>
      <c r="N42" s="46">
        <v>420.09425800000002</v>
      </c>
      <c r="O42" s="45">
        <v>0</v>
      </c>
      <c r="P42" s="41">
        <v>0</v>
      </c>
      <c r="Q42" s="42">
        <v>0</v>
      </c>
      <c r="R42" s="41">
        <v>0</v>
      </c>
      <c r="S42" s="41">
        <v>0</v>
      </c>
      <c r="T42" s="46">
        <v>0</v>
      </c>
      <c r="U42" s="38" t="s">
        <v>29</v>
      </c>
      <c r="V42" s="39" t="s">
        <v>29</v>
      </c>
    </row>
    <row r="43" spans="1:23" ht="15" x14ac:dyDescent="0.2">
      <c r="A43" s="43" t="s">
        <v>9</v>
      </c>
      <c r="B43" s="40" t="s">
        <v>41</v>
      </c>
      <c r="C43" s="40" t="s">
        <v>42</v>
      </c>
      <c r="D43" s="40" t="s">
        <v>131</v>
      </c>
      <c r="E43" s="40" t="s">
        <v>132</v>
      </c>
      <c r="F43" s="40" t="s">
        <v>56</v>
      </c>
      <c r="G43" s="40" t="s">
        <v>133</v>
      </c>
      <c r="H43" s="44" t="s">
        <v>134</v>
      </c>
      <c r="I43" s="45">
        <v>0</v>
      </c>
      <c r="J43" s="41">
        <v>0</v>
      </c>
      <c r="K43" s="42">
        <v>0</v>
      </c>
      <c r="L43" s="41">
        <v>51.884357999999999</v>
      </c>
      <c r="M43" s="41">
        <v>0.76675000000000004</v>
      </c>
      <c r="N43" s="46">
        <v>52.651108000000001</v>
      </c>
      <c r="O43" s="45">
        <v>12.75534</v>
      </c>
      <c r="P43" s="41">
        <v>1.94756</v>
      </c>
      <c r="Q43" s="42">
        <v>14.7029</v>
      </c>
      <c r="R43" s="41">
        <v>81.050987000000006</v>
      </c>
      <c r="S43" s="41">
        <v>6.191643</v>
      </c>
      <c r="T43" s="46">
        <v>87.242628999999994</v>
      </c>
      <c r="U43" s="38" t="s">
        <v>29</v>
      </c>
      <c r="V43" s="33">
        <f t="shared" si="4"/>
        <v>-39.649792075844012</v>
      </c>
    </row>
    <row r="44" spans="1:23" ht="15" x14ac:dyDescent="0.2">
      <c r="A44" s="43" t="s">
        <v>9</v>
      </c>
      <c r="B44" s="40" t="s">
        <v>41</v>
      </c>
      <c r="C44" s="40" t="s">
        <v>39</v>
      </c>
      <c r="D44" s="40" t="s">
        <v>259</v>
      </c>
      <c r="E44" s="40" t="s">
        <v>260</v>
      </c>
      <c r="F44" s="40" t="s">
        <v>84</v>
      </c>
      <c r="G44" s="40" t="s">
        <v>217</v>
      </c>
      <c r="H44" s="44" t="s">
        <v>217</v>
      </c>
      <c r="I44" s="45">
        <v>0</v>
      </c>
      <c r="J44" s="41">
        <v>0</v>
      </c>
      <c r="K44" s="42">
        <v>0</v>
      </c>
      <c r="L44" s="41">
        <v>0</v>
      </c>
      <c r="M44" s="41">
        <v>0</v>
      </c>
      <c r="N44" s="46">
        <v>0</v>
      </c>
      <c r="O44" s="45">
        <v>0</v>
      </c>
      <c r="P44" s="41">
        <v>0</v>
      </c>
      <c r="Q44" s="42">
        <v>0</v>
      </c>
      <c r="R44" s="41">
        <v>4.2839999999999998</v>
      </c>
      <c r="S44" s="41">
        <v>0</v>
      </c>
      <c r="T44" s="46">
        <v>4.2839999999999998</v>
      </c>
      <c r="U44" s="38" t="s">
        <v>29</v>
      </c>
      <c r="V44" s="39" t="s">
        <v>29</v>
      </c>
    </row>
    <row r="45" spans="1:23" ht="15" x14ac:dyDescent="0.2">
      <c r="A45" s="43" t="s">
        <v>9</v>
      </c>
      <c r="B45" s="40" t="s">
        <v>61</v>
      </c>
      <c r="C45" s="40" t="s">
        <v>39</v>
      </c>
      <c r="D45" s="40" t="s">
        <v>259</v>
      </c>
      <c r="E45" s="40" t="s">
        <v>260</v>
      </c>
      <c r="F45" s="40" t="s">
        <v>84</v>
      </c>
      <c r="G45" s="40" t="s">
        <v>217</v>
      </c>
      <c r="H45" s="44" t="s">
        <v>217</v>
      </c>
      <c r="I45" s="45">
        <v>0</v>
      </c>
      <c r="J45" s="41">
        <v>0</v>
      </c>
      <c r="K45" s="42">
        <v>0</v>
      </c>
      <c r="L45" s="41">
        <v>0</v>
      </c>
      <c r="M45" s="41">
        <v>0</v>
      </c>
      <c r="N45" s="46">
        <v>0</v>
      </c>
      <c r="O45" s="45">
        <v>0</v>
      </c>
      <c r="P45" s="41">
        <v>0</v>
      </c>
      <c r="Q45" s="42">
        <v>0</v>
      </c>
      <c r="R45" s="41">
        <v>11.491899999999999</v>
      </c>
      <c r="S45" s="41">
        <v>0</v>
      </c>
      <c r="T45" s="46">
        <v>11.491899999999999</v>
      </c>
      <c r="U45" s="38" t="s">
        <v>29</v>
      </c>
      <c r="V45" s="39" t="s">
        <v>29</v>
      </c>
    </row>
    <row r="46" spans="1:23" ht="15" x14ac:dyDescent="0.2">
      <c r="A46" s="43" t="s">
        <v>9</v>
      </c>
      <c r="B46" s="40" t="s">
        <v>41</v>
      </c>
      <c r="C46" s="40" t="s">
        <v>39</v>
      </c>
      <c r="D46" s="40" t="s">
        <v>135</v>
      </c>
      <c r="E46" s="40" t="s">
        <v>136</v>
      </c>
      <c r="F46" s="40" t="s">
        <v>56</v>
      </c>
      <c r="G46" s="40" t="s">
        <v>137</v>
      </c>
      <c r="H46" s="44" t="s">
        <v>137</v>
      </c>
      <c r="I46" s="45">
        <v>0</v>
      </c>
      <c r="J46" s="41">
        <v>57.791724000000002</v>
      </c>
      <c r="K46" s="42">
        <v>57.791724000000002</v>
      </c>
      <c r="L46" s="41">
        <v>0</v>
      </c>
      <c r="M46" s="41">
        <v>331.41090700000001</v>
      </c>
      <c r="N46" s="46">
        <v>331.41090700000001</v>
      </c>
      <c r="O46" s="45">
        <v>17.228383000000001</v>
      </c>
      <c r="P46" s="41">
        <v>40.602015000000002</v>
      </c>
      <c r="Q46" s="42">
        <v>57.830398000000002</v>
      </c>
      <c r="R46" s="41">
        <v>21.67869</v>
      </c>
      <c r="S46" s="41">
        <v>288.89010500000001</v>
      </c>
      <c r="T46" s="46">
        <v>310.56879500000002</v>
      </c>
      <c r="U46" s="27">
        <f t="shared" si="3"/>
        <v>-6.6874863977250953E-2</v>
      </c>
      <c r="V46" s="33">
        <f t="shared" si="4"/>
        <v>6.7109485355732579</v>
      </c>
    </row>
    <row r="47" spans="1:23" ht="15" x14ac:dyDescent="0.2">
      <c r="A47" s="43" t="s">
        <v>9</v>
      </c>
      <c r="B47" s="40" t="s">
        <v>41</v>
      </c>
      <c r="C47" s="40" t="s">
        <v>39</v>
      </c>
      <c r="D47" s="40" t="s">
        <v>138</v>
      </c>
      <c r="E47" s="40" t="s">
        <v>139</v>
      </c>
      <c r="F47" s="40" t="s">
        <v>20</v>
      </c>
      <c r="G47" s="40" t="s">
        <v>140</v>
      </c>
      <c r="H47" s="44" t="s">
        <v>140</v>
      </c>
      <c r="I47" s="45">
        <v>24.760407000000001</v>
      </c>
      <c r="J47" s="41">
        <v>41.831507999999999</v>
      </c>
      <c r="K47" s="42">
        <v>66.591915</v>
      </c>
      <c r="L47" s="41">
        <v>112.505915</v>
      </c>
      <c r="M47" s="41">
        <v>237.45827700000001</v>
      </c>
      <c r="N47" s="46">
        <v>349.96419200000003</v>
      </c>
      <c r="O47" s="45">
        <v>17.240558</v>
      </c>
      <c r="P47" s="41">
        <v>28.579075</v>
      </c>
      <c r="Q47" s="42">
        <v>45.819634000000001</v>
      </c>
      <c r="R47" s="41">
        <v>192.018156</v>
      </c>
      <c r="S47" s="41">
        <v>244.91582500000001</v>
      </c>
      <c r="T47" s="46">
        <v>436.93398100000002</v>
      </c>
      <c r="U47" s="27">
        <f t="shared" si="3"/>
        <v>45.3348907151899</v>
      </c>
      <c r="V47" s="33">
        <f t="shared" si="4"/>
        <v>-19.904560593102506</v>
      </c>
    </row>
    <row r="48" spans="1:23" ht="15" x14ac:dyDescent="0.2">
      <c r="A48" s="43" t="s">
        <v>9</v>
      </c>
      <c r="B48" s="40" t="s">
        <v>61</v>
      </c>
      <c r="C48" s="40" t="s">
        <v>261</v>
      </c>
      <c r="D48" s="40" t="s">
        <v>262</v>
      </c>
      <c r="E48" s="40" t="s">
        <v>263</v>
      </c>
      <c r="F48" s="40" t="s">
        <v>56</v>
      </c>
      <c r="G48" s="40" t="s">
        <v>55</v>
      </c>
      <c r="H48" s="44" t="s">
        <v>247</v>
      </c>
      <c r="I48" s="45">
        <v>0</v>
      </c>
      <c r="J48" s="41">
        <v>0</v>
      </c>
      <c r="K48" s="42">
        <v>0</v>
      </c>
      <c r="L48" s="41">
        <v>0</v>
      </c>
      <c r="M48" s="41">
        <v>0</v>
      </c>
      <c r="N48" s="46">
        <v>0</v>
      </c>
      <c r="O48" s="45">
        <v>8.2601999999999993</v>
      </c>
      <c r="P48" s="41">
        <v>0</v>
      </c>
      <c r="Q48" s="42">
        <v>8.2601999999999993</v>
      </c>
      <c r="R48" s="41">
        <v>32.705399999999997</v>
      </c>
      <c r="S48" s="41">
        <v>0</v>
      </c>
      <c r="T48" s="46">
        <v>32.705399999999997</v>
      </c>
      <c r="U48" s="38" t="s">
        <v>29</v>
      </c>
      <c r="V48" s="39" t="s">
        <v>29</v>
      </c>
    </row>
    <row r="49" spans="1:22" ht="15" x14ac:dyDescent="0.2">
      <c r="A49" s="43" t="s">
        <v>9</v>
      </c>
      <c r="B49" s="40" t="s">
        <v>61</v>
      </c>
      <c r="C49" s="40" t="s">
        <v>42</v>
      </c>
      <c r="D49" s="40" t="s">
        <v>141</v>
      </c>
      <c r="E49" s="40" t="s">
        <v>213</v>
      </c>
      <c r="F49" s="40" t="s">
        <v>20</v>
      </c>
      <c r="G49" s="40" t="s">
        <v>82</v>
      </c>
      <c r="H49" s="44" t="s">
        <v>214</v>
      </c>
      <c r="I49" s="45">
        <v>25.5</v>
      </c>
      <c r="J49" s="41">
        <v>0</v>
      </c>
      <c r="K49" s="42">
        <v>25.5</v>
      </c>
      <c r="L49" s="41">
        <v>256.39999999999998</v>
      </c>
      <c r="M49" s="41">
        <v>0</v>
      </c>
      <c r="N49" s="46">
        <v>256.39999999999998</v>
      </c>
      <c r="O49" s="45">
        <v>0</v>
      </c>
      <c r="P49" s="41">
        <v>0</v>
      </c>
      <c r="Q49" s="42">
        <v>0</v>
      </c>
      <c r="R49" s="41">
        <v>0</v>
      </c>
      <c r="S49" s="41">
        <v>0</v>
      </c>
      <c r="T49" s="46">
        <v>0</v>
      </c>
      <c r="U49" s="38" t="s">
        <v>29</v>
      </c>
      <c r="V49" s="39" t="s">
        <v>29</v>
      </c>
    </row>
    <row r="50" spans="1:22" ht="15" x14ac:dyDescent="0.2">
      <c r="A50" s="43" t="s">
        <v>9</v>
      </c>
      <c r="B50" s="40" t="s">
        <v>41</v>
      </c>
      <c r="C50" s="40" t="s">
        <v>42</v>
      </c>
      <c r="D50" s="40" t="s">
        <v>141</v>
      </c>
      <c r="E50" s="40" t="s">
        <v>142</v>
      </c>
      <c r="F50" s="40" t="s">
        <v>45</v>
      </c>
      <c r="G50" s="40" t="s">
        <v>143</v>
      </c>
      <c r="H50" s="44" t="s">
        <v>144</v>
      </c>
      <c r="I50" s="45">
        <v>0</v>
      </c>
      <c r="J50" s="41">
        <v>0</v>
      </c>
      <c r="K50" s="42">
        <v>0</v>
      </c>
      <c r="L50" s="41">
        <v>0</v>
      </c>
      <c r="M50" s="41">
        <v>0</v>
      </c>
      <c r="N50" s="46">
        <v>0</v>
      </c>
      <c r="O50" s="45">
        <v>0</v>
      </c>
      <c r="P50" s="41">
        <v>0</v>
      </c>
      <c r="Q50" s="42">
        <v>0</v>
      </c>
      <c r="R50" s="41">
        <v>346.9</v>
      </c>
      <c r="S50" s="41">
        <v>0</v>
      </c>
      <c r="T50" s="46">
        <v>346.9</v>
      </c>
      <c r="U50" s="38" t="s">
        <v>29</v>
      </c>
      <c r="V50" s="39" t="s">
        <v>29</v>
      </c>
    </row>
    <row r="51" spans="1:22" ht="15" x14ac:dyDescent="0.2">
      <c r="A51" s="43" t="s">
        <v>9</v>
      </c>
      <c r="B51" s="40" t="s">
        <v>41</v>
      </c>
      <c r="C51" s="40" t="s">
        <v>39</v>
      </c>
      <c r="D51" s="40" t="s">
        <v>145</v>
      </c>
      <c r="E51" s="40" t="s">
        <v>146</v>
      </c>
      <c r="F51" s="40" t="s">
        <v>84</v>
      </c>
      <c r="G51" s="40" t="s">
        <v>147</v>
      </c>
      <c r="H51" s="44" t="s">
        <v>148</v>
      </c>
      <c r="I51" s="45">
        <v>110.61777600000001</v>
      </c>
      <c r="J51" s="41">
        <v>0</v>
      </c>
      <c r="K51" s="42">
        <v>110.61777600000001</v>
      </c>
      <c r="L51" s="41">
        <v>487.904201</v>
      </c>
      <c r="M51" s="41">
        <v>0</v>
      </c>
      <c r="N51" s="46">
        <v>487.904201</v>
      </c>
      <c r="O51" s="45">
        <v>159.47655900000001</v>
      </c>
      <c r="P51" s="41">
        <v>0</v>
      </c>
      <c r="Q51" s="42">
        <v>159.47655900000001</v>
      </c>
      <c r="R51" s="41">
        <v>628.05433900000003</v>
      </c>
      <c r="S51" s="41">
        <v>0</v>
      </c>
      <c r="T51" s="46">
        <v>628.05433900000003</v>
      </c>
      <c r="U51" s="27">
        <f t="shared" si="3"/>
        <v>-30.636968408629883</v>
      </c>
      <c r="V51" s="33">
        <f t="shared" si="4"/>
        <v>-22.314970106432153</v>
      </c>
    </row>
    <row r="52" spans="1:22" ht="15" x14ac:dyDescent="0.2">
      <c r="A52" s="43" t="s">
        <v>9</v>
      </c>
      <c r="B52" s="40" t="s">
        <v>41</v>
      </c>
      <c r="C52" s="40" t="s">
        <v>42</v>
      </c>
      <c r="D52" s="40" t="s">
        <v>232</v>
      </c>
      <c r="E52" s="40" t="s">
        <v>233</v>
      </c>
      <c r="F52" s="40" t="s">
        <v>84</v>
      </c>
      <c r="G52" s="40" t="s">
        <v>84</v>
      </c>
      <c r="H52" s="44" t="s">
        <v>234</v>
      </c>
      <c r="I52" s="45">
        <v>0</v>
      </c>
      <c r="J52" s="41">
        <v>0</v>
      </c>
      <c r="K52" s="42">
        <v>0</v>
      </c>
      <c r="L52" s="41">
        <v>34.380000000000003</v>
      </c>
      <c r="M52" s="41">
        <v>0</v>
      </c>
      <c r="N52" s="46">
        <v>34.380000000000003</v>
      </c>
      <c r="O52" s="45">
        <v>7.25</v>
      </c>
      <c r="P52" s="41">
        <v>0</v>
      </c>
      <c r="Q52" s="42">
        <v>7.25</v>
      </c>
      <c r="R52" s="41">
        <v>40.448</v>
      </c>
      <c r="S52" s="41">
        <v>0</v>
      </c>
      <c r="T52" s="46">
        <v>40.448</v>
      </c>
      <c r="U52" s="38" t="s">
        <v>29</v>
      </c>
      <c r="V52" s="33">
        <f t="shared" si="4"/>
        <v>-15.001977848101255</v>
      </c>
    </row>
    <row r="53" spans="1:22" ht="15" x14ac:dyDescent="0.2">
      <c r="A53" s="43" t="s">
        <v>9</v>
      </c>
      <c r="B53" s="40" t="s">
        <v>61</v>
      </c>
      <c r="C53" s="40" t="s">
        <v>39</v>
      </c>
      <c r="D53" s="40" t="s">
        <v>264</v>
      </c>
      <c r="E53" s="40" t="s">
        <v>265</v>
      </c>
      <c r="F53" s="40" t="s">
        <v>56</v>
      </c>
      <c r="G53" s="40" t="s">
        <v>55</v>
      </c>
      <c r="H53" s="44" t="s">
        <v>247</v>
      </c>
      <c r="I53" s="45">
        <v>0</v>
      </c>
      <c r="J53" s="41">
        <v>0</v>
      </c>
      <c r="K53" s="42">
        <v>0</v>
      </c>
      <c r="L53" s="41">
        <v>0</v>
      </c>
      <c r="M53" s="41">
        <v>0</v>
      </c>
      <c r="N53" s="46">
        <v>0</v>
      </c>
      <c r="O53" s="45">
        <v>15.556800000000001</v>
      </c>
      <c r="P53" s="41">
        <v>0</v>
      </c>
      <c r="Q53" s="42">
        <v>15.556800000000001</v>
      </c>
      <c r="R53" s="41">
        <v>39.908428000000001</v>
      </c>
      <c r="S53" s="41">
        <v>0</v>
      </c>
      <c r="T53" s="46">
        <v>39.908428000000001</v>
      </c>
      <c r="U53" s="38" t="s">
        <v>29</v>
      </c>
      <c r="V53" s="39" t="s">
        <v>29</v>
      </c>
    </row>
    <row r="54" spans="1:22" ht="15" x14ac:dyDescent="0.2">
      <c r="A54" s="43" t="s">
        <v>9</v>
      </c>
      <c r="B54" s="40" t="s">
        <v>61</v>
      </c>
      <c r="C54" s="40" t="s">
        <v>39</v>
      </c>
      <c r="D54" s="40" t="s">
        <v>264</v>
      </c>
      <c r="E54" s="40" t="s">
        <v>266</v>
      </c>
      <c r="F54" s="40" t="s">
        <v>56</v>
      </c>
      <c r="G54" s="40" t="s">
        <v>55</v>
      </c>
      <c r="H54" s="44" t="s">
        <v>247</v>
      </c>
      <c r="I54" s="45">
        <v>0</v>
      </c>
      <c r="J54" s="41">
        <v>0</v>
      </c>
      <c r="K54" s="42">
        <v>0</v>
      </c>
      <c r="L54" s="41">
        <v>0</v>
      </c>
      <c r="M54" s="41">
        <v>0</v>
      </c>
      <c r="N54" s="46">
        <v>0</v>
      </c>
      <c r="O54" s="45">
        <v>13.714399999999999</v>
      </c>
      <c r="P54" s="41">
        <v>0</v>
      </c>
      <c r="Q54" s="42">
        <v>13.714399999999999</v>
      </c>
      <c r="R54" s="41">
        <v>38.994199999999999</v>
      </c>
      <c r="S54" s="41">
        <v>0</v>
      </c>
      <c r="T54" s="46">
        <v>38.994199999999999</v>
      </c>
      <c r="U54" s="38" t="s">
        <v>29</v>
      </c>
      <c r="V54" s="39" t="s">
        <v>29</v>
      </c>
    </row>
    <row r="55" spans="1:22" ht="15" x14ac:dyDescent="0.2">
      <c r="A55" s="43" t="s">
        <v>9</v>
      </c>
      <c r="B55" s="40" t="s">
        <v>41</v>
      </c>
      <c r="C55" s="40" t="s">
        <v>42</v>
      </c>
      <c r="D55" s="40" t="s">
        <v>150</v>
      </c>
      <c r="E55" s="40" t="s">
        <v>151</v>
      </c>
      <c r="F55" s="40" t="s">
        <v>45</v>
      </c>
      <c r="G55" s="40" t="s">
        <v>46</v>
      </c>
      <c r="H55" s="44" t="s">
        <v>47</v>
      </c>
      <c r="I55" s="45">
        <v>0</v>
      </c>
      <c r="J55" s="41">
        <v>9.7480860000000007</v>
      </c>
      <c r="K55" s="42">
        <v>9.7480860000000007</v>
      </c>
      <c r="L55" s="41">
        <v>14.4838</v>
      </c>
      <c r="M55" s="41">
        <v>64.145915000000002</v>
      </c>
      <c r="N55" s="46">
        <v>78.629715000000004</v>
      </c>
      <c r="O55" s="45">
        <v>0</v>
      </c>
      <c r="P55" s="41">
        <v>10.395799999999999</v>
      </c>
      <c r="Q55" s="42">
        <v>10.395799999999999</v>
      </c>
      <c r="R55" s="41">
        <v>0</v>
      </c>
      <c r="S55" s="41">
        <v>53.699975000000002</v>
      </c>
      <c r="T55" s="46">
        <v>53.699975000000002</v>
      </c>
      <c r="U55" s="27">
        <f t="shared" si="3"/>
        <v>-6.2305354085303577</v>
      </c>
      <c r="V55" s="33">
        <f t="shared" si="4"/>
        <v>46.424118446982511</v>
      </c>
    </row>
    <row r="56" spans="1:22" ht="15" x14ac:dyDescent="0.2">
      <c r="A56" s="43" t="s">
        <v>9</v>
      </c>
      <c r="B56" s="40" t="s">
        <v>61</v>
      </c>
      <c r="C56" s="40" t="s">
        <v>39</v>
      </c>
      <c r="D56" s="40" t="s">
        <v>152</v>
      </c>
      <c r="E56" s="40" t="s">
        <v>241</v>
      </c>
      <c r="F56" s="40" t="s">
        <v>21</v>
      </c>
      <c r="G56" s="40" t="s">
        <v>153</v>
      </c>
      <c r="H56" s="44" t="s">
        <v>154</v>
      </c>
      <c r="I56" s="45">
        <v>179.982</v>
      </c>
      <c r="J56" s="41">
        <v>0</v>
      </c>
      <c r="K56" s="42">
        <v>179.982</v>
      </c>
      <c r="L56" s="41">
        <v>874.72900000000004</v>
      </c>
      <c r="M56" s="41">
        <v>0</v>
      </c>
      <c r="N56" s="46">
        <v>874.72900000000004</v>
      </c>
      <c r="O56" s="45">
        <v>501.09988499999997</v>
      </c>
      <c r="P56" s="41">
        <v>0</v>
      </c>
      <c r="Q56" s="42">
        <v>501.09988499999997</v>
      </c>
      <c r="R56" s="41">
        <v>3393.689292</v>
      </c>
      <c r="S56" s="41">
        <v>0</v>
      </c>
      <c r="T56" s="46">
        <v>3393.689292</v>
      </c>
      <c r="U56" s="27">
        <f t="shared" si="3"/>
        <v>-64.082609997006884</v>
      </c>
      <c r="V56" s="33">
        <f t="shared" si="4"/>
        <v>-74.224835430220054</v>
      </c>
    </row>
    <row r="57" spans="1:22" ht="15" x14ac:dyDescent="0.2">
      <c r="A57" s="43" t="s">
        <v>9</v>
      </c>
      <c r="B57" s="40" t="s">
        <v>61</v>
      </c>
      <c r="C57" s="40" t="s">
        <v>42</v>
      </c>
      <c r="D57" s="40" t="s">
        <v>155</v>
      </c>
      <c r="E57" s="40" t="s">
        <v>156</v>
      </c>
      <c r="F57" s="40" t="s">
        <v>56</v>
      </c>
      <c r="G57" s="40" t="s">
        <v>56</v>
      </c>
      <c r="H57" s="44" t="s">
        <v>157</v>
      </c>
      <c r="I57" s="45">
        <v>0</v>
      </c>
      <c r="J57" s="41">
        <v>0</v>
      </c>
      <c r="K57" s="42">
        <v>0</v>
      </c>
      <c r="L57" s="41">
        <v>0</v>
      </c>
      <c r="M57" s="41">
        <v>0</v>
      </c>
      <c r="N57" s="46">
        <v>0</v>
      </c>
      <c r="O57" s="45">
        <v>16.604500000000002</v>
      </c>
      <c r="P57" s="41">
        <v>0</v>
      </c>
      <c r="Q57" s="42">
        <v>16.604500000000002</v>
      </c>
      <c r="R57" s="41">
        <v>35.468499999999999</v>
      </c>
      <c r="S57" s="41">
        <v>0</v>
      </c>
      <c r="T57" s="46">
        <v>35.468499999999999</v>
      </c>
      <c r="U57" s="38" t="s">
        <v>29</v>
      </c>
      <c r="V57" s="39" t="s">
        <v>29</v>
      </c>
    </row>
    <row r="58" spans="1:22" ht="15" x14ac:dyDescent="0.2">
      <c r="A58" s="43" t="s">
        <v>9</v>
      </c>
      <c r="B58" s="40" t="s">
        <v>41</v>
      </c>
      <c r="C58" s="40" t="s">
        <v>42</v>
      </c>
      <c r="D58" s="40" t="s">
        <v>158</v>
      </c>
      <c r="E58" s="40" t="s">
        <v>248</v>
      </c>
      <c r="F58" s="40" t="s">
        <v>45</v>
      </c>
      <c r="G58" s="40" t="s">
        <v>160</v>
      </c>
      <c r="H58" s="44" t="s">
        <v>161</v>
      </c>
      <c r="I58" s="45">
        <v>134.21019999999999</v>
      </c>
      <c r="J58" s="41">
        <v>2.3231999999999999</v>
      </c>
      <c r="K58" s="42">
        <v>136.5334</v>
      </c>
      <c r="L58" s="41">
        <v>502.15940799999998</v>
      </c>
      <c r="M58" s="41">
        <v>10.211266999999999</v>
      </c>
      <c r="N58" s="46">
        <v>512.37067500000001</v>
      </c>
      <c r="O58" s="45">
        <v>0</v>
      </c>
      <c r="P58" s="41">
        <v>0</v>
      </c>
      <c r="Q58" s="42">
        <v>0</v>
      </c>
      <c r="R58" s="41">
        <v>0</v>
      </c>
      <c r="S58" s="41">
        <v>0</v>
      </c>
      <c r="T58" s="46">
        <v>0</v>
      </c>
      <c r="U58" s="38" t="s">
        <v>29</v>
      </c>
      <c r="V58" s="39" t="s">
        <v>29</v>
      </c>
    </row>
    <row r="59" spans="1:22" ht="15" x14ac:dyDescent="0.2">
      <c r="A59" s="43" t="s">
        <v>9</v>
      </c>
      <c r="B59" s="40" t="s">
        <v>41</v>
      </c>
      <c r="C59" s="40" t="s">
        <v>42</v>
      </c>
      <c r="D59" s="40" t="s">
        <v>158</v>
      </c>
      <c r="E59" s="40" t="s">
        <v>159</v>
      </c>
      <c r="F59" s="40" t="s">
        <v>45</v>
      </c>
      <c r="G59" s="40" t="s">
        <v>160</v>
      </c>
      <c r="H59" s="44" t="s">
        <v>161</v>
      </c>
      <c r="I59" s="45">
        <v>0</v>
      </c>
      <c r="J59" s="41">
        <v>0</v>
      </c>
      <c r="K59" s="42">
        <v>0</v>
      </c>
      <c r="L59" s="41">
        <v>261.00568299999998</v>
      </c>
      <c r="M59" s="41">
        <v>9.3981119999999994</v>
      </c>
      <c r="N59" s="46">
        <v>270.403795</v>
      </c>
      <c r="O59" s="45">
        <v>123.368432</v>
      </c>
      <c r="P59" s="41">
        <v>4.0039689999999997</v>
      </c>
      <c r="Q59" s="42">
        <v>127.372401</v>
      </c>
      <c r="R59" s="41">
        <v>529.09424799999999</v>
      </c>
      <c r="S59" s="41">
        <v>16.499289999999998</v>
      </c>
      <c r="T59" s="46">
        <v>545.59353799999997</v>
      </c>
      <c r="U59" s="38" t="s">
        <v>29</v>
      </c>
      <c r="V59" s="33">
        <f t="shared" si="4"/>
        <v>-50.43860013605952</v>
      </c>
    </row>
    <row r="60" spans="1:22" ht="15" x14ac:dyDescent="0.2">
      <c r="A60" s="43" t="s">
        <v>9</v>
      </c>
      <c r="B60" s="40" t="s">
        <v>41</v>
      </c>
      <c r="C60" s="40" t="s">
        <v>39</v>
      </c>
      <c r="D60" s="40" t="s">
        <v>162</v>
      </c>
      <c r="E60" s="40" t="s">
        <v>163</v>
      </c>
      <c r="F60" s="40" t="s">
        <v>56</v>
      </c>
      <c r="G60" s="40" t="s">
        <v>55</v>
      </c>
      <c r="H60" s="44" t="s">
        <v>164</v>
      </c>
      <c r="I60" s="45">
        <v>63.573124999999997</v>
      </c>
      <c r="J60" s="41">
        <v>0</v>
      </c>
      <c r="K60" s="42">
        <v>63.573124999999997</v>
      </c>
      <c r="L60" s="41">
        <v>344.56686300000001</v>
      </c>
      <c r="M60" s="41">
        <v>0</v>
      </c>
      <c r="N60" s="46">
        <v>344.56686300000001</v>
      </c>
      <c r="O60" s="45">
        <v>79.812600000000003</v>
      </c>
      <c r="P60" s="41">
        <v>0</v>
      </c>
      <c r="Q60" s="42">
        <v>79.812600000000003</v>
      </c>
      <c r="R60" s="41">
        <v>487.49899799999997</v>
      </c>
      <c r="S60" s="41">
        <v>0</v>
      </c>
      <c r="T60" s="46">
        <v>487.49899799999997</v>
      </c>
      <c r="U60" s="27">
        <f t="shared" si="3"/>
        <v>-20.347006612990938</v>
      </c>
      <c r="V60" s="33">
        <f t="shared" si="4"/>
        <v>-29.31947257048515</v>
      </c>
    </row>
    <row r="61" spans="1:22" ht="15" x14ac:dyDescent="0.2">
      <c r="A61" s="43" t="s">
        <v>9</v>
      </c>
      <c r="B61" s="40" t="s">
        <v>41</v>
      </c>
      <c r="C61" s="40" t="s">
        <v>42</v>
      </c>
      <c r="D61" s="40" t="s">
        <v>224</v>
      </c>
      <c r="E61" s="40" t="s">
        <v>225</v>
      </c>
      <c r="F61" s="40" t="s">
        <v>84</v>
      </c>
      <c r="G61" s="40" t="s">
        <v>217</v>
      </c>
      <c r="H61" s="44" t="s">
        <v>226</v>
      </c>
      <c r="I61" s="45">
        <v>1E-4</v>
      </c>
      <c r="J61" s="41">
        <v>0</v>
      </c>
      <c r="K61" s="42">
        <v>1E-4</v>
      </c>
      <c r="L61" s="41">
        <v>1E-3</v>
      </c>
      <c r="M61" s="41">
        <v>0</v>
      </c>
      <c r="N61" s="46">
        <v>1E-3</v>
      </c>
      <c r="O61" s="45">
        <v>0</v>
      </c>
      <c r="P61" s="41">
        <v>0</v>
      </c>
      <c r="Q61" s="42">
        <v>0</v>
      </c>
      <c r="R61" s="41">
        <v>0</v>
      </c>
      <c r="S61" s="41">
        <v>0</v>
      </c>
      <c r="T61" s="46">
        <v>0</v>
      </c>
      <c r="U61" s="38" t="s">
        <v>29</v>
      </c>
      <c r="V61" s="39" t="s">
        <v>29</v>
      </c>
    </row>
    <row r="62" spans="1:22" ht="15" x14ac:dyDescent="0.2">
      <c r="A62" s="43" t="s">
        <v>9</v>
      </c>
      <c r="B62" s="40" t="s">
        <v>41</v>
      </c>
      <c r="C62" s="40" t="s">
        <v>39</v>
      </c>
      <c r="D62" s="40" t="s">
        <v>206</v>
      </c>
      <c r="E62" s="40" t="s">
        <v>149</v>
      </c>
      <c r="F62" s="40" t="s">
        <v>45</v>
      </c>
      <c r="G62" s="40" t="s">
        <v>66</v>
      </c>
      <c r="H62" s="44" t="s">
        <v>208</v>
      </c>
      <c r="I62" s="45">
        <v>267.17079999999999</v>
      </c>
      <c r="J62" s="41">
        <v>73.038758000000001</v>
      </c>
      <c r="K62" s="42">
        <v>340.20955800000002</v>
      </c>
      <c r="L62" s="41">
        <v>1126.5019500000001</v>
      </c>
      <c r="M62" s="41">
        <v>411.64562000000001</v>
      </c>
      <c r="N62" s="46">
        <v>1538.1475700000001</v>
      </c>
      <c r="O62" s="45">
        <v>129.03206399999999</v>
      </c>
      <c r="P62" s="41">
        <v>71.615303999999995</v>
      </c>
      <c r="Q62" s="42">
        <v>200.647368</v>
      </c>
      <c r="R62" s="41">
        <v>642.96337400000004</v>
      </c>
      <c r="S62" s="41">
        <v>348.761683</v>
      </c>
      <c r="T62" s="46">
        <v>991.72505699999999</v>
      </c>
      <c r="U62" s="27">
        <f t="shared" si="3"/>
        <v>69.555953507448962</v>
      </c>
      <c r="V62" s="33">
        <f t="shared" si="4"/>
        <v>55.098185645620944</v>
      </c>
    </row>
    <row r="63" spans="1:22" ht="15" x14ac:dyDescent="0.2">
      <c r="A63" s="43" t="s">
        <v>9</v>
      </c>
      <c r="B63" s="40" t="s">
        <v>41</v>
      </c>
      <c r="C63" s="40" t="s">
        <v>39</v>
      </c>
      <c r="D63" s="40" t="s">
        <v>207</v>
      </c>
      <c r="E63" s="40" t="s">
        <v>91</v>
      </c>
      <c r="F63" s="40" t="s">
        <v>20</v>
      </c>
      <c r="G63" s="40" t="s">
        <v>92</v>
      </c>
      <c r="H63" s="44" t="s">
        <v>93</v>
      </c>
      <c r="I63" s="45">
        <v>22.604868</v>
      </c>
      <c r="J63" s="41">
        <v>9.5369279999999996</v>
      </c>
      <c r="K63" s="42">
        <v>32.141795999999999</v>
      </c>
      <c r="L63" s="41">
        <v>123.144305</v>
      </c>
      <c r="M63" s="41">
        <v>52.700764999999997</v>
      </c>
      <c r="N63" s="46">
        <v>175.84506999999999</v>
      </c>
      <c r="O63" s="45">
        <v>0</v>
      </c>
      <c r="P63" s="41">
        <v>0</v>
      </c>
      <c r="Q63" s="42">
        <v>0</v>
      </c>
      <c r="R63" s="41">
        <v>35.360393000000002</v>
      </c>
      <c r="S63" s="41">
        <v>42.447315000000003</v>
      </c>
      <c r="T63" s="46">
        <v>77.807709000000003</v>
      </c>
      <c r="U63" s="38" t="s">
        <v>29</v>
      </c>
      <c r="V63" s="39" t="s">
        <v>29</v>
      </c>
    </row>
    <row r="64" spans="1:22" ht="15" x14ac:dyDescent="0.2">
      <c r="A64" s="43" t="s">
        <v>9</v>
      </c>
      <c r="B64" s="40" t="s">
        <v>41</v>
      </c>
      <c r="C64" s="40" t="s">
        <v>39</v>
      </c>
      <c r="D64" s="40" t="s">
        <v>249</v>
      </c>
      <c r="E64" s="40" t="s">
        <v>250</v>
      </c>
      <c r="F64" s="40" t="s">
        <v>84</v>
      </c>
      <c r="G64" s="40" t="s">
        <v>84</v>
      </c>
      <c r="H64" s="44" t="s">
        <v>234</v>
      </c>
      <c r="I64" s="45">
        <v>0</v>
      </c>
      <c r="J64" s="41">
        <v>0</v>
      </c>
      <c r="K64" s="42">
        <v>0</v>
      </c>
      <c r="L64" s="41">
        <v>0</v>
      </c>
      <c r="M64" s="41">
        <v>0</v>
      </c>
      <c r="N64" s="46">
        <v>0</v>
      </c>
      <c r="O64" s="45">
        <v>7.2065000000000001</v>
      </c>
      <c r="P64" s="41">
        <v>0</v>
      </c>
      <c r="Q64" s="42">
        <v>7.2065000000000001</v>
      </c>
      <c r="R64" s="41">
        <v>25.360499999999998</v>
      </c>
      <c r="S64" s="41">
        <v>0</v>
      </c>
      <c r="T64" s="46">
        <v>25.360499999999998</v>
      </c>
      <c r="U64" s="38" t="s">
        <v>29</v>
      </c>
      <c r="V64" s="39" t="s">
        <v>29</v>
      </c>
    </row>
    <row r="65" spans="1:22" ht="15" x14ac:dyDescent="0.2">
      <c r="A65" s="43" t="s">
        <v>9</v>
      </c>
      <c r="B65" s="40" t="s">
        <v>41</v>
      </c>
      <c r="C65" s="40" t="s">
        <v>39</v>
      </c>
      <c r="D65" s="40" t="s">
        <v>210</v>
      </c>
      <c r="E65" s="40" t="s">
        <v>165</v>
      </c>
      <c r="F65" s="40" t="s">
        <v>73</v>
      </c>
      <c r="G65" s="40" t="s">
        <v>73</v>
      </c>
      <c r="H65" s="44" t="s">
        <v>120</v>
      </c>
      <c r="I65" s="45">
        <v>253.07750200000001</v>
      </c>
      <c r="J65" s="41">
        <v>61.556592000000002</v>
      </c>
      <c r="K65" s="42">
        <v>314.634094</v>
      </c>
      <c r="L65" s="41">
        <v>1439.0339080000001</v>
      </c>
      <c r="M65" s="41">
        <v>333.15268200000003</v>
      </c>
      <c r="N65" s="46">
        <v>1772.18659</v>
      </c>
      <c r="O65" s="45">
        <v>220.49474900000001</v>
      </c>
      <c r="P65" s="41">
        <v>37.219552</v>
      </c>
      <c r="Q65" s="42">
        <v>257.71430099999998</v>
      </c>
      <c r="R65" s="41">
        <v>832.56343500000003</v>
      </c>
      <c r="S65" s="41">
        <v>170.73135500000001</v>
      </c>
      <c r="T65" s="46">
        <v>1003.29479</v>
      </c>
      <c r="U65" s="27">
        <f t="shared" si="3"/>
        <v>22.086392869598658</v>
      </c>
      <c r="V65" s="33">
        <f t="shared" si="4"/>
        <v>76.636678238905233</v>
      </c>
    </row>
    <row r="66" spans="1:22" ht="15" x14ac:dyDescent="0.2">
      <c r="A66" s="43" t="s">
        <v>9</v>
      </c>
      <c r="B66" s="40" t="s">
        <v>41</v>
      </c>
      <c r="C66" s="40" t="s">
        <v>42</v>
      </c>
      <c r="D66" s="40" t="s">
        <v>215</v>
      </c>
      <c r="E66" s="40" t="s">
        <v>216</v>
      </c>
      <c r="F66" s="40" t="s">
        <v>84</v>
      </c>
      <c r="G66" s="40" t="s">
        <v>217</v>
      </c>
      <c r="H66" s="44" t="s">
        <v>218</v>
      </c>
      <c r="I66" s="45">
        <v>2.03606</v>
      </c>
      <c r="J66" s="41">
        <v>0</v>
      </c>
      <c r="K66" s="42">
        <v>2.03606</v>
      </c>
      <c r="L66" s="41">
        <v>21.593302000000001</v>
      </c>
      <c r="M66" s="41">
        <v>0</v>
      </c>
      <c r="N66" s="46">
        <v>21.593302000000001</v>
      </c>
      <c r="O66" s="45">
        <v>0</v>
      </c>
      <c r="P66" s="41">
        <v>0</v>
      </c>
      <c r="Q66" s="42">
        <v>0</v>
      </c>
      <c r="R66" s="41">
        <v>0</v>
      </c>
      <c r="S66" s="41">
        <v>0</v>
      </c>
      <c r="T66" s="46">
        <v>0</v>
      </c>
      <c r="U66" s="38" t="s">
        <v>29</v>
      </c>
      <c r="V66" s="39" t="s">
        <v>29</v>
      </c>
    </row>
    <row r="67" spans="1:22" ht="15" x14ac:dyDescent="0.2">
      <c r="A67" s="43" t="s">
        <v>9</v>
      </c>
      <c r="B67" s="40" t="s">
        <v>41</v>
      </c>
      <c r="C67" s="40" t="s">
        <v>39</v>
      </c>
      <c r="D67" s="40" t="s">
        <v>251</v>
      </c>
      <c r="E67" s="40" t="s">
        <v>252</v>
      </c>
      <c r="F67" s="40" t="s">
        <v>84</v>
      </c>
      <c r="G67" s="40" t="s">
        <v>217</v>
      </c>
      <c r="H67" s="44" t="s">
        <v>218</v>
      </c>
      <c r="I67" s="45">
        <v>2</v>
      </c>
      <c r="J67" s="41">
        <v>0</v>
      </c>
      <c r="K67" s="42">
        <v>2</v>
      </c>
      <c r="L67" s="41">
        <v>72.5</v>
      </c>
      <c r="M67" s="41">
        <v>0</v>
      </c>
      <c r="N67" s="46">
        <v>72.5</v>
      </c>
      <c r="O67" s="45">
        <v>0</v>
      </c>
      <c r="P67" s="41">
        <v>0</v>
      </c>
      <c r="Q67" s="42">
        <v>0</v>
      </c>
      <c r="R67" s="41">
        <v>0</v>
      </c>
      <c r="S67" s="41">
        <v>0</v>
      </c>
      <c r="T67" s="46">
        <v>0</v>
      </c>
      <c r="U67" s="38" t="s">
        <v>29</v>
      </c>
      <c r="V67" s="39" t="s">
        <v>29</v>
      </c>
    </row>
    <row r="68" spans="1:22" ht="15" x14ac:dyDescent="0.2">
      <c r="A68" s="43" t="s">
        <v>9</v>
      </c>
      <c r="B68" s="40" t="s">
        <v>41</v>
      </c>
      <c r="C68" s="40" t="s">
        <v>42</v>
      </c>
      <c r="D68" s="40" t="s">
        <v>169</v>
      </c>
      <c r="E68" s="40" t="s">
        <v>170</v>
      </c>
      <c r="F68" s="40" t="s">
        <v>84</v>
      </c>
      <c r="G68" s="40" t="s">
        <v>84</v>
      </c>
      <c r="H68" s="44" t="s">
        <v>129</v>
      </c>
      <c r="I68" s="45">
        <v>8.5960000000000001</v>
      </c>
      <c r="J68" s="41">
        <v>0</v>
      </c>
      <c r="K68" s="42">
        <v>8.5960000000000001</v>
      </c>
      <c r="L68" s="41">
        <v>111.6284</v>
      </c>
      <c r="M68" s="41">
        <v>0</v>
      </c>
      <c r="N68" s="46">
        <v>111.6284</v>
      </c>
      <c r="O68" s="45">
        <v>25.48</v>
      </c>
      <c r="P68" s="41">
        <v>0</v>
      </c>
      <c r="Q68" s="42">
        <v>25.48</v>
      </c>
      <c r="R68" s="41">
        <v>103.57559999999999</v>
      </c>
      <c r="S68" s="41">
        <v>0</v>
      </c>
      <c r="T68" s="46">
        <v>103.57559999999999</v>
      </c>
      <c r="U68" s="27">
        <f t="shared" si="3"/>
        <v>-66.263736263736263</v>
      </c>
      <c r="V68" s="33">
        <f t="shared" si="4"/>
        <v>7.7748041044416016</v>
      </c>
    </row>
    <row r="69" spans="1:22" ht="15" x14ac:dyDescent="0.2">
      <c r="A69" s="43" t="s">
        <v>9</v>
      </c>
      <c r="B69" s="40" t="s">
        <v>41</v>
      </c>
      <c r="C69" s="40" t="s">
        <v>42</v>
      </c>
      <c r="D69" s="40" t="s">
        <v>202</v>
      </c>
      <c r="E69" s="40" t="s">
        <v>178</v>
      </c>
      <c r="F69" s="40" t="s">
        <v>45</v>
      </c>
      <c r="G69" s="40" t="s">
        <v>104</v>
      </c>
      <c r="H69" s="44" t="s">
        <v>178</v>
      </c>
      <c r="I69" s="45">
        <v>0</v>
      </c>
      <c r="J69" s="41">
        <v>0</v>
      </c>
      <c r="K69" s="42">
        <v>0</v>
      </c>
      <c r="L69" s="41">
        <v>273.79566</v>
      </c>
      <c r="M69" s="41">
        <v>0</v>
      </c>
      <c r="N69" s="46">
        <v>273.79566</v>
      </c>
      <c r="O69" s="45">
        <v>72.025371000000007</v>
      </c>
      <c r="P69" s="41">
        <v>0</v>
      </c>
      <c r="Q69" s="42">
        <v>72.025371000000007</v>
      </c>
      <c r="R69" s="41">
        <v>141.54810000000001</v>
      </c>
      <c r="S69" s="41">
        <v>0</v>
      </c>
      <c r="T69" s="46">
        <v>141.54810000000001</v>
      </c>
      <c r="U69" s="38" t="s">
        <v>29</v>
      </c>
      <c r="V69" s="33">
        <f t="shared" si="4"/>
        <v>93.429413746987763</v>
      </c>
    </row>
    <row r="70" spans="1:22" ht="15" x14ac:dyDescent="0.2">
      <c r="A70" s="43" t="s">
        <v>9</v>
      </c>
      <c r="B70" s="40" t="s">
        <v>41</v>
      </c>
      <c r="C70" s="40" t="s">
        <v>39</v>
      </c>
      <c r="D70" s="40" t="s">
        <v>171</v>
      </c>
      <c r="E70" s="40" t="s">
        <v>172</v>
      </c>
      <c r="F70" s="40" t="s">
        <v>62</v>
      </c>
      <c r="G70" s="40" t="s">
        <v>63</v>
      </c>
      <c r="H70" s="44" t="s">
        <v>70</v>
      </c>
      <c r="I70" s="45">
        <v>212.177436</v>
      </c>
      <c r="J70" s="41">
        <v>12.931585</v>
      </c>
      <c r="K70" s="42">
        <v>225.10902100000001</v>
      </c>
      <c r="L70" s="41">
        <v>1065.936627</v>
      </c>
      <c r="M70" s="41">
        <v>70.650592000000003</v>
      </c>
      <c r="N70" s="46">
        <v>1136.587219</v>
      </c>
      <c r="O70" s="45">
        <v>140.36541600000001</v>
      </c>
      <c r="P70" s="41">
        <v>18.507532000000001</v>
      </c>
      <c r="Q70" s="42">
        <v>158.87294700000001</v>
      </c>
      <c r="R70" s="41">
        <v>836.17891399999996</v>
      </c>
      <c r="S70" s="41">
        <v>83.444877000000005</v>
      </c>
      <c r="T70" s="46">
        <v>919.62379099999998</v>
      </c>
      <c r="U70" s="27">
        <f t="shared" si="3"/>
        <v>41.691222609472959</v>
      </c>
      <c r="V70" s="33">
        <f t="shared" si="4"/>
        <v>23.592628868819698</v>
      </c>
    </row>
    <row r="71" spans="1:22" ht="15" x14ac:dyDescent="0.2">
      <c r="A71" s="43" t="s">
        <v>9</v>
      </c>
      <c r="B71" s="40" t="s">
        <v>41</v>
      </c>
      <c r="C71" s="40" t="s">
        <v>39</v>
      </c>
      <c r="D71" s="40" t="s">
        <v>173</v>
      </c>
      <c r="E71" s="40" t="s">
        <v>174</v>
      </c>
      <c r="F71" s="40" t="s">
        <v>56</v>
      </c>
      <c r="G71" s="40" t="s">
        <v>56</v>
      </c>
      <c r="H71" s="44" t="s">
        <v>175</v>
      </c>
      <c r="I71" s="45">
        <v>18297.514321999999</v>
      </c>
      <c r="J71" s="41">
        <v>0</v>
      </c>
      <c r="K71" s="42">
        <v>18297.514321999999</v>
      </c>
      <c r="L71" s="41">
        <v>100799.882315</v>
      </c>
      <c r="M71" s="41">
        <v>0</v>
      </c>
      <c r="N71" s="46">
        <v>100799.882315</v>
      </c>
      <c r="O71" s="45">
        <v>18900.82474</v>
      </c>
      <c r="P71" s="41">
        <v>0</v>
      </c>
      <c r="Q71" s="42">
        <v>18900.82474</v>
      </c>
      <c r="R71" s="41">
        <v>105805.441877</v>
      </c>
      <c r="S71" s="41">
        <v>0</v>
      </c>
      <c r="T71" s="46">
        <v>105805.441877</v>
      </c>
      <c r="U71" s="27">
        <f t="shared" si="3"/>
        <v>-3.1919793252365825</v>
      </c>
      <c r="V71" s="33">
        <f t="shared" si="4"/>
        <v>-4.7309093683659764</v>
      </c>
    </row>
    <row r="72" spans="1:22" ht="15" x14ac:dyDescent="0.2">
      <c r="A72" s="43" t="s">
        <v>9</v>
      </c>
      <c r="B72" s="40" t="s">
        <v>61</v>
      </c>
      <c r="C72" s="40" t="s">
        <v>39</v>
      </c>
      <c r="D72" s="40" t="s">
        <v>173</v>
      </c>
      <c r="E72" s="40" t="s">
        <v>174</v>
      </c>
      <c r="F72" s="40" t="s">
        <v>56</v>
      </c>
      <c r="G72" s="40" t="s">
        <v>56</v>
      </c>
      <c r="H72" s="44" t="s">
        <v>175</v>
      </c>
      <c r="I72" s="45">
        <v>4461.5537999999997</v>
      </c>
      <c r="J72" s="41">
        <v>0</v>
      </c>
      <c r="K72" s="42">
        <v>4461.5537999999997</v>
      </c>
      <c r="L72" s="41">
        <v>20401.959599999998</v>
      </c>
      <c r="M72" s="41">
        <v>0</v>
      </c>
      <c r="N72" s="46">
        <v>20401.959599999998</v>
      </c>
      <c r="O72" s="45">
        <v>4326.5672999999997</v>
      </c>
      <c r="P72" s="41">
        <v>0</v>
      </c>
      <c r="Q72" s="42">
        <v>4326.5672999999997</v>
      </c>
      <c r="R72" s="41">
        <v>30332.966400000001</v>
      </c>
      <c r="S72" s="41">
        <v>0</v>
      </c>
      <c r="T72" s="46">
        <v>30332.966400000001</v>
      </c>
      <c r="U72" s="27">
        <f t="shared" si="3"/>
        <v>3.1199445343193855</v>
      </c>
      <c r="V72" s="33">
        <f t="shared" si="4"/>
        <v>-32.739978902953595</v>
      </c>
    </row>
    <row r="73" spans="1:22" ht="15" x14ac:dyDescent="0.2">
      <c r="A73" s="43" t="s">
        <v>9</v>
      </c>
      <c r="B73" s="40" t="s">
        <v>41</v>
      </c>
      <c r="C73" s="40" t="s">
        <v>39</v>
      </c>
      <c r="D73" s="40" t="s">
        <v>176</v>
      </c>
      <c r="E73" s="40" t="s">
        <v>177</v>
      </c>
      <c r="F73" s="40" t="s">
        <v>20</v>
      </c>
      <c r="G73" s="40" t="s">
        <v>100</v>
      </c>
      <c r="H73" s="44" t="s">
        <v>101</v>
      </c>
      <c r="I73" s="45">
        <v>330.10387200000002</v>
      </c>
      <c r="J73" s="41">
        <v>77.891163000000006</v>
      </c>
      <c r="K73" s="42">
        <v>407.99503499999997</v>
      </c>
      <c r="L73" s="41">
        <v>1763.807765</v>
      </c>
      <c r="M73" s="41">
        <v>400.931782</v>
      </c>
      <c r="N73" s="46">
        <v>2164.7395470000001</v>
      </c>
      <c r="O73" s="45">
        <v>307.816261</v>
      </c>
      <c r="P73" s="41">
        <v>87.720688999999993</v>
      </c>
      <c r="Q73" s="42">
        <v>395.53694899999999</v>
      </c>
      <c r="R73" s="41">
        <v>2197.8883369999999</v>
      </c>
      <c r="S73" s="41">
        <v>442.31692900000002</v>
      </c>
      <c r="T73" s="46">
        <v>2640.2052659999999</v>
      </c>
      <c r="U73" s="27">
        <f t="shared" si="3"/>
        <v>3.1496642807951725</v>
      </c>
      <c r="V73" s="33">
        <f t="shared" si="4"/>
        <v>-18.008664899011674</v>
      </c>
    </row>
    <row r="74" spans="1:22" ht="15" x14ac:dyDescent="0.2">
      <c r="A74" s="43" t="s">
        <v>9</v>
      </c>
      <c r="B74" s="40" t="s">
        <v>41</v>
      </c>
      <c r="C74" s="40" t="s">
        <v>39</v>
      </c>
      <c r="D74" s="40" t="s">
        <v>179</v>
      </c>
      <c r="E74" s="40" t="s">
        <v>180</v>
      </c>
      <c r="F74" s="40" t="s">
        <v>73</v>
      </c>
      <c r="G74" s="40" t="s">
        <v>73</v>
      </c>
      <c r="H74" s="44" t="s">
        <v>118</v>
      </c>
      <c r="I74" s="45">
        <v>1869.6396</v>
      </c>
      <c r="J74" s="41">
        <v>0</v>
      </c>
      <c r="K74" s="42">
        <v>1869.6396</v>
      </c>
      <c r="L74" s="41">
        <v>9585.9524999999994</v>
      </c>
      <c r="M74" s="41">
        <v>0</v>
      </c>
      <c r="N74" s="46">
        <v>9585.9524999999994</v>
      </c>
      <c r="O74" s="45">
        <v>0</v>
      </c>
      <c r="P74" s="41">
        <v>0</v>
      </c>
      <c r="Q74" s="42">
        <v>0</v>
      </c>
      <c r="R74" s="41">
        <v>4620.0046300000004</v>
      </c>
      <c r="S74" s="41">
        <v>0</v>
      </c>
      <c r="T74" s="46">
        <v>4620.0046300000004</v>
      </c>
      <c r="U74" s="38" t="s">
        <v>29</v>
      </c>
      <c r="V74" s="39" t="s">
        <v>29</v>
      </c>
    </row>
    <row r="75" spans="1:22" ht="15" x14ac:dyDescent="0.2">
      <c r="A75" s="43" t="s">
        <v>9</v>
      </c>
      <c r="B75" s="40" t="s">
        <v>41</v>
      </c>
      <c r="C75" s="40" t="s">
        <v>39</v>
      </c>
      <c r="D75" s="40" t="s">
        <v>179</v>
      </c>
      <c r="E75" s="40" t="s">
        <v>181</v>
      </c>
      <c r="F75" s="40" t="s">
        <v>73</v>
      </c>
      <c r="G75" s="40" t="s">
        <v>73</v>
      </c>
      <c r="H75" s="44" t="s">
        <v>182</v>
      </c>
      <c r="I75" s="45">
        <v>0</v>
      </c>
      <c r="J75" s="41">
        <v>64.231999999999999</v>
      </c>
      <c r="K75" s="42">
        <v>64.231999999999999</v>
      </c>
      <c r="L75" s="41">
        <v>0</v>
      </c>
      <c r="M75" s="41">
        <v>377.36489999999998</v>
      </c>
      <c r="N75" s="46">
        <v>377.36489999999998</v>
      </c>
      <c r="O75" s="45">
        <v>0</v>
      </c>
      <c r="P75" s="41">
        <v>404.31849999999997</v>
      </c>
      <c r="Q75" s="42">
        <v>404.31849999999997</v>
      </c>
      <c r="R75" s="41">
        <v>1063.73047</v>
      </c>
      <c r="S75" s="41">
        <v>1058.2508</v>
      </c>
      <c r="T75" s="46">
        <v>2121.9812700000002</v>
      </c>
      <c r="U75" s="27">
        <f t="shared" si="3"/>
        <v>-84.113514469409637</v>
      </c>
      <c r="V75" s="33">
        <f t="shared" si="4"/>
        <v>-82.216388743148514</v>
      </c>
    </row>
    <row r="76" spans="1:22" ht="15" x14ac:dyDescent="0.2">
      <c r="A76" s="43" t="s">
        <v>9</v>
      </c>
      <c r="B76" s="40" t="s">
        <v>41</v>
      </c>
      <c r="C76" s="40" t="s">
        <v>39</v>
      </c>
      <c r="D76" s="40" t="s">
        <v>38</v>
      </c>
      <c r="E76" s="40" t="s">
        <v>186</v>
      </c>
      <c r="F76" s="40" t="s">
        <v>21</v>
      </c>
      <c r="G76" s="40" t="s">
        <v>184</v>
      </c>
      <c r="H76" s="44" t="s">
        <v>185</v>
      </c>
      <c r="I76" s="45">
        <v>12597.243616</v>
      </c>
      <c r="J76" s="41">
        <v>0</v>
      </c>
      <c r="K76" s="42">
        <v>12597.243616</v>
      </c>
      <c r="L76" s="41">
        <v>79308.174606999994</v>
      </c>
      <c r="M76" s="41">
        <v>0</v>
      </c>
      <c r="N76" s="46">
        <v>79308.174606999994</v>
      </c>
      <c r="O76" s="45">
        <v>13530.351359</v>
      </c>
      <c r="P76" s="41">
        <v>0</v>
      </c>
      <c r="Q76" s="42">
        <v>13530.351359</v>
      </c>
      <c r="R76" s="41">
        <v>76759.799734999993</v>
      </c>
      <c r="S76" s="41">
        <v>0</v>
      </c>
      <c r="T76" s="46">
        <v>76759.799734999993</v>
      </c>
      <c r="U76" s="27">
        <f t="shared" si="3"/>
        <v>-6.8964043744460746</v>
      </c>
      <c r="V76" s="33">
        <f t="shared" si="4"/>
        <v>3.3199342374495844</v>
      </c>
    </row>
    <row r="77" spans="1:22" ht="15" x14ac:dyDescent="0.2">
      <c r="A77" s="43" t="s">
        <v>9</v>
      </c>
      <c r="B77" s="40" t="s">
        <v>41</v>
      </c>
      <c r="C77" s="40" t="s">
        <v>39</v>
      </c>
      <c r="D77" s="40" t="s">
        <v>38</v>
      </c>
      <c r="E77" s="40" t="s">
        <v>240</v>
      </c>
      <c r="F77" s="40" t="s">
        <v>188</v>
      </c>
      <c r="G77" s="40" t="s">
        <v>189</v>
      </c>
      <c r="H77" s="44" t="s">
        <v>190</v>
      </c>
      <c r="I77" s="45">
        <v>4132.9994720000004</v>
      </c>
      <c r="J77" s="41">
        <v>0</v>
      </c>
      <c r="K77" s="42">
        <v>4132.9994720000004</v>
      </c>
      <c r="L77" s="41">
        <v>19238.338546999999</v>
      </c>
      <c r="M77" s="41">
        <v>0</v>
      </c>
      <c r="N77" s="46">
        <v>19238.338546999999</v>
      </c>
      <c r="O77" s="45">
        <v>3902.3815039999999</v>
      </c>
      <c r="P77" s="41">
        <v>0</v>
      </c>
      <c r="Q77" s="42">
        <v>3902.3815039999999</v>
      </c>
      <c r="R77" s="41">
        <v>39477.956472999998</v>
      </c>
      <c r="S77" s="41">
        <v>0</v>
      </c>
      <c r="T77" s="46">
        <v>39477.956472999998</v>
      </c>
      <c r="U77" s="27">
        <f t="shared" si="3"/>
        <v>5.9096725362093316</v>
      </c>
      <c r="V77" s="33">
        <f t="shared" si="4"/>
        <v>-51.268149960706296</v>
      </c>
    </row>
    <row r="78" spans="1:22" ht="15" x14ac:dyDescent="0.2">
      <c r="A78" s="43" t="s">
        <v>9</v>
      </c>
      <c r="B78" s="40" t="s">
        <v>41</v>
      </c>
      <c r="C78" s="40" t="s">
        <v>39</v>
      </c>
      <c r="D78" s="40" t="s">
        <v>38</v>
      </c>
      <c r="E78" s="40" t="s">
        <v>191</v>
      </c>
      <c r="F78" s="40" t="s">
        <v>188</v>
      </c>
      <c r="G78" s="40" t="s">
        <v>189</v>
      </c>
      <c r="H78" s="44" t="s">
        <v>190</v>
      </c>
      <c r="I78" s="45">
        <v>2740.2208879999998</v>
      </c>
      <c r="J78" s="41">
        <v>0</v>
      </c>
      <c r="K78" s="42">
        <v>2740.2208879999998</v>
      </c>
      <c r="L78" s="41">
        <v>16163.226575999999</v>
      </c>
      <c r="M78" s="41">
        <v>0</v>
      </c>
      <c r="N78" s="46">
        <v>16163.226575999999</v>
      </c>
      <c r="O78" s="45">
        <v>961.88358900000003</v>
      </c>
      <c r="P78" s="41">
        <v>0</v>
      </c>
      <c r="Q78" s="42">
        <v>961.88358900000003</v>
      </c>
      <c r="R78" s="41">
        <v>11340.095869000001</v>
      </c>
      <c r="S78" s="41">
        <v>0</v>
      </c>
      <c r="T78" s="46">
        <v>11340.095869000001</v>
      </c>
      <c r="U78" s="38" t="s">
        <v>29</v>
      </c>
      <c r="V78" s="33">
        <f t="shared" si="4"/>
        <v>42.531657251547685</v>
      </c>
    </row>
    <row r="79" spans="1:22" ht="15" x14ac:dyDescent="0.2">
      <c r="A79" s="43" t="s">
        <v>9</v>
      </c>
      <c r="B79" s="40" t="s">
        <v>41</v>
      </c>
      <c r="C79" s="40" t="s">
        <v>39</v>
      </c>
      <c r="D79" s="40" t="s">
        <v>38</v>
      </c>
      <c r="E79" s="40" t="s">
        <v>187</v>
      </c>
      <c r="F79" s="40" t="s">
        <v>188</v>
      </c>
      <c r="G79" s="40" t="s">
        <v>189</v>
      </c>
      <c r="H79" s="44" t="s">
        <v>190</v>
      </c>
      <c r="I79" s="45">
        <v>1081.2980560000001</v>
      </c>
      <c r="J79" s="41">
        <v>0</v>
      </c>
      <c r="K79" s="42">
        <v>1081.2980560000001</v>
      </c>
      <c r="L79" s="41">
        <v>13850.446037</v>
      </c>
      <c r="M79" s="41">
        <v>0</v>
      </c>
      <c r="N79" s="46">
        <v>13850.446037</v>
      </c>
      <c r="O79" s="45">
        <v>6032.2036330000001</v>
      </c>
      <c r="P79" s="41">
        <v>0</v>
      </c>
      <c r="Q79" s="42">
        <v>6032.2036330000001</v>
      </c>
      <c r="R79" s="41">
        <v>10776.130877</v>
      </c>
      <c r="S79" s="41">
        <v>0</v>
      </c>
      <c r="T79" s="46">
        <v>10776.130877</v>
      </c>
      <c r="U79" s="27">
        <f t="shared" si="3"/>
        <v>-82.074576360708207</v>
      </c>
      <c r="V79" s="33">
        <f t="shared" si="4"/>
        <v>28.528933019565073</v>
      </c>
    </row>
    <row r="80" spans="1:22" ht="15" x14ac:dyDescent="0.2">
      <c r="A80" s="43" t="s">
        <v>9</v>
      </c>
      <c r="B80" s="40" t="s">
        <v>61</v>
      </c>
      <c r="C80" s="40" t="s">
        <v>39</v>
      </c>
      <c r="D80" s="40" t="s">
        <v>38</v>
      </c>
      <c r="E80" s="40" t="s">
        <v>191</v>
      </c>
      <c r="F80" s="40" t="s">
        <v>188</v>
      </c>
      <c r="G80" s="40" t="s">
        <v>189</v>
      </c>
      <c r="H80" s="44" t="s">
        <v>190</v>
      </c>
      <c r="I80" s="45">
        <v>955.18808999999999</v>
      </c>
      <c r="J80" s="41">
        <v>0</v>
      </c>
      <c r="K80" s="42">
        <v>955.18808999999999</v>
      </c>
      <c r="L80" s="41">
        <v>6948.0439699999997</v>
      </c>
      <c r="M80" s="41">
        <v>0</v>
      </c>
      <c r="N80" s="46">
        <v>6948.0439699999997</v>
      </c>
      <c r="O80" s="45">
        <v>1592.5268149999999</v>
      </c>
      <c r="P80" s="41">
        <v>0</v>
      </c>
      <c r="Q80" s="42">
        <v>1592.5268149999999</v>
      </c>
      <c r="R80" s="41">
        <v>9200.2615989999995</v>
      </c>
      <c r="S80" s="41">
        <v>0</v>
      </c>
      <c r="T80" s="46">
        <v>9200.2615989999995</v>
      </c>
      <c r="U80" s="27">
        <f t="shared" ref="U80:U95" si="5">+((K80/Q80)-1)*100</f>
        <v>-40.020596136712463</v>
      </c>
      <c r="V80" s="33">
        <f t="shared" ref="V80:V95" si="6">+((N80/T80)-1)*100</f>
        <v>-24.479930323337751</v>
      </c>
    </row>
    <row r="81" spans="1:22" ht="15" x14ac:dyDescent="0.2">
      <c r="A81" s="43" t="s">
        <v>9</v>
      </c>
      <c r="B81" s="40" t="s">
        <v>61</v>
      </c>
      <c r="C81" s="40" t="s">
        <v>39</v>
      </c>
      <c r="D81" s="40" t="s">
        <v>38</v>
      </c>
      <c r="E81" s="40" t="s">
        <v>240</v>
      </c>
      <c r="F81" s="40" t="s">
        <v>188</v>
      </c>
      <c r="G81" s="40" t="s">
        <v>189</v>
      </c>
      <c r="H81" s="44" t="s">
        <v>190</v>
      </c>
      <c r="I81" s="45">
        <v>1155.6776890000001</v>
      </c>
      <c r="J81" s="41">
        <v>0</v>
      </c>
      <c r="K81" s="42">
        <v>1155.6776890000001</v>
      </c>
      <c r="L81" s="41">
        <v>4648.5891650000003</v>
      </c>
      <c r="M81" s="41">
        <v>0</v>
      </c>
      <c r="N81" s="46">
        <v>4648.5891650000003</v>
      </c>
      <c r="O81" s="45">
        <v>370.04926</v>
      </c>
      <c r="P81" s="41">
        <v>0</v>
      </c>
      <c r="Q81" s="42">
        <v>370.04926</v>
      </c>
      <c r="R81" s="41">
        <v>3881.9122360000001</v>
      </c>
      <c r="S81" s="41">
        <v>0</v>
      </c>
      <c r="T81" s="46">
        <v>3881.9122360000001</v>
      </c>
      <c r="U81" s="38" t="s">
        <v>29</v>
      </c>
      <c r="V81" s="33">
        <f t="shared" si="6"/>
        <v>19.749980998797632</v>
      </c>
    </row>
    <row r="82" spans="1:22" ht="15" x14ac:dyDescent="0.2">
      <c r="A82" s="43" t="s">
        <v>9</v>
      </c>
      <c r="B82" s="40" t="s">
        <v>41</v>
      </c>
      <c r="C82" s="40" t="s">
        <v>39</v>
      </c>
      <c r="D82" s="40" t="s">
        <v>38</v>
      </c>
      <c r="E82" s="40" t="s">
        <v>183</v>
      </c>
      <c r="F82" s="40" t="s">
        <v>21</v>
      </c>
      <c r="G82" s="40" t="s">
        <v>184</v>
      </c>
      <c r="H82" s="44" t="s">
        <v>185</v>
      </c>
      <c r="I82" s="45">
        <v>1400.6534160000001</v>
      </c>
      <c r="J82" s="41">
        <v>0</v>
      </c>
      <c r="K82" s="42">
        <v>1400.6534160000001</v>
      </c>
      <c r="L82" s="41">
        <v>1816.8352159999999</v>
      </c>
      <c r="M82" s="41">
        <v>0</v>
      </c>
      <c r="N82" s="46">
        <v>1816.8352159999999</v>
      </c>
      <c r="O82" s="45">
        <v>0</v>
      </c>
      <c r="P82" s="41">
        <v>0</v>
      </c>
      <c r="Q82" s="42">
        <v>0</v>
      </c>
      <c r="R82" s="41">
        <v>0</v>
      </c>
      <c r="S82" s="41">
        <v>0</v>
      </c>
      <c r="T82" s="46">
        <v>0</v>
      </c>
      <c r="U82" s="38" t="s">
        <v>29</v>
      </c>
      <c r="V82" s="39" t="s">
        <v>29</v>
      </c>
    </row>
    <row r="83" spans="1:22" ht="15" x14ac:dyDescent="0.2">
      <c r="A83" s="43" t="s">
        <v>9</v>
      </c>
      <c r="B83" s="40" t="s">
        <v>61</v>
      </c>
      <c r="C83" s="40" t="s">
        <v>39</v>
      </c>
      <c r="D83" s="40" t="s">
        <v>38</v>
      </c>
      <c r="E83" s="40" t="s">
        <v>183</v>
      </c>
      <c r="F83" s="40" t="s">
        <v>21</v>
      </c>
      <c r="G83" s="40" t="s">
        <v>184</v>
      </c>
      <c r="H83" s="44" t="s">
        <v>185</v>
      </c>
      <c r="I83" s="45">
        <v>245.18951000000001</v>
      </c>
      <c r="J83" s="41">
        <v>0</v>
      </c>
      <c r="K83" s="42">
        <v>245.18951000000001</v>
      </c>
      <c r="L83" s="41">
        <v>1465.6565869999999</v>
      </c>
      <c r="M83" s="41">
        <v>0</v>
      </c>
      <c r="N83" s="46">
        <v>1465.6565869999999</v>
      </c>
      <c r="O83" s="45">
        <v>248.06950399999999</v>
      </c>
      <c r="P83" s="41">
        <v>0</v>
      </c>
      <c r="Q83" s="42">
        <v>248.06950399999999</v>
      </c>
      <c r="R83" s="41">
        <v>1445.977108</v>
      </c>
      <c r="S83" s="41">
        <v>0</v>
      </c>
      <c r="T83" s="46">
        <v>1445.977108</v>
      </c>
      <c r="U83" s="27">
        <f t="shared" si="5"/>
        <v>-1.1609625341130081</v>
      </c>
      <c r="V83" s="33">
        <f t="shared" si="6"/>
        <v>1.3609813662416537</v>
      </c>
    </row>
    <row r="84" spans="1:22" ht="15" x14ac:dyDescent="0.2">
      <c r="A84" s="43" t="s">
        <v>9</v>
      </c>
      <c r="B84" s="40" t="s">
        <v>61</v>
      </c>
      <c r="C84" s="40" t="s">
        <v>39</v>
      </c>
      <c r="D84" s="40" t="s">
        <v>38</v>
      </c>
      <c r="E84" s="40" t="s">
        <v>187</v>
      </c>
      <c r="F84" s="40" t="s">
        <v>188</v>
      </c>
      <c r="G84" s="40" t="s">
        <v>189</v>
      </c>
      <c r="H84" s="44" t="s">
        <v>190</v>
      </c>
      <c r="I84" s="45">
        <v>71.799856000000005</v>
      </c>
      <c r="J84" s="41">
        <v>0</v>
      </c>
      <c r="K84" s="42">
        <v>71.799856000000005</v>
      </c>
      <c r="L84" s="41">
        <v>1350.2368650000001</v>
      </c>
      <c r="M84" s="41">
        <v>0</v>
      </c>
      <c r="N84" s="46">
        <v>1350.2368650000001</v>
      </c>
      <c r="O84" s="45">
        <v>667.79866400000003</v>
      </c>
      <c r="P84" s="41">
        <v>0</v>
      </c>
      <c r="Q84" s="42">
        <v>667.79866400000003</v>
      </c>
      <c r="R84" s="41">
        <v>1662.576675</v>
      </c>
      <c r="S84" s="41">
        <v>0</v>
      </c>
      <c r="T84" s="46">
        <v>1662.576675</v>
      </c>
      <c r="U84" s="27">
        <f t="shared" si="5"/>
        <v>-89.248277980981399</v>
      </c>
      <c r="V84" s="33">
        <f t="shared" si="6"/>
        <v>-18.786490553886782</v>
      </c>
    </row>
    <row r="85" spans="1:22" ht="15" x14ac:dyDescent="0.2">
      <c r="A85" s="43" t="s">
        <v>9</v>
      </c>
      <c r="B85" s="40" t="s">
        <v>41</v>
      </c>
      <c r="C85" s="40" t="s">
        <v>39</v>
      </c>
      <c r="D85" s="40" t="s">
        <v>258</v>
      </c>
      <c r="E85" s="40" t="s">
        <v>136</v>
      </c>
      <c r="F85" s="40" t="s">
        <v>62</v>
      </c>
      <c r="G85" s="40" t="s">
        <v>63</v>
      </c>
      <c r="H85" s="44" t="s">
        <v>63</v>
      </c>
      <c r="I85" s="45">
        <v>91.313022000000004</v>
      </c>
      <c r="J85" s="41">
        <v>145.50409200000001</v>
      </c>
      <c r="K85" s="42">
        <v>236.817114</v>
      </c>
      <c r="L85" s="41">
        <v>649.97124299999996</v>
      </c>
      <c r="M85" s="41">
        <v>961.70080499999995</v>
      </c>
      <c r="N85" s="46">
        <v>1611.6720479999999</v>
      </c>
      <c r="O85" s="45">
        <v>108.71274699999999</v>
      </c>
      <c r="P85" s="41">
        <v>104.116478</v>
      </c>
      <c r="Q85" s="42">
        <v>212.82922600000001</v>
      </c>
      <c r="R85" s="41">
        <v>673.30505000000005</v>
      </c>
      <c r="S85" s="41">
        <v>694.91851099999997</v>
      </c>
      <c r="T85" s="46">
        <v>1368.2235619999999</v>
      </c>
      <c r="U85" s="27">
        <f t="shared" si="5"/>
        <v>11.270955803786077</v>
      </c>
      <c r="V85" s="33">
        <f t="shared" si="6"/>
        <v>17.793034176676457</v>
      </c>
    </row>
    <row r="86" spans="1:22" ht="15" x14ac:dyDescent="0.2">
      <c r="A86" s="43" t="s">
        <v>9</v>
      </c>
      <c r="B86" s="40" t="s">
        <v>41</v>
      </c>
      <c r="C86" s="40" t="s">
        <v>39</v>
      </c>
      <c r="D86" s="40" t="s">
        <v>258</v>
      </c>
      <c r="E86" s="40" t="s">
        <v>192</v>
      </c>
      <c r="F86" s="40" t="s">
        <v>62</v>
      </c>
      <c r="G86" s="40" t="s">
        <v>63</v>
      </c>
      <c r="H86" s="44" t="s">
        <v>193</v>
      </c>
      <c r="I86" s="45">
        <v>28.290789</v>
      </c>
      <c r="J86" s="41">
        <v>65.833771999999996</v>
      </c>
      <c r="K86" s="42">
        <v>94.124561</v>
      </c>
      <c r="L86" s="41">
        <v>109.784509</v>
      </c>
      <c r="M86" s="41">
        <v>371.314165</v>
      </c>
      <c r="N86" s="46">
        <v>481.09867400000002</v>
      </c>
      <c r="O86" s="45">
        <v>3.514005</v>
      </c>
      <c r="P86" s="41">
        <v>56.467709999999997</v>
      </c>
      <c r="Q86" s="42">
        <v>59.981715000000001</v>
      </c>
      <c r="R86" s="41">
        <v>23.783092</v>
      </c>
      <c r="S86" s="41">
        <v>346.03819399999998</v>
      </c>
      <c r="T86" s="46">
        <v>369.82128499999999</v>
      </c>
      <c r="U86" s="27">
        <f t="shared" si="5"/>
        <v>56.922090340364548</v>
      </c>
      <c r="V86" s="33">
        <f t="shared" si="6"/>
        <v>30.089503636871527</v>
      </c>
    </row>
    <row r="87" spans="1:22" ht="15" x14ac:dyDescent="0.2">
      <c r="A87" s="43" t="s">
        <v>9</v>
      </c>
      <c r="B87" s="40" t="s">
        <v>41</v>
      </c>
      <c r="C87" s="40" t="s">
        <v>39</v>
      </c>
      <c r="D87" s="40" t="s">
        <v>258</v>
      </c>
      <c r="E87" s="40" t="s">
        <v>196</v>
      </c>
      <c r="F87" s="40" t="s">
        <v>62</v>
      </c>
      <c r="G87" s="40" t="s">
        <v>63</v>
      </c>
      <c r="H87" s="44" t="s">
        <v>70</v>
      </c>
      <c r="I87" s="45">
        <v>21.559259000000001</v>
      </c>
      <c r="J87" s="41">
        <v>22.589589</v>
      </c>
      <c r="K87" s="42">
        <v>44.148847000000004</v>
      </c>
      <c r="L87" s="41">
        <v>112.083438</v>
      </c>
      <c r="M87" s="41">
        <v>138.33965699999999</v>
      </c>
      <c r="N87" s="46">
        <v>250.42309499999999</v>
      </c>
      <c r="O87" s="45">
        <v>17.820959999999999</v>
      </c>
      <c r="P87" s="41">
        <v>10.917338000000001</v>
      </c>
      <c r="Q87" s="42">
        <v>28.738298</v>
      </c>
      <c r="R87" s="41">
        <v>184.04509200000001</v>
      </c>
      <c r="S87" s="41">
        <v>70.919977000000003</v>
      </c>
      <c r="T87" s="46">
        <v>254.965069</v>
      </c>
      <c r="U87" s="27">
        <f t="shared" si="5"/>
        <v>53.62373582457807</v>
      </c>
      <c r="V87" s="33">
        <f t="shared" si="6"/>
        <v>-1.7814102997771863</v>
      </c>
    </row>
    <row r="88" spans="1:22" ht="15" x14ac:dyDescent="0.2">
      <c r="A88" s="43" t="s">
        <v>9</v>
      </c>
      <c r="B88" s="40" t="s">
        <v>41</v>
      </c>
      <c r="C88" s="40" t="s">
        <v>39</v>
      </c>
      <c r="D88" s="40" t="s">
        <v>258</v>
      </c>
      <c r="E88" s="40" t="s">
        <v>194</v>
      </c>
      <c r="F88" s="40" t="s">
        <v>62</v>
      </c>
      <c r="G88" s="40" t="s">
        <v>63</v>
      </c>
      <c r="H88" s="44" t="s">
        <v>63</v>
      </c>
      <c r="I88" s="45">
        <v>0.47500300000000001</v>
      </c>
      <c r="J88" s="41">
        <v>22.968958000000001</v>
      </c>
      <c r="K88" s="42">
        <v>23.443961000000002</v>
      </c>
      <c r="L88" s="41">
        <v>0.47500300000000001</v>
      </c>
      <c r="M88" s="41">
        <v>130.975629</v>
      </c>
      <c r="N88" s="46">
        <v>131.45063200000001</v>
      </c>
      <c r="O88" s="45">
        <v>0</v>
      </c>
      <c r="P88" s="41">
        <v>8.0661909999999999</v>
      </c>
      <c r="Q88" s="42">
        <v>8.0661909999999999</v>
      </c>
      <c r="R88" s="41">
        <v>0</v>
      </c>
      <c r="S88" s="41">
        <v>67.806841000000006</v>
      </c>
      <c r="T88" s="46">
        <v>67.806841000000006</v>
      </c>
      <c r="U88" s="38" t="s">
        <v>29</v>
      </c>
      <c r="V88" s="33">
        <f t="shared" si="6"/>
        <v>93.860427740616913</v>
      </c>
    </row>
    <row r="89" spans="1:22" ht="15" x14ac:dyDescent="0.2">
      <c r="A89" s="43" t="s">
        <v>9</v>
      </c>
      <c r="B89" s="40" t="s">
        <v>41</v>
      </c>
      <c r="C89" s="40" t="s">
        <v>39</v>
      </c>
      <c r="D89" s="40" t="s">
        <v>258</v>
      </c>
      <c r="E89" s="40" t="s">
        <v>195</v>
      </c>
      <c r="F89" s="40" t="s">
        <v>62</v>
      </c>
      <c r="G89" s="40" t="s">
        <v>63</v>
      </c>
      <c r="H89" s="44" t="s">
        <v>193</v>
      </c>
      <c r="I89" s="45">
        <v>0</v>
      </c>
      <c r="J89" s="41">
        <v>0.82838400000000001</v>
      </c>
      <c r="K89" s="42">
        <v>0.82838400000000001</v>
      </c>
      <c r="L89" s="41">
        <v>0</v>
      </c>
      <c r="M89" s="41">
        <v>10.876035999999999</v>
      </c>
      <c r="N89" s="46">
        <v>10.876035999999999</v>
      </c>
      <c r="O89" s="45">
        <v>0</v>
      </c>
      <c r="P89" s="41">
        <v>1.1867160000000001</v>
      </c>
      <c r="Q89" s="42">
        <v>1.1867160000000001</v>
      </c>
      <c r="R89" s="41">
        <v>0</v>
      </c>
      <c r="S89" s="41">
        <v>6.361281</v>
      </c>
      <c r="T89" s="46">
        <v>6.361281</v>
      </c>
      <c r="U89" s="27">
        <f t="shared" si="5"/>
        <v>-30.19526154530655</v>
      </c>
      <c r="V89" s="33">
        <f t="shared" si="6"/>
        <v>70.972418920025689</v>
      </c>
    </row>
    <row r="90" spans="1:22" ht="15" x14ac:dyDescent="0.2">
      <c r="A90" s="43" t="s">
        <v>9</v>
      </c>
      <c r="B90" s="40" t="s">
        <v>41</v>
      </c>
      <c r="C90" s="40" t="s">
        <v>39</v>
      </c>
      <c r="D90" s="40" t="s">
        <v>258</v>
      </c>
      <c r="E90" s="40" t="s">
        <v>273</v>
      </c>
      <c r="F90" s="40" t="s">
        <v>62</v>
      </c>
      <c r="G90" s="40" t="s">
        <v>63</v>
      </c>
      <c r="H90" s="44" t="s">
        <v>193</v>
      </c>
      <c r="I90" s="45">
        <v>0</v>
      </c>
      <c r="J90" s="41">
        <v>0.234934</v>
      </c>
      <c r="K90" s="42">
        <v>0.234934</v>
      </c>
      <c r="L90" s="41">
        <v>0</v>
      </c>
      <c r="M90" s="41">
        <v>0.234934</v>
      </c>
      <c r="N90" s="46">
        <v>0.234934</v>
      </c>
      <c r="O90" s="45">
        <v>0</v>
      </c>
      <c r="P90" s="41">
        <v>0</v>
      </c>
      <c r="Q90" s="42">
        <v>0</v>
      </c>
      <c r="R90" s="41">
        <v>0</v>
      </c>
      <c r="S90" s="41">
        <v>0</v>
      </c>
      <c r="T90" s="46">
        <v>0</v>
      </c>
      <c r="U90" s="38" t="s">
        <v>29</v>
      </c>
      <c r="V90" s="39" t="s">
        <v>29</v>
      </c>
    </row>
    <row r="91" spans="1:22" ht="15" x14ac:dyDescent="0.2">
      <c r="A91" s="43" t="s">
        <v>9</v>
      </c>
      <c r="B91" s="40" t="s">
        <v>41</v>
      </c>
      <c r="C91" s="40" t="s">
        <v>39</v>
      </c>
      <c r="D91" s="40" t="s">
        <v>258</v>
      </c>
      <c r="E91" s="40" t="s">
        <v>253</v>
      </c>
      <c r="F91" s="40" t="s">
        <v>62</v>
      </c>
      <c r="G91" s="40" t="s">
        <v>63</v>
      </c>
      <c r="H91" s="44" t="s">
        <v>193</v>
      </c>
      <c r="I91" s="45">
        <v>0</v>
      </c>
      <c r="J91" s="41">
        <v>0</v>
      </c>
      <c r="K91" s="42">
        <v>0</v>
      </c>
      <c r="L91" s="41">
        <v>0</v>
      </c>
      <c r="M91" s="41">
        <v>7.5600000000000005E-4</v>
      </c>
      <c r="N91" s="46">
        <v>7.5600000000000005E-4</v>
      </c>
      <c r="O91" s="45">
        <v>0</v>
      </c>
      <c r="P91" s="41">
        <v>0</v>
      </c>
      <c r="Q91" s="42">
        <v>0</v>
      </c>
      <c r="R91" s="41">
        <v>0</v>
      </c>
      <c r="S91" s="41">
        <v>0.22301299999999999</v>
      </c>
      <c r="T91" s="46">
        <v>0.22301299999999999</v>
      </c>
      <c r="U91" s="38" t="s">
        <v>29</v>
      </c>
      <c r="V91" s="33">
        <f t="shared" si="6"/>
        <v>-99.661006309049256</v>
      </c>
    </row>
    <row r="92" spans="1:22" ht="15" x14ac:dyDescent="0.2">
      <c r="A92" s="43" t="s">
        <v>9</v>
      </c>
      <c r="B92" s="40" t="s">
        <v>41</v>
      </c>
      <c r="C92" s="40" t="s">
        <v>39</v>
      </c>
      <c r="D92" s="40" t="s">
        <v>197</v>
      </c>
      <c r="E92" s="40" t="s">
        <v>227</v>
      </c>
      <c r="F92" s="40" t="s">
        <v>199</v>
      </c>
      <c r="G92" s="40" t="s">
        <v>200</v>
      </c>
      <c r="H92" s="44" t="s">
        <v>200</v>
      </c>
      <c r="I92" s="45">
        <v>13593.224340000001</v>
      </c>
      <c r="J92" s="41">
        <v>0</v>
      </c>
      <c r="K92" s="42">
        <v>13593.224340000001</v>
      </c>
      <c r="L92" s="41">
        <v>67743.744749999998</v>
      </c>
      <c r="M92" s="41">
        <v>0</v>
      </c>
      <c r="N92" s="46">
        <v>67743.744749999998</v>
      </c>
      <c r="O92" s="45">
        <v>0</v>
      </c>
      <c r="P92" s="41">
        <v>0</v>
      </c>
      <c r="Q92" s="42">
        <v>0</v>
      </c>
      <c r="R92" s="41">
        <v>0</v>
      </c>
      <c r="S92" s="41">
        <v>0</v>
      </c>
      <c r="T92" s="46">
        <v>0</v>
      </c>
      <c r="U92" s="38" t="s">
        <v>29</v>
      </c>
      <c r="V92" s="39" t="s">
        <v>29</v>
      </c>
    </row>
    <row r="93" spans="1:22" ht="15" x14ac:dyDescent="0.2">
      <c r="A93" s="43" t="s">
        <v>9</v>
      </c>
      <c r="B93" s="40" t="s">
        <v>61</v>
      </c>
      <c r="C93" s="40" t="s">
        <v>39</v>
      </c>
      <c r="D93" s="40" t="s">
        <v>197</v>
      </c>
      <c r="E93" s="40" t="s">
        <v>201</v>
      </c>
      <c r="F93" s="40" t="s">
        <v>199</v>
      </c>
      <c r="G93" s="40" t="s">
        <v>200</v>
      </c>
      <c r="H93" s="44" t="s">
        <v>200</v>
      </c>
      <c r="I93" s="45">
        <v>1257.77</v>
      </c>
      <c r="J93" s="41">
        <v>0</v>
      </c>
      <c r="K93" s="42">
        <v>1257.77</v>
      </c>
      <c r="L93" s="41">
        <v>7826.83</v>
      </c>
      <c r="M93" s="41">
        <v>0</v>
      </c>
      <c r="N93" s="46">
        <v>7826.83</v>
      </c>
      <c r="O93" s="45">
        <v>476.56</v>
      </c>
      <c r="P93" s="41">
        <v>0</v>
      </c>
      <c r="Q93" s="42">
        <v>476.56</v>
      </c>
      <c r="R93" s="41">
        <v>3130.19</v>
      </c>
      <c r="S93" s="41">
        <v>0</v>
      </c>
      <c r="T93" s="46">
        <v>3130.19</v>
      </c>
      <c r="U93" s="38" t="s">
        <v>29</v>
      </c>
      <c r="V93" s="39" t="s">
        <v>29</v>
      </c>
    </row>
    <row r="94" spans="1:22" ht="15" x14ac:dyDescent="0.2">
      <c r="A94" s="43" t="s">
        <v>9</v>
      </c>
      <c r="B94" s="40" t="s">
        <v>209</v>
      </c>
      <c r="C94" s="40" t="s">
        <v>39</v>
      </c>
      <c r="D94" s="40" t="s">
        <v>197</v>
      </c>
      <c r="E94" s="40" t="s">
        <v>198</v>
      </c>
      <c r="F94" s="40" t="s">
        <v>199</v>
      </c>
      <c r="G94" s="40" t="s">
        <v>200</v>
      </c>
      <c r="H94" s="44" t="s">
        <v>200</v>
      </c>
      <c r="I94" s="45">
        <v>0</v>
      </c>
      <c r="J94" s="41">
        <v>0</v>
      </c>
      <c r="K94" s="42">
        <v>0</v>
      </c>
      <c r="L94" s="41">
        <v>0</v>
      </c>
      <c r="M94" s="41">
        <v>0.75424199999999997</v>
      </c>
      <c r="N94" s="46">
        <v>0.75424199999999997</v>
      </c>
      <c r="O94" s="45">
        <v>0</v>
      </c>
      <c r="P94" s="41">
        <v>7.629251</v>
      </c>
      <c r="Q94" s="42">
        <v>7.629251</v>
      </c>
      <c r="R94" s="41">
        <v>0</v>
      </c>
      <c r="S94" s="41">
        <v>18.902747999999999</v>
      </c>
      <c r="T94" s="46">
        <v>18.902747999999999</v>
      </c>
      <c r="U94" s="38" t="s">
        <v>29</v>
      </c>
      <c r="V94" s="33">
        <f t="shared" si="6"/>
        <v>-96.009881737829858</v>
      </c>
    </row>
    <row r="95" spans="1:22" ht="15" x14ac:dyDescent="0.2">
      <c r="A95" s="43" t="s">
        <v>9</v>
      </c>
      <c r="B95" s="40" t="s">
        <v>41</v>
      </c>
      <c r="C95" s="40" t="s">
        <v>39</v>
      </c>
      <c r="D95" s="40" t="s">
        <v>197</v>
      </c>
      <c r="E95" s="40" t="s">
        <v>198</v>
      </c>
      <c r="F95" s="40" t="s">
        <v>199</v>
      </c>
      <c r="G95" s="40" t="s">
        <v>200</v>
      </c>
      <c r="H95" s="44" t="s">
        <v>200</v>
      </c>
      <c r="I95" s="45">
        <v>0</v>
      </c>
      <c r="J95" s="41">
        <v>0</v>
      </c>
      <c r="K95" s="42">
        <v>0</v>
      </c>
      <c r="L95" s="41">
        <v>0</v>
      </c>
      <c r="M95" s="41">
        <v>0</v>
      </c>
      <c r="N95" s="46">
        <v>0</v>
      </c>
      <c r="O95" s="45">
        <v>2088.4767999999999</v>
      </c>
      <c r="P95" s="41">
        <v>0</v>
      </c>
      <c r="Q95" s="42">
        <v>2088.4767999999999</v>
      </c>
      <c r="R95" s="41">
        <v>16759.730070000001</v>
      </c>
      <c r="S95" s="41">
        <v>0</v>
      </c>
      <c r="T95" s="46">
        <v>16759.730070000001</v>
      </c>
      <c r="U95" s="38" t="s">
        <v>29</v>
      </c>
      <c r="V95" s="39" t="s">
        <v>29</v>
      </c>
    </row>
    <row r="96" spans="1:22" ht="15" x14ac:dyDescent="0.2">
      <c r="A96" s="43"/>
      <c r="B96" s="40"/>
      <c r="C96" s="40"/>
      <c r="D96" s="40"/>
      <c r="E96" s="40"/>
      <c r="F96" s="40"/>
      <c r="G96" s="40"/>
      <c r="H96" s="44"/>
      <c r="I96" s="45"/>
      <c r="J96" s="41"/>
      <c r="K96" s="42"/>
      <c r="L96" s="41"/>
      <c r="M96" s="41"/>
      <c r="N96" s="46"/>
      <c r="O96" s="45"/>
      <c r="P96" s="41"/>
      <c r="Q96" s="42"/>
      <c r="R96" s="41"/>
      <c r="S96" s="41"/>
      <c r="T96" s="46"/>
      <c r="U96" s="28"/>
      <c r="V96" s="34"/>
    </row>
    <row r="97" spans="1:22" ht="20.25" x14ac:dyDescent="0.3">
      <c r="A97" s="63" t="s">
        <v>9</v>
      </c>
      <c r="B97" s="64"/>
      <c r="C97" s="64"/>
      <c r="D97" s="64"/>
      <c r="E97" s="64"/>
      <c r="F97" s="64"/>
      <c r="G97" s="64"/>
      <c r="H97" s="65"/>
      <c r="I97" s="22">
        <f>SUM(I6:I95)</f>
        <v>119480.459338</v>
      </c>
      <c r="J97" s="15">
        <f>SUM(J6:J95)</f>
        <v>3737.0390169999991</v>
      </c>
      <c r="K97" s="15">
        <f>SUM(K6:K95)</f>
        <v>123217.498354</v>
      </c>
      <c r="L97" s="15">
        <f>SUM(L6:L95)</f>
        <v>603908.05991099973</v>
      </c>
      <c r="M97" s="15">
        <f>SUM(M6:M95)</f>
        <v>21543.426902000003</v>
      </c>
      <c r="N97" s="23">
        <f>SUM(N6:N95)</f>
        <v>625451.48681399971</v>
      </c>
      <c r="O97" s="22">
        <f>SUM(O6:O95)</f>
        <v>107459.329717</v>
      </c>
      <c r="P97" s="15">
        <f>SUM(P6:P95)</f>
        <v>3726.7280920000003</v>
      </c>
      <c r="Q97" s="15">
        <f>SUM(Q6:Q95)</f>
        <v>111186.05780900001</v>
      </c>
      <c r="R97" s="15">
        <f>SUM(R6:R95)</f>
        <v>589449.83473400003</v>
      </c>
      <c r="S97" s="15">
        <f>SUM(S6:S95)</f>
        <v>20143.154423000011</v>
      </c>
      <c r="T97" s="23">
        <f>SUM(T6:T95)</f>
        <v>609592.98915699986</v>
      </c>
      <c r="U97" s="29">
        <f>+((K97/Q97)-1)*100</f>
        <v>10.820997508220053</v>
      </c>
      <c r="V97" s="35">
        <f>+((N97/T97)-1)*100</f>
        <v>2.6014895084227385</v>
      </c>
    </row>
    <row r="98" spans="1:22" ht="15.75" x14ac:dyDescent="0.2">
      <c r="A98" s="18"/>
      <c r="B98" s="11"/>
      <c r="C98" s="11"/>
      <c r="D98" s="11"/>
      <c r="E98" s="11"/>
      <c r="F98" s="11"/>
      <c r="G98" s="11"/>
      <c r="H98" s="16"/>
      <c r="I98" s="20"/>
      <c r="J98" s="13"/>
      <c r="K98" s="14"/>
      <c r="L98" s="13"/>
      <c r="M98" s="13"/>
      <c r="N98" s="21"/>
      <c r="O98" s="20"/>
      <c r="P98" s="13"/>
      <c r="Q98" s="14"/>
      <c r="R98" s="13"/>
      <c r="S98" s="13"/>
      <c r="T98" s="21"/>
      <c r="U98" s="28"/>
      <c r="V98" s="34"/>
    </row>
    <row r="99" spans="1:22" ht="15" x14ac:dyDescent="0.2">
      <c r="A99" s="43" t="s">
        <v>10</v>
      </c>
      <c r="B99" s="40"/>
      <c r="C99" s="40" t="s">
        <v>39</v>
      </c>
      <c r="D99" s="40" t="s">
        <v>38</v>
      </c>
      <c r="E99" s="40" t="s">
        <v>27</v>
      </c>
      <c r="F99" s="40" t="s">
        <v>21</v>
      </c>
      <c r="G99" s="40" t="s">
        <v>23</v>
      </c>
      <c r="H99" s="44" t="s">
        <v>24</v>
      </c>
      <c r="I99" s="45">
        <v>28012.080345999999</v>
      </c>
      <c r="J99" s="41">
        <v>0</v>
      </c>
      <c r="K99" s="42">
        <v>28012.080345999999</v>
      </c>
      <c r="L99" s="41">
        <v>152981.31598799999</v>
      </c>
      <c r="M99" s="41">
        <v>0</v>
      </c>
      <c r="N99" s="46">
        <v>152981.31598799999</v>
      </c>
      <c r="O99" s="45">
        <v>21602.019833999999</v>
      </c>
      <c r="P99" s="41">
        <v>0</v>
      </c>
      <c r="Q99" s="42">
        <v>21602.019833999999</v>
      </c>
      <c r="R99" s="41">
        <v>155642.13891000001</v>
      </c>
      <c r="S99" s="41">
        <v>0</v>
      </c>
      <c r="T99" s="46">
        <v>155642.13891000001</v>
      </c>
      <c r="U99" s="27">
        <f>+((K99/Q99)-1)*100</f>
        <v>29.673431286786588</v>
      </c>
      <c r="V99" s="33">
        <f>+((N99/T99)-1)*100</f>
        <v>-1.7095774580293099</v>
      </c>
    </row>
    <row r="100" spans="1:22" ht="15.75" x14ac:dyDescent="0.2">
      <c r="A100" s="18"/>
      <c r="B100" s="11"/>
      <c r="C100" s="11"/>
      <c r="D100" s="11"/>
      <c r="E100" s="11"/>
      <c r="F100" s="11"/>
      <c r="G100" s="11"/>
      <c r="H100" s="16"/>
      <c r="I100" s="20"/>
      <c r="J100" s="13"/>
      <c r="K100" s="14"/>
      <c r="L100" s="13"/>
      <c r="M100" s="13"/>
      <c r="N100" s="21"/>
      <c r="O100" s="20"/>
      <c r="P100" s="13"/>
      <c r="Q100" s="14"/>
      <c r="R100" s="13"/>
      <c r="S100" s="13"/>
      <c r="T100" s="21"/>
      <c r="U100" s="28"/>
      <c r="V100" s="34"/>
    </row>
    <row r="101" spans="1:22" ht="20.25" x14ac:dyDescent="0.3">
      <c r="A101" s="60" t="s">
        <v>10</v>
      </c>
      <c r="B101" s="61"/>
      <c r="C101" s="61"/>
      <c r="D101" s="61"/>
      <c r="E101" s="61"/>
      <c r="F101" s="61"/>
      <c r="G101" s="61"/>
      <c r="H101" s="62"/>
      <c r="I101" s="22">
        <f>SUM(I99)</f>
        <v>28012.080345999999</v>
      </c>
      <c r="J101" s="15">
        <f t="shared" ref="J101:T101" si="7">SUM(J99)</f>
        <v>0</v>
      </c>
      <c r="K101" s="15">
        <f t="shared" si="7"/>
        <v>28012.080345999999</v>
      </c>
      <c r="L101" s="15">
        <f t="shared" si="7"/>
        <v>152981.31598799999</v>
      </c>
      <c r="M101" s="15">
        <f t="shared" si="7"/>
        <v>0</v>
      </c>
      <c r="N101" s="23">
        <f t="shared" si="7"/>
        <v>152981.31598799999</v>
      </c>
      <c r="O101" s="22">
        <f t="shared" si="7"/>
        <v>21602.019833999999</v>
      </c>
      <c r="P101" s="15">
        <f t="shared" si="7"/>
        <v>0</v>
      </c>
      <c r="Q101" s="15">
        <f t="shared" si="7"/>
        <v>21602.019833999999</v>
      </c>
      <c r="R101" s="15">
        <f t="shared" si="7"/>
        <v>155642.13891000001</v>
      </c>
      <c r="S101" s="15">
        <f t="shared" si="7"/>
        <v>0</v>
      </c>
      <c r="T101" s="23">
        <f t="shared" si="7"/>
        <v>155642.13891000001</v>
      </c>
      <c r="U101" s="29">
        <f>+((K101/Q101)-1)*100</f>
        <v>29.673431286786588</v>
      </c>
      <c r="V101" s="35">
        <f>+((N101/T101)-1)*100</f>
        <v>-1.7095774580293099</v>
      </c>
    </row>
    <row r="102" spans="1:22" ht="15.75" x14ac:dyDescent="0.2">
      <c r="A102" s="18"/>
      <c r="B102" s="11"/>
      <c r="C102" s="11"/>
      <c r="D102" s="11"/>
      <c r="E102" s="11"/>
      <c r="F102" s="11"/>
      <c r="G102" s="11"/>
      <c r="H102" s="16"/>
      <c r="I102" s="20"/>
      <c r="J102" s="13"/>
      <c r="K102" s="14"/>
      <c r="L102" s="13"/>
      <c r="M102" s="13"/>
      <c r="N102" s="21"/>
      <c r="O102" s="20"/>
      <c r="P102" s="13"/>
      <c r="Q102" s="14"/>
      <c r="R102" s="13"/>
      <c r="S102" s="13"/>
      <c r="T102" s="21"/>
      <c r="U102" s="28"/>
      <c r="V102" s="34"/>
    </row>
    <row r="103" spans="1:22" ht="15" x14ac:dyDescent="0.2">
      <c r="A103" s="43" t="s">
        <v>22</v>
      </c>
      <c r="B103" s="40"/>
      <c r="C103" s="40" t="s">
        <v>39</v>
      </c>
      <c r="D103" s="40" t="s">
        <v>38</v>
      </c>
      <c r="E103" s="40" t="s">
        <v>37</v>
      </c>
      <c r="F103" s="40" t="s">
        <v>21</v>
      </c>
      <c r="G103" s="40" t="s">
        <v>23</v>
      </c>
      <c r="H103" s="44" t="s">
        <v>24</v>
      </c>
      <c r="I103" s="45">
        <v>21755.884873999999</v>
      </c>
      <c r="J103" s="41">
        <v>0</v>
      </c>
      <c r="K103" s="42">
        <v>21755.884873999999</v>
      </c>
      <c r="L103" s="41">
        <v>127216.013471</v>
      </c>
      <c r="M103" s="41">
        <v>0</v>
      </c>
      <c r="N103" s="46">
        <v>127216.013471</v>
      </c>
      <c r="O103" s="45">
        <v>12802.953936</v>
      </c>
      <c r="P103" s="41">
        <v>0</v>
      </c>
      <c r="Q103" s="42">
        <v>12802.953936</v>
      </c>
      <c r="R103" s="41">
        <v>105433.74378800001</v>
      </c>
      <c r="S103" s="41">
        <v>0</v>
      </c>
      <c r="T103" s="46">
        <v>105433.74378800001</v>
      </c>
      <c r="U103" s="27">
        <f>+((K103/Q103)-1)*100</f>
        <v>69.928635084952489</v>
      </c>
      <c r="V103" s="33">
        <f>+((N103/T103)-1)*100</f>
        <v>20.659675830916612</v>
      </c>
    </row>
    <row r="104" spans="1:22" ht="15" x14ac:dyDescent="0.2">
      <c r="A104" s="43" t="s">
        <v>22</v>
      </c>
      <c r="B104" s="40"/>
      <c r="C104" s="40" t="s">
        <v>39</v>
      </c>
      <c r="D104" s="40" t="s">
        <v>25</v>
      </c>
      <c r="E104" s="40" t="s">
        <v>28</v>
      </c>
      <c r="F104" s="40" t="s">
        <v>20</v>
      </c>
      <c r="G104" s="40" t="s">
        <v>20</v>
      </c>
      <c r="H104" s="44" t="s">
        <v>26</v>
      </c>
      <c r="I104" s="45">
        <v>339.150666</v>
      </c>
      <c r="J104" s="41">
        <v>0</v>
      </c>
      <c r="K104" s="42">
        <v>339.150666</v>
      </c>
      <c r="L104" s="41">
        <v>2434.8790170000002</v>
      </c>
      <c r="M104" s="41">
        <v>0</v>
      </c>
      <c r="N104" s="46">
        <v>2434.8790170000002</v>
      </c>
      <c r="O104" s="45">
        <v>267.61909300000002</v>
      </c>
      <c r="P104" s="41">
        <v>0</v>
      </c>
      <c r="Q104" s="42">
        <v>267.61909300000002</v>
      </c>
      <c r="R104" s="41">
        <v>1986.617467</v>
      </c>
      <c r="S104" s="41">
        <v>0</v>
      </c>
      <c r="T104" s="46">
        <v>1986.617467</v>
      </c>
      <c r="U104" s="27">
        <f>+((K104/Q104)-1)*100</f>
        <v>26.728875058253031</v>
      </c>
      <c r="V104" s="33">
        <f>+((N104/T104)-1)*100</f>
        <v>22.564059636348709</v>
      </c>
    </row>
    <row r="105" spans="1:22" ht="15" x14ac:dyDescent="0.2">
      <c r="A105" s="43" t="s">
        <v>22</v>
      </c>
      <c r="B105" s="40"/>
      <c r="C105" s="40" t="s">
        <v>39</v>
      </c>
      <c r="D105" s="40" t="s">
        <v>219</v>
      </c>
      <c r="E105" s="40" t="s">
        <v>220</v>
      </c>
      <c r="F105" s="40" t="s">
        <v>62</v>
      </c>
      <c r="G105" s="40" t="s">
        <v>63</v>
      </c>
      <c r="H105" s="44" t="s">
        <v>221</v>
      </c>
      <c r="I105" s="45">
        <v>46.497349999999997</v>
      </c>
      <c r="J105" s="41">
        <v>0</v>
      </c>
      <c r="K105" s="42">
        <v>46.497349999999997</v>
      </c>
      <c r="L105" s="41">
        <v>309.32156500000002</v>
      </c>
      <c r="M105" s="41">
        <v>0</v>
      </c>
      <c r="N105" s="46">
        <v>309.32156500000002</v>
      </c>
      <c r="O105" s="45">
        <v>0</v>
      </c>
      <c r="P105" s="41">
        <v>0</v>
      </c>
      <c r="Q105" s="42">
        <v>0</v>
      </c>
      <c r="R105" s="41">
        <v>0</v>
      </c>
      <c r="S105" s="41">
        <v>0</v>
      </c>
      <c r="T105" s="46">
        <v>0</v>
      </c>
      <c r="U105" s="38" t="s">
        <v>29</v>
      </c>
      <c r="V105" s="39" t="s">
        <v>29</v>
      </c>
    </row>
    <row r="106" spans="1:22" ht="15.75" x14ac:dyDescent="0.2">
      <c r="A106" s="18"/>
      <c r="B106" s="11"/>
      <c r="C106" s="11"/>
      <c r="D106" s="11"/>
      <c r="E106" s="11"/>
      <c r="F106" s="11"/>
      <c r="G106" s="11"/>
      <c r="H106" s="16"/>
      <c r="I106" s="20"/>
      <c r="J106" s="13"/>
      <c r="K106" s="14"/>
      <c r="L106" s="13"/>
      <c r="M106" s="13"/>
      <c r="N106" s="21"/>
      <c r="O106" s="20"/>
      <c r="P106" s="13"/>
      <c r="Q106" s="14"/>
      <c r="R106" s="13"/>
      <c r="S106" s="13"/>
      <c r="T106" s="21"/>
      <c r="U106" s="28"/>
      <c r="V106" s="34"/>
    </row>
    <row r="107" spans="1:22" ht="21" thickBot="1" x14ac:dyDescent="0.35">
      <c r="A107" s="54" t="s">
        <v>18</v>
      </c>
      <c r="B107" s="55"/>
      <c r="C107" s="55"/>
      <c r="D107" s="55"/>
      <c r="E107" s="55"/>
      <c r="F107" s="55"/>
      <c r="G107" s="55"/>
      <c r="H107" s="56"/>
      <c r="I107" s="24">
        <f t="shared" ref="I107:T107" si="8">SUM(I103:I105)</f>
        <v>22141.532890000002</v>
      </c>
      <c r="J107" s="25">
        <f t="shared" si="8"/>
        <v>0</v>
      </c>
      <c r="K107" s="25">
        <f t="shared" si="8"/>
        <v>22141.532890000002</v>
      </c>
      <c r="L107" s="25">
        <f t="shared" si="8"/>
        <v>129960.214053</v>
      </c>
      <c r="M107" s="25">
        <f t="shared" si="8"/>
        <v>0</v>
      </c>
      <c r="N107" s="26">
        <f t="shared" si="8"/>
        <v>129960.214053</v>
      </c>
      <c r="O107" s="24">
        <f t="shared" si="8"/>
        <v>13070.573028999999</v>
      </c>
      <c r="P107" s="25">
        <f t="shared" si="8"/>
        <v>0</v>
      </c>
      <c r="Q107" s="25">
        <f t="shared" si="8"/>
        <v>13070.573028999999</v>
      </c>
      <c r="R107" s="25">
        <f t="shared" si="8"/>
        <v>107420.36125500001</v>
      </c>
      <c r="S107" s="25">
        <f t="shared" si="8"/>
        <v>0</v>
      </c>
      <c r="T107" s="26">
        <f t="shared" si="8"/>
        <v>107420.36125500001</v>
      </c>
      <c r="U107" s="36">
        <f>+((K107/Q107)-1)*100</f>
        <v>69.399863654592991</v>
      </c>
      <c r="V107" s="37">
        <f>+((N107/T107)-1)*100</f>
        <v>20.982849559120108</v>
      </c>
    </row>
    <row r="108" spans="1:22" ht="15" x14ac:dyDescent="0.2"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</row>
    <row r="109" spans="1:22" ht="15" x14ac:dyDescent="0.2">
      <c r="A109" s="48" t="s">
        <v>30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0"/>
    </row>
    <row r="110" spans="1:22" ht="15" x14ac:dyDescent="0.2">
      <c r="A110" s="48" t="s">
        <v>31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0"/>
    </row>
    <row r="111" spans="1:22" ht="15" x14ac:dyDescent="0.2">
      <c r="A111" s="48" t="s">
        <v>32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0"/>
    </row>
    <row r="112" spans="1:22" ht="15" x14ac:dyDescent="0.2">
      <c r="A112" s="48" t="s">
        <v>33</v>
      </c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0"/>
    </row>
    <row r="113" spans="1:22" ht="15" x14ac:dyDescent="0.2">
      <c r="A113" s="48" t="s">
        <v>34</v>
      </c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0"/>
    </row>
    <row r="114" spans="1:22" ht="15" x14ac:dyDescent="0.2">
      <c r="A114" s="48" t="s">
        <v>36</v>
      </c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0"/>
    </row>
    <row r="115" spans="1:22" ht="15" x14ac:dyDescent="0.2">
      <c r="A115" s="48" t="s">
        <v>35</v>
      </c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0"/>
    </row>
    <row r="116" spans="1:22" ht="15" x14ac:dyDescent="0.2">
      <c r="A116" s="7" t="s">
        <v>272</v>
      </c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0"/>
    </row>
    <row r="117" spans="1:22" x14ac:dyDescent="0.2">
      <c r="A117" s="7" t="s">
        <v>19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2">
      <c r="A118" s="8" t="s">
        <v>40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5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3"/>
      <c r="S119" s="3"/>
      <c r="T119" s="3"/>
      <c r="U119" s="3"/>
      <c r="V119" s="3"/>
    </row>
    <row r="120" spans="1:22" ht="15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3"/>
      <c r="S120" s="3"/>
      <c r="T120" s="3"/>
      <c r="U120" s="3"/>
      <c r="V120" s="3"/>
    </row>
    <row r="121" spans="1:22" ht="15" x14ac:dyDescent="0.2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5" x14ac:dyDescent="0.2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5" x14ac:dyDescent="0.2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5" x14ac:dyDescent="0.2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5" x14ac:dyDescent="0.2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5" x14ac:dyDescent="0.2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5" x14ac:dyDescent="0.2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5" x14ac:dyDescent="0.2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5" x14ac:dyDescent="0.2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5" x14ac:dyDescent="0.2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5" x14ac:dyDescent="0.2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5" x14ac:dyDescent="0.2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5" x14ac:dyDescent="0.2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5" x14ac:dyDescent="0.2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5" x14ac:dyDescent="0.2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5" x14ac:dyDescent="0.2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5" x14ac:dyDescent="0.2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5" x14ac:dyDescent="0.2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5" x14ac:dyDescent="0.2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5" x14ac:dyDescent="0.2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5" x14ac:dyDescent="0.2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5" x14ac:dyDescent="0.2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5" x14ac:dyDescent="0.2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5" x14ac:dyDescent="0.2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5" x14ac:dyDescent="0.2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5" x14ac:dyDescent="0.2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5" x14ac:dyDescent="0.2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5" x14ac:dyDescent="0.2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9:22" ht="15" x14ac:dyDescent="0.2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9:22" ht="15" x14ac:dyDescent="0.2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9:22" ht="15" x14ac:dyDescent="0.2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9:22" ht="15" x14ac:dyDescent="0.2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9:22" ht="15" x14ac:dyDescent="0.2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9:22" ht="15" x14ac:dyDescent="0.2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9:22" ht="15" x14ac:dyDescent="0.2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5" x14ac:dyDescent="0.2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5" x14ac:dyDescent="0.2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5" x14ac:dyDescent="0.2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5" x14ac:dyDescent="0.2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5" x14ac:dyDescent="0.2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5" x14ac:dyDescent="0.2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5" x14ac:dyDescent="0.2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5" x14ac:dyDescent="0.2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5" x14ac:dyDescent="0.2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5" x14ac:dyDescent="0.2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 x14ac:dyDescent="0.2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 x14ac:dyDescent="0.2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 x14ac:dyDescent="0.2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 x14ac:dyDescent="0.2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 x14ac:dyDescent="0.2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 x14ac:dyDescent="0.2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 x14ac:dyDescent="0.2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 x14ac:dyDescent="0.2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 x14ac:dyDescent="0.2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 x14ac:dyDescent="0.2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 x14ac:dyDescent="0.2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 x14ac:dyDescent="0.2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 x14ac:dyDescent="0.2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 x14ac:dyDescent="0.2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 x14ac:dyDescent="0.2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 x14ac:dyDescent="0.2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 x14ac:dyDescent="0.2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 x14ac:dyDescent="0.2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5" x14ac:dyDescent="0.2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5" x14ac:dyDescent="0.2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 x14ac:dyDescent="0.2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 x14ac:dyDescent="0.2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 x14ac:dyDescent="0.2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 x14ac:dyDescent="0.2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 x14ac:dyDescent="0.2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 x14ac:dyDescent="0.2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 x14ac:dyDescent="0.2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 x14ac:dyDescent="0.2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5" x14ac:dyDescent="0.2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5" x14ac:dyDescent="0.2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5" x14ac:dyDescent="0.2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5" x14ac:dyDescent="0.2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5" x14ac:dyDescent="0.2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9:22" ht="15" x14ac:dyDescent="0.2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9:22" ht="15" x14ac:dyDescent="0.2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9:22" ht="15" x14ac:dyDescent="0.2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9:22" ht="15" x14ac:dyDescent="0.2"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9:22" ht="15" x14ac:dyDescent="0.2"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9:22" ht="15" x14ac:dyDescent="0.2"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9:22" ht="15" x14ac:dyDescent="0.2"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</sheetData>
  <sortState ref="A6:V95">
    <sortCondition ref="D6:D95"/>
  </sortState>
  <mergeCells count="5">
    <mergeCell ref="A107:H107"/>
    <mergeCell ref="I3:N3"/>
    <mergeCell ref="O3:T3"/>
    <mergeCell ref="A101:H101"/>
    <mergeCell ref="A97:H97"/>
  </mergeCells>
  <phoneticPr fontId="8" type="noConversion"/>
  <printOptions horizontalCentered="1"/>
  <pageMargins left="0" right="0" top="0.39370078740157483" bottom="0.19685039370078741" header="0" footer="0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2009-10-19T23:53:10Z</cp:lastPrinted>
  <dcterms:created xsi:type="dcterms:W3CDTF">2007-03-24T16:51:44Z</dcterms:created>
  <dcterms:modified xsi:type="dcterms:W3CDTF">2013-07-25T22:34:23Z</dcterms:modified>
</cp:coreProperties>
</file>